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-120" yWindow="-120" windowWidth="19420" windowHeight="11020"/>
  </bookViews>
  <sheets>
    <sheet name="`Отчёт" sheetId="1" r:id="rId1"/>
    <sheet name="Справка" sheetId="2" r:id="rId2"/>
    <sheet name="Справка 2" sheetId="3" r:id="rId3"/>
  </sheets>
  <externalReferences>
    <externalReference r:id="rId4"/>
  </externalReferences>
  <definedNames>
    <definedName name="_1">'`Отчёт'!$A$27:$A$29</definedName>
    <definedName name="_2n">'`Отчёт'!$A$22:$F$25</definedName>
    <definedName name="_3n">'`Отчёт'!$A$1:$G$20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1" l="1"/>
  <c r="J12" i="1"/>
  <c r="M11" i="1"/>
  <c r="J11" i="1"/>
  <c r="M10" i="1"/>
  <c r="J10" i="1"/>
  <c r="M9" i="1"/>
  <c r="J9" i="1"/>
  <c r="M8" i="1"/>
  <c r="M7" i="1"/>
  <c r="J7" i="1"/>
  <c r="M6" i="1"/>
  <c r="J6" i="1"/>
  <c r="M5" i="1"/>
  <c r="J5" i="1"/>
  <c r="M4" i="1"/>
  <c r="J4" i="1"/>
  <c r="M3" i="1"/>
  <c r="J3" i="1"/>
  <c r="N7" i="1"/>
  <c r="K3" i="1"/>
  <c r="N8" i="1"/>
  <c r="K10" i="1"/>
  <c r="K11" i="1"/>
  <c r="K9" i="1"/>
  <c r="K7" i="1"/>
  <c r="N10" i="1"/>
  <c r="N9" i="1"/>
  <c r="N5" i="1"/>
  <c r="N4" i="1"/>
  <c r="K6" i="1"/>
  <c r="K4" i="1"/>
  <c r="N11" i="1"/>
  <c r="N3" i="1"/>
  <c r="K12" i="1"/>
  <c r="N6" i="1"/>
  <c r="N12" i="1"/>
  <c r="K5" i="1"/>
  <c r="N13" i="1" l="1"/>
  <c r="L4" i="1"/>
  <c r="L10" i="1"/>
  <c r="L11" i="1"/>
  <c r="L12" i="1"/>
  <c r="L5" i="1"/>
  <c r="L9" i="1"/>
  <c r="L6" i="1"/>
  <c r="L13" i="1" s="1"/>
  <c r="L7" i="1"/>
  <c r="L3" i="1"/>
  <c r="F20" i="1"/>
</calcChain>
</file>

<file path=xl/sharedStrings.xml><?xml version="1.0" encoding="utf-8"?>
<sst xmlns="http://schemas.openxmlformats.org/spreadsheetml/2006/main" count="491" uniqueCount="342">
  <si>
    <t>Оператор</t>
  </si>
  <si>
    <t>Объем</t>
  </si>
  <si>
    <t>[AnalysisDate]</t>
  </si>
  <si>
    <t>[Type]</t>
  </si>
  <si>
    <t>[User]</t>
  </si>
  <si>
    <t>[SampleName]</t>
  </si>
  <si>
    <t>[Volume]</t>
  </si>
  <si>
    <t>Компонент</t>
  </si>
  <si>
    <t>Концентрация</t>
  </si>
  <si>
    <t>[PeakName]</t>
  </si>
  <si>
    <t>[PeakTime]</t>
  </si>
  <si>
    <t>[PeakArea]</t>
  </si>
  <si>
    <t>[PeakConc]</t>
  </si>
  <si>
    <t>Сумма</t>
  </si>
  <si>
    <t>[Image]</t>
  </si>
  <si>
    <t>[Number]</t>
  </si>
  <si>
    <t>№</t>
  </si>
  <si>
    <t>Назначение хроматограммы</t>
  </si>
  <si>
    <t>Дата и время анализа</t>
  </si>
  <si>
    <t>Название пробы</t>
  </si>
  <si>
    <t>Разведение</t>
  </si>
  <si>
    <t>Дата отбора</t>
  </si>
  <si>
    <t>Комментарии</t>
  </si>
  <si>
    <t>[File]</t>
  </si>
  <si>
    <t>[Dilution]</t>
  </si>
  <si>
    <t>[SamplingDate]</t>
  </si>
  <si>
    <t>[SamplingPlace]</t>
  </si>
  <si>
    <t>[Comment]</t>
  </si>
  <si>
    <t>Результат расчета</t>
  </si>
  <si>
    <t>Детектор</t>
  </si>
  <si>
    <t>Время, мин</t>
  </si>
  <si>
    <t>Площадь, мВ*с</t>
  </si>
  <si>
    <t>Высота, мВ</t>
  </si>
  <si>
    <t>Ед. измерения</t>
  </si>
  <si>
    <t>[PeakDetector]</t>
  </si>
  <si>
    <t>[PeakHeight]</t>
  </si>
  <si>
    <t>[PeakUnit]</t>
  </si>
  <si>
    <t>Хроматограмма</t>
  </si>
  <si>
    <t>Cправка по тэгам данных</t>
  </si>
  <si>
    <t>Параметры паспорта</t>
  </si>
  <si>
    <t>Параметры пиков</t>
  </si>
  <si>
    <t>[PeakNumber]</t>
  </si>
  <si>
    <t>[PeakGroup]</t>
  </si>
  <si>
    <t>[PeakIndex]</t>
  </si>
  <si>
    <t>[PeakAreaPercent]</t>
  </si>
  <si>
    <t>[PeakHeightPercent]</t>
  </si>
  <si>
    <t>[PeakMultiplier]</t>
  </si>
  <si>
    <t>[PeakFunction]</t>
  </si>
  <si>
    <t>[PeakStandard]</t>
  </si>
  <si>
    <t>[PeakConcStandard]</t>
  </si>
  <si>
    <t>[PeakPlates]</t>
  </si>
  <si>
    <t>[PeakPlatesPerMeter]</t>
  </si>
  <si>
    <t>[PeakResolution]</t>
  </si>
  <si>
    <t>[PeakAsymmetry]</t>
  </si>
  <si>
    <t>[PeakWidth]</t>
  </si>
  <si>
    <t>[PeakRSD]</t>
  </si>
  <si>
    <t>[PeakR2]</t>
  </si>
  <si>
    <t>[PeakAccuracy]</t>
  </si>
  <si>
    <t>[PeakAccuracyPercent]</t>
  </si>
  <si>
    <t>[PeakRange]</t>
  </si>
  <si>
    <t>[PeakRangePercent]</t>
  </si>
  <si>
    <t>[PeakValue0]...[PeakValue9]</t>
  </si>
  <si>
    <t>[PeakString0]...[PeakString9]</t>
  </si>
  <si>
    <t>[iMethod]</t>
  </si>
  <si>
    <t>Путь к файлу хроматограммы</t>
  </si>
  <si>
    <t>Номер хроматограммы</t>
  </si>
  <si>
    <t>Объем пробы</t>
  </si>
  <si>
    <t>Место отбора</t>
  </si>
  <si>
    <t>Порядковый номер пика</t>
  </si>
  <si>
    <t>Название пика</t>
  </si>
  <si>
    <t>Название группы</t>
  </si>
  <si>
    <t>Название канала детектора</t>
  </si>
  <si>
    <t>Индекс удерживания расчетный</t>
  </si>
  <si>
    <t>Площадь пика, мВ*с</t>
  </si>
  <si>
    <t>Площадь пика, %</t>
  </si>
  <si>
    <t>Высота пика, мВ</t>
  </si>
  <si>
    <t>Высота пика, %</t>
  </si>
  <si>
    <t>Множитель</t>
  </si>
  <si>
    <t>Функция</t>
  </si>
  <si>
    <t>Стандарт</t>
  </si>
  <si>
    <t>Концентрация стандарта</t>
  </si>
  <si>
    <t>Концентрация расчетная</t>
  </si>
  <si>
    <t>Единицы измерения</t>
  </si>
  <si>
    <t>Число теоретических тарелок</t>
  </si>
  <si>
    <t>Число теоретических тарелок на метр</t>
  </si>
  <si>
    <t>Разрешение текущего пика и следующего</t>
  </si>
  <si>
    <t>Асимметрия пика</t>
  </si>
  <si>
    <t>Ширина пика на половине высоты</t>
  </si>
  <si>
    <t>Относительное среднеквадратическое отклонение, %</t>
  </si>
  <si>
    <t>Коэффициент детерминации, R²</t>
  </si>
  <si>
    <t>Точность, абс. ед.</t>
  </si>
  <si>
    <t>Точность, %</t>
  </si>
  <si>
    <t>Размах, абс. ед.</t>
  </si>
  <si>
    <t>Размах, %</t>
  </si>
  <si>
    <t>Числа от 0 до 9, предназначенные для ввода пользовательских данных</t>
  </si>
  <si>
    <t>Строки от 0 до 9, предназначенные для ввода пользовательских данных</t>
  </si>
  <si>
    <t>Начиная с этой ячейки на лист выводятся изображения каналов хроматограммы.</t>
  </si>
  <si>
    <t>Прочие параметры</t>
  </si>
  <si>
    <t>[PeakSignalNoise]</t>
  </si>
  <si>
    <t>Отношение Сигнал/Шум</t>
  </si>
  <si>
    <t>Меcто отбора</t>
  </si>
  <si>
    <t>[UserParam]</t>
  </si>
  <si>
    <t>[UserParamValue]</t>
  </si>
  <si>
    <t>Параметр, добавленный пользователем</t>
  </si>
  <si>
    <t>Значение параметра, добавленного пользователем</t>
  </si>
  <si>
    <t>[ChromatogramCalibration]</t>
  </si>
  <si>
    <t>[ChromatogramAverages]</t>
  </si>
  <si>
    <t>Список хроматограмм, участвующих в градуировке</t>
  </si>
  <si>
    <t>Список хроматограмм, участвующих в расчете средних</t>
  </si>
  <si>
    <t>Градуировка</t>
  </si>
  <si>
    <t>Дата и время</t>
  </si>
  <si>
    <t>Площадь</t>
  </si>
  <si>
    <t>СКО</t>
  </si>
  <si>
    <t>[LevelPeak]</t>
  </si>
  <si>
    <t>[LevelDate]</t>
  </si>
  <si>
    <t>[LevelVolume]</t>
  </si>
  <si>
    <t>[LevelConcentration]</t>
  </si>
  <si>
    <t>[LevelArea]</t>
  </si>
  <si>
    <t>[LevelRSD]</t>
  </si>
  <si>
    <t>Градуировочные уровни</t>
  </si>
  <si>
    <t>[LevelAccuracy]</t>
  </si>
  <si>
    <t>[LevelR2]</t>
  </si>
  <si>
    <t>Название компонента</t>
  </si>
  <si>
    <t>Дата градуировочного анализа</t>
  </si>
  <si>
    <t>Концентрация компонента</t>
  </si>
  <si>
    <t>Площадь пика</t>
  </si>
  <si>
    <t>[PeakAreaAverage]</t>
  </si>
  <si>
    <t>[PeakAreaPercentAverage]</t>
  </si>
  <si>
    <t>[PeakHeightAverage]</t>
  </si>
  <si>
    <t>[PeakHeightPercentAverage]</t>
  </si>
  <si>
    <t>[PeakConcAverage]</t>
  </si>
  <si>
    <t>Средняя площадь пика, мВ*с</t>
  </si>
  <si>
    <t>Средняя площадь пика, %</t>
  </si>
  <si>
    <t>Средняя высота пика, мВ</t>
  </si>
  <si>
    <t>Средняя высота пика, %</t>
  </si>
  <si>
    <t>Концентрация расчетная средняя</t>
  </si>
  <si>
    <t>[LevelNumber]</t>
  </si>
  <si>
    <t>Номер градуировочного анализа</t>
  </si>
  <si>
    <t>[LevelFunction]</t>
  </si>
  <si>
    <t>Градуировочная функция</t>
  </si>
  <si>
    <t>[PeakK1]</t>
  </si>
  <si>
    <t>Коэффициент K1 полиномиальной функции или функция по справочным данным</t>
  </si>
  <si>
    <t>[LevelK1]</t>
  </si>
  <si>
    <t>[Column]</t>
  </si>
  <si>
    <t>Колонка</t>
  </si>
  <si>
    <t>В ячейку заносится параметр пика с определенным именем</t>
  </si>
  <si>
    <t>Пример использования:</t>
  </si>
  <si>
    <t>[LevelDetector]</t>
  </si>
  <si>
    <t>[LevelAreaAverage]</t>
  </si>
  <si>
    <t>Средняя площадь пика</t>
  </si>
  <si>
    <t>[LevelAreaPercentAverage]</t>
  </si>
  <si>
    <t>Средняя высота пика</t>
  </si>
  <si>
    <t>[LevelHeightAverage]</t>
  </si>
  <si>
    <t>[LevelHeightPercentAverage]</t>
  </si>
  <si>
    <t>[LevelAsymmetryAverage]</t>
  </si>
  <si>
    <t>[LevelPlatesAverage]</t>
  </si>
  <si>
    <t>[LevelPlatesPerMeterAverage]</t>
  </si>
  <si>
    <t>[LevelResolutionAverage]</t>
  </si>
  <si>
    <t>[LevelWidthAverage]</t>
  </si>
  <si>
    <t>Среднее число теоретических тарелок</t>
  </si>
  <si>
    <t>Среднее число теоретических тарелок на метр</t>
  </si>
  <si>
    <t>Среднее разрешение пиков</t>
  </si>
  <si>
    <t>Средняя ширина на половине высоты</t>
  </si>
  <si>
    <t>Средняя асимметрия</t>
  </si>
  <si>
    <t>[&lt;Tag&gt;,&lt;Name&gt;,&lt;Detector&gt;]</t>
  </si>
  <si>
    <t>Параметры определенного пика</t>
  </si>
  <si>
    <t>Tag</t>
  </si>
  <si>
    <t>тэг параметра из списка слева (здесь он без квадратных скобок)</t>
  </si>
  <si>
    <t>Name</t>
  </si>
  <si>
    <t>название компонента</t>
  </si>
  <si>
    <t>Detector</t>
  </si>
  <si>
    <t>название детектора (необязательный параметр)</t>
  </si>
  <si>
    <t>В текущую ячейку будет занесена площадь пика Метана</t>
  </si>
  <si>
    <t>[PeakArea,Метан]</t>
  </si>
  <si>
    <t>Параметры групп</t>
  </si>
  <si>
    <t>[GroupName]</t>
  </si>
  <si>
    <t>[GroupComponents]</t>
  </si>
  <si>
    <t>[GroupConcSum]</t>
  </si>
  <si>
    <t>[GroupAreaSum]</t>
  </si>
  <si>
    <t>Список компонентов в группе</t>
  </si>
  <si>
    <t>Суммарная концентрация в группе</t>
  </si>
  <si>
    <t>Суммарная площадь в группе</t>
  </si>
  <si>
    <t>[PeakTimeAverage]</t>
  </si>
  <si>
    <t>Среднее время удерживания</t>
  </si>
  <si>
    <t>Время удерживания расчётное</t>
  </si>
  <si>
    <t>[PeakPlatesAverage]</t>
  </si>
  <si>
    <t>[PeakPlatesPerMeterAverage]</t>
  </si>
  <si>
    <t xml:space="preserve">Среднее число теоретических тарелок </t>
  </si>
  <si>
    <t>[PeakResolutionAverage]</t>
  </si>
  <si>
    <t>Среднее разрешение текущего пика и следующего</t>
  </si>
  <si>
    <t>[PeakAsymmetryAverage]</t>
  </si>
  <si>
    <t>Среднеяя асимметрия пика</t>
  </si>
  <si>
    <t>[PeakWidthAverage]</t>
  </si>
  <si>
    <t>Средняя ширина пика на половине высоты</t>
  </si>
  <si>
    <t>[PeakSignalNoiseAverage]</t>
  </si>
  <si>
    <t>Среднее отношение Сигнал/Шум</t>
  </si>
  <si>
    <t>[PeakIndexAverage]</t>
  </si>
  <si>
    <t>Средний индекс удерживания расчетный</t>
  </si>
  <si>
    <t>Отчёт анализа</t>
  </si>
  <si>
    <t>Объём</t>
  </si>
  <si>
    <t>[ChromatogramCalibrationString]</t>
  </si>
  <si>
    <t>Номера хроматограмм, участвующих в градуировке, перечисленные через запятую</t>
  </si>
  <si>
    <t>[ChromatogramAveragesString]</t>
  </si>
  <si>
    <t>Номера хроматограмм, участвующих в расчёте средних, перечисленные через запятую</t>
  </si>
  <si>
    <t>[iMethodAS]</t>
  </si>
  <si>
    <t>[iConfig]</t>
  </si>
  <si>
    <t>Описание режима хроматографа. Рекомендуется увеличить размер ячейки или объединить ее с соседними</t>
  </si>
  <si>
    <t>Oписание режима автоматического дозатора</t>
  </si>
  <si>
    <t>Описание конфигурации хроматографа</t>
  </si>
  <si>
    <t>[PeakRSDTime]</t>
  </si>
  <si>
    <t>Относительное среднеквадратическое отклонение (СКО), %</t>
  </si>
  <si>
    <t>СКО, % (по времени удерживания)</t>
  </si>
  <si>
    <t>[PeakRSDArea]</t>
  </si>
  <si>
    <t>СКО, % (по площади)</t>
  </si>
  <si>
    <t>СКО, % (по высоте)</t>
  </si>
  <si>
    <t>[PeakRSDHeight]</t>
  </si>
  <si>
    <t>Расчёт средних, Контроль сходимости</t>
  </si>
  <si>
    <t>Контроль сходимости</t>
  </si>
  <si>
    <t>[PeakValue0]</t>
  </si>
  <si>
    <t>[PeakString0]</t>
  </si>
  <si>
    <t>Норматив</t>
  </si>
  <si>
    <t>Результат</t>
  </si>
  <si>
    <t>Параметры в расширениях "Хроматэк Аналитик 3.1"</t>
  </si>
  <si>
    <t>[ChromatogramString0]</t>
  </si>
  <si>
    <t>[ChromatogramString1]</t>
  </si>
  <si>
    <t>Нормативный документ</t>
  </si>
  <si>
    <t>Тип размаха для контроля сходимости</t>
  </si>
  <si>
    <t>`Number</t>
  </si>
  <si>
    <t>`Volume</t>
  </si>
  <si>
    <t>`Image</t>
  </si>
  <si>
    <t>`Name</t>
  </si>
  <si>
    <t>`Group</t>
  </si>
  <si>
    <t>`Detector</t>
  </si>
  <si>
    <t>`Time</t>
  </si>
  <si>
    <t>`Index</t>
  </si>
  <si>
    <t>`Area</t>
  </si>
  <si>
    <t>`AreaAverage</t>
  </si>
  <si>
    <t>`AreaPercent</t>
  </si>
  <si>
    <t>`AreaPercentAverage</t>
  </si>
  <si>
    <t>`Height</t>
  </si>
  <si>
    <t>`HeightAverage</t>
  </si>
  <si>
    <t>`HeightPercent</t>
  </si>
  <si>
    <t>`HeightPercentAverage</t>
  </si>
  <si>
    <t>`Multiplier</t>
  </si>
  <si>
    <t>`Function</t>
  </si>
  <si>
    <t>`Standard</t>
  </si>
  <si>
    <t>`Unit</t>
  </si>
  <si>
    <t>`Plates</t>
  </si>
  <si>
    <t>`PlatesAverage</t>
  </si>
  <si>
    <t>`PlatesPerMeter</t>
  </si>
  <si>
    <t>`PlatesPerMeterAverage</t>
  </si>
  <si>
    <t>`Resolution</t>
  </si>
  <si>
    <t>`Asymmetry</t>
  </si>
  <si>
    <t>`Width</t>
  </si>
  <si>
    <t>`SignalNoise</t>
  </si>
  <si>
    <t>`R2</t>
  </si>
  <si>
    <t>`Accuracy</t>
  </si>
  <si>
    <t>`AccuracyPercent</t>
  </si>
  <si>
    <t>`Range</t>
  </si>
  <si>
    <t>`RangePercent</t>
  </si>
  <si>
    <t>`Value0...`Value9</t>
  </si>
  <si>
    <t>`String0...`String9</t>
  </si>
  <si>
    <t>`ConcentrationStandard</t>
  </si>
  <si>
    <t>`ConcentrationAverage</t>
  </si>
  <si>
    <t>`Rsd</t>
  </si>
  <si>
    <t>`RsdTime</t>
  </si>
  <si>
    <t>`RsdArea</t>
  </si>
  <si>
    <t>`RsdHeight</t>
  </si>
  <si>
    <t>`Components</t>
  </si>
  <si>
    <t>`ConcSum</t>
  </si>
  <si>
    <t>`AreaSum</t>
  </si>
  <si>
    <t>`Date</t>
  </si>
  <si>
    <t>`Concentration</t>
  </si>
  <si>
    <t>`Levels[]</t>
  </si>
  <si>
    <t>Параметры паспорта и режима анализа</t>
  </si>
  <si>
    <t>Этот тэг должен быть вставлен перед таблицей пиков. Тэг указывает плагину перейти в контекст пиков</t>
  </si>
  <si>
    <t>Этот тэг должен быть вставлен перед таблицей групп. Тэг указывает плагину перейти в контекст групп</t>
  </si>
  <si>
    <t>Этот тэг должен быть вставлен перед таблицей градуировочных уровней. Тэг указывает плагину перейти в контекст градуировочных уровней</t>
  </si>
  <si>
    <t>Хроматограммы</t>
  </si>
  <si>
    <t>Имя диапазона состоит из подчёркивания и порядкового номера</t>
  </si>
  <si>
    <t>Например _1</t>
  </si>
  <si>
    <t>Имя</t>
  </si>
  <si>
    <t>Пример:</t>
  </si>
  <si>
    <t>Переходим в контекст таблицы пиков</t>
  </si>
  <si>
    <t>Выводим заголовки</t>
  </si>
  <si>
    <t>Выводим параметры пиков</t>
  </si>
  <si>
    <t>Выделяем данную группу параметров</t>
  </si>
  <si>
    <t>и задаём название диапазона _2</t>
  </si>
  <si>
    <t>Выводим изображения каналов</t>
  </si>
  <si>
    <t>Переходим в контекст изображений каналов</t>
  </si>
  <si>
    <t>и задаём название диапазона _1</t>
  </si>
  <si>
    <t>Данный синтаксис устарел, но поддерживается для совместимости</t>
  </si>
  <si>
    <t>Данный синтаксис поддерживается, начиная с "Хроматэк Аналитик 3.1.1908.30"</t>
  </si>
  <si>
    <t>Для использования данного синтаксиса название листа шаблона должно начинаться с апострофа (`)</t>
  </si>
  <si>
    <t>Averages</t>
  </si>
  <si>
    <t>Количество хроматограмм в расчёте средних и их номера</t>
  </si>
  <si>
    <t>Этот тэг должен быть вставлен перед рисунками (хроматограммами)</t>
  </si>
  <si>
    <t>Диапазоны нужно нумеровать снизу вверх</t>
  </si>
  <si>
    <t>Пользовательские параметры паспорта</t>
  </si>
  <si>
    <t>`Value</t>
  </si>
  <si>
    <t>Название параметра</t>
  </si>
  <si>
    <t>Значение параметра</t>
  </si>
  <si>
    <t>Пример вывода параметра пика с определённым именем (не в таблице):</t>
  </si>
  <si>
    <t>Выводим значение площади метана</t>
  </si>
  <si>
    <t>`File</t>
  </si>
  <si>
    <t>`Type</t>
  </si>
  <si>
    <t>`AnalysisDate</t>
  </si>
  <si>
    <t>`User</t>
  </si>
  <si>
    <t>`SampleName</t>
  </si>
  <si>
    <t>`Dilution</t>
  </si>
  <si>
    <t>`SamplingDate</t>
  </si>
  <si>
    <t>`SamplingPlace</t>
  </si>
  <si>
    <t>`Comment</t>
  </si>
  <si>
    <t>`Peaks[]</t>
  </si>
  <si>
    <t>`Images[]</t>
  </si>
  <si>
    <t>`Column</t>
  </si>
  <si>
    <t>`UserParam</t>
  </si>
  <si>
    <t>`UserParamValue</t>
  </si>
  <si>
    <t>`InstrMethod</t>
  </si>
  <si>
    <t>`InstrMethodAS</t>
  </si>
  <si>
    <t>`Config</t>
  </si>
  <si>
    <t>`Peaks.Item[Метан].Area</t>
  </si>
  <si>
    <t>`UserParams[]</t>
  </si>
  <si>
    <t>`Groups[]</t>
  </si>
  <si>
    <t>Для выполнения экспорта нужно задать диапазон ячеек, один для всех или отдельный для каждой таблицы</t>
  </si>
  <si>
    <t>Ацетальдегид</t>
  </si>
  <si>
    <t>Метилацетат</t>
  </si>
  <si>
    <t>Этилацетат</t>
  </si>
  <si>
    <t>Метанол</t>
  </si>
  <si>
    <t>2 -пропанол</t>
  </si>
  <si>
    <t>Этанол</t>
  </si>
  <si>
    <t>пропанол-1</t>
  </si>
  <si>
    <t>изобутиловый спирт</t>
  </si>
  <si>
    <t>1-бутанол</t>
  </si>
  <si>
    <t>изоамиловый спирт</t>
  </si>
  <si>
    <t>RF</t>
  </si>
  <si>
    <t>RRF</t>
  </si>
  <si>
    <t>Conc</t>
  </si>
  <si>
    <t>мг/л</t>
  </si>
  <si>
    <t>мг/л АА</t>
  </si>
  <si>
    <t>File:</t>
  </si>
  <si>
    <t>Метанол, % (v/v)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</si>
</sst>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5" fontId="0" fillId="0" borderId="12" xfId="0" applyNumberFormat="1" applyFill="1" applyBorder="1" applyAlignment="1">
      <alignment horizontal="center" vertical="center"/>
    </xf>
    <xf numFmtId="0" fontId="0" fillId="0" borderId="0" xfId="0" applyBorder="1"/>
    <xf numFmtId="165" fontId="0" fillId="0" borderId="14" xfId="0" applyNumberFormat="1" applyFill="1" applyBorder="1" applyAlignment="1">
      <alignment horizontal="center" vertical="center"/>
    </xf>
    <xf numFmtId="0" fontId="0" fillId="0" borderId="15" xfId="0" applyBorder="1"/>
    <xf numFmtId="0" fontId="0" fillId="0" borderId="9" xfId="0" applyBorder="1" applyAlignment="1">
      <alignment vertical="center"/>
    </xf>
    <xf numFmtId="165" fontId="0" fillId="0" borderId="12" xfId="0" applyNumberFormat="1" applyBorder="1"/>
    <xf numFmtId="165" fontId="0" fillId="0" borderId="14" xfId="0" applyNumberFormat="1" applyBorder="1"/>
    <xf numFmtId="0" fontId="0" fillId="2" borderId="13" xfId="0" applyFill="1" applyBorder="1"/>
    <xf numFmtId="164" fontId="0" fillId="2" borderId="13" xfId="0" applyNumberFormat="1" applyFill="1" applyBorder="1"/>
    <xf numFmtId="164" fontId="0" fillId="2" borderId="16" xfId="0" applyNumberFormat="1" applyFill="1" applyBorder="1"/>
    <xf numFmtId="1" fontId="0" fillId="2" borderId="13" xfId="0" applyNumberFormat="1" applyFill="1" applyBorder="1"/>
    <xf numFmtId="166" fontId="0" fillId="2" borderId="0" xfId="0" applyNumberFormat="1" applyFill="1"/>
    <xf numFmtId="166" fontId="0" fillId="2" borderId="13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иморта "/>
      <sheetName val="Калибровка ESTD"/>
      <sheetName val="RF и RRF"/>
    </sheetNames>
    <sheetDataSet>
      <sheetData sheetId="0"/>
      <sheetData sheetId="1"/>
      <sheetData sheetId="2">
        <row r="6">
          <cell r="C6">
            <v>1.287688683746196</v>
          </cell>
          <cell r="E6">
            <v>1.6005116387841238</v>
          </cell>
        </row>
        <row r="7">
          <cell r="C7">
            <v>1.1122956944525855</v>
          </cell>
          <cell r="E7">
            <v>1.3822683228584793</v>
          </cell>
        </row>
        <row r="8">
          <cell r="C8">
            <v>0.87301922651258179</v>
          </cell>
          <cell r="E8">
            <v>1.0854283769774908</v>
          </cell>
        </row>
        <row r="9">
          <cell r="C9">
            <v>1.0139712640342209</v>
          </cell>
          <cell r="E9">
            <v>1.260605997372358</v>
          </cell>
        </row>
        <row r="10">
          <cell r="C10">
            <v>0.72930776237787887</v>
          </cell>
          <cell r="E10">
            <v>0.90728493675508504</v>
          </cell>
        </row>
        <row r="11">
          <cell r="E11">
            <v>1</v>
          </cell>
        </row>
        <row r="12">
          <cell r="C12">
            <v>0.55736678986030441</v>
          </cell>
          <cell r="E12">
            <v>0.69418506399239055</v>
          </cell>
        </row>
        <row r="13">
          <cell r="C13">
            <v>0.2753608091623107</v>
          </cell>
          <cell r="E13">
            <v>0.34082599156400661</v>
          </cell>
        </row>
        <row r="14">
          <cell r="C14">
            <v>0.50196743099512953</v>
          </cell>
          <cell r="E14">
            <v>0.62523323597164304</v>
          </cell>
        </row>
        <row r="15">
          <cell r="C15">
            <v>0.44442717362918061</v>
          </cell>
          <cell r="E15">
            <v>0.55355658213502379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70" zoomScaleNormal="70" workbookViewId="0">
      <selection activeCell="O27" sqref="O27"/>
    </sheetView>
  </sheetViews>
  <sheetFormatPr defaultRowHeight="14.5" x14ac:dyDescent="0.35"/>
  <cols>
    <col min="1" max="1" width="18.26953125" customWidth="1"/>
    <col min="2" max="2" width="16.7265625" customWidth="1"/>
    <col min="3" max="3" width="12.453125" customWidth="1"/>
    <col min="4" max="4" width="19" customWidth="1"/>
    <col min="5" max="5" width="14.453125" customWidth="1"/>
    <col min="6" max="6" width="15.90625" customWidth="1"/>
    <col min="7" max="7" width="15.453125" customWidth="1"/>
    <col min="8" max="8" width="13.36328125" customWidth="1"/>
    <col min="9" max="9" width="20.90625" customWidth="1"/>
    <col min="14" max="14" width="9.6328125" bestFit="1" customWidth="1"/>
  </cols>
  <sheetData>
    <row r="1" spans="1:20" ht="18.5" x14ac:dyDescent="0.35">
      <c r="A1" s="58" t="s">
        <v>198</v>
      </c>
      <c r="B1" s="55"/>
      <c r="C1" s="56" t="s">
        <v>16</v>
      </c>
      <c r="D1" s="57" t="s">
        <v>227</v>
      </c>
      <c r="E1" s="2"/>
      <c r="I1" s="7" t="s">
        <v>28</v>
      </c>
      <c r="J1" s="59" t="s">
        <v>335</v>
      </c>
      <c r="K1" s="59" t="s">
        <v>337</v>
      </c>
      <c r="L1" s="59" t="s">
        <v>337</v>
      </c>
      <c r="M1" s="59" t="s">
        <v>336</v>
      </c>
      <c r="N1" s="59" t="s">
        <v>337</v>
      </c>
    </row>
    <row r="2" spans="1:20" s="2" customFormat="1" x14ac:dyDescent="0.35">
      <c r="A2"/>
      <c r="B2"/>
      <c r="C2"/>
      <c r="D2" s="49"/>
      <c r="E2"/>
      <c r="I2" t="s">
        <v>7</v>
      </c>
      <c r="J2" s="60"/>
      <c r="K2" s="61" t="s">
        <v>338</v>
      </c>
      <c r="L2" s="62" t="s">
        <v>339</v>
      </c>
      <c r="M2" s="67"/>
      <c r="N2" s="62" t="s">
        <v>339</v>
      </c>
      <c r="O2" s="13"/>
      <c r="P2" s="13"/>
      <c r="Q2" s="13"/>
      <c r="R2" s="13"/>
      <c r="S2" s="13"/>
      <c r="T2" s="13"/>
    </row>
    <row r="3" spans="1:20" x14ac:dyDescent="0.35">
      <c r="A3" t="s">
        <v>340</v>
      </c>
      <c r="C3" s="49" t="s">
        <v>304</v>
      </c>
      <c r="I3" t="s">
        <v>325</v>
      </c>
      <c r="J3" s="63">
        <f>'[1]RF и RRF'!$C6</f>
        <v>1.287688683746196</v>
      </c>
      <c r="K3" s="64" t="e">
        <f ca="1">J3*INDIRECT("D18")</f>
        <v>#VALUE!</v>
      </c>
      <c r="L3" s="71" t="e">
        <f ca="1">K3*C$9</f>
        <v>#VALUE!</v>
      </c>
      <c r="M3" s="68">
        <f>'[1]RF и RRF'!$E6</f>
        <v>1.6005116387841238</v>
      </c>
      <c r="N3" s="71" t="e">
        <f ca="1">789270*M3*INDIRECT("D18")/INDIRECT("D23")</f>
        <v>#VALUE!</v>
      </c>
    </row>
    <row r="4" spans="1:20" x14ac:dyDescent="0.35">
      <c r="A4" t="s">
        <v>17</v>
      </c>
      <c r="C4" s="49" t="s">
        <v>305</v>
      </c>
      <c r="I4" t="s">
        <v>326</v>
      </c>
      <c r="J4" s="63">
        <f>'[1]RF и RRF'!$C7</f>
        <v>1.1122956944525855</v>
      </c>
      <c r="K4" s="64">
        <f ca="1">J4*INDIRECT("D19")</f>
        <v>0</v>
      </c>
      <c r="L4" s="71" t="e">
        <f ca="1">K4*C$9</f>
        <v>#VALUE!</v>
      </c>
      <c r="M4" s="68">
        <f>'[1]RF и RRF'!$E7</f>
        <v>1.3822683228584793</v>
      </c>
      <c r="N4" s="71" t="e">
        <f ca="1">789270*M4*INDIRECT("D19")/INDIRECT("D23")</f>
        <v>#DIV/0!</v>
      </c>
    </row>
    <row r="5" spans="1:20" x14ac:dyDescent="0.35">
      <c r="A5" t="s">
        <v>18</v>
      </c>
      <c r="C5" s="49" t="s">
        <v>306</v>
      </c>
      <c r="D5" s="49"/>
      <c r="I5" t="s">
        <v>327</v>
      </c>
      <c r="J5" s="63">
        <f>'[1]RF и RRF'!$C8</f>
        <v>0.87301922651258179</v>
      </c>
      <c r="K5" s="64">
        <f ca="1">J5*INDIRECT("D20")</f>
        <v>0</v>
      </c>
      <c r="L5" s="71" t="e">
        <f ca="1">K5*C$9</f>
        <v>#VALUE!</v>
      </c>
      <c r="M5" s="68">
        <f>'[1]RF и RRF'!$E8</f>
        <v>1.0854283769774908</v>
      </c>
      <c r="N5" s="71" t="e">
        <f ca="1">789270*M5*INDIRECT("D20")/INDIRECT("D23")</f>
        <v>#DIV/0!</v>
      </c>
    </row>
    <row r="6" spans="1:20" x14ac:dyDescent="0.35">
      <c r="A6" t="s">
        <v>0</v>
      </c>
      <c r="C6" s="49" t="s">
        <v>307</v>
      </c>
      <c r="I6" t="s">
        <v>328</v>
      </c>
      <c r="J6" s="63">
        <f>'[1]RF и RRF'!$C9</f>
        <v>1.0139712640342209</v>
      </c>
      <c r="K6" s="64">
        <f ca="1">J6*INDIRECT("D21")</f>
        <v>0</v>
      </c>
      <c r="L6" s="71" t="e">
        <f ca="1">K6*C$9</f>
        <v>#VALUE!</v>
      </c>
      <c r="M6" s="68">
        <f>'[1]RF и RRF'!$E9</f>
        <v>1.260605997372358</v>
      </c>
      <c r="N6" s="71" t="e">
        <f ca="1">789270*M6*INDIRECT("D21")/INDIRECT("D23")</f>
        <v>#DIV/0!</v>
      </c>
    </row>
    <row r="7" spans="1:20" x14ac:dyDescent="0.35">
      <c r="A7" t="s">
        <v>19</v>
      </c>
      <c r="C7" s="49" t="s">
        <v>308</v>
      </c>
      <c r="I7" t="s">
        <v>329</v>
      </c>
      <c r="J7" s="63">
        <f>'[1]RF и RRF'!$C10</f>
        <v>0.72930776237787887</v>
      </c>
      <c r="K7" s="64">
        <f ca="1">J7*INDIRECT("D22")</f>
        <v>0</v>
      </c>
      <c r="L7" s="71" t="e">
        <f ca="1">K7*C$9</f>
        <v>#VALUE!</v>
      </c>
      <c r="M7" s="68">
        <f>'[1]RF и RRF'!$E10</f>
        <v>0.90728493675508504</v>
      </c>
      <c r="N7" s="71" t="e">
        <f ca="1">789270*M7*INDIRECT("D22")/INDIRECT("D23")</f>
        <v>#DIV/0!</v>
      </c>
    </row>
    <row r="8" spans="1:20" x14ac:dyDescent="0.35">
      <c r="A8" t="s">
        <v>199</v>
      </c>
      <c r="C8" s="49" t="s">
        <v>228</v>
      </c>
      <c r="I8" t="s">
        <v>330</v>
      </c>
      <c r="J8" s="63"/>
      <c r="K8" s="64"/>
      <c r="L8" s="70"/>
      <c r="M8" s="68">
        <f>'[1]RF и RRF'!$E11</f>
        <v>1</v>
      </c>
      <c r="N8" s="73" t="e">
        <f ca="1">789270*M8*INDIRECT("D23")/INDIRECT("D23")</f>
        <v>#DIV/0!</v>
      </c>
    </row>
    <row r="9" spans="1:20" x14ac:dyDescent="0.35">
      <c r="A9" t="s">
        <v>20</v>
      </c>
      <c r="C9" s="49" t="s">
        <v>309</v>
      </c>
      <c r="I9" t="s">
        <v>331</v>
      </c>
      <c r="J9" s="63">
        <f>'[1]RF и RRF'!$C12</f>
        <v>0.55736678986030441</v>
      </c>
      <c r="K9" s="64" t="e">
        <f ca="1">J9*INDIRECT("D24")</f>
        <v>#VALUE!</v>
      </c>
      <c r="L9" s="71" t="e">
        <f ca="1">K9*C$9</f>
        <v>#VALUE!</v>
      </c>
      <c r="M9" s="68">
        <f>'[1]RF и RRF'!$E12</f>
        <v>0.69418506399239055</v>
      </c>
      <c r="N9" s="71" t="e">
        <f ca="1">789270*M9*INDIRECT("D24")/INDIRECT("D23")</f>
        <v>#VALUE!</v>
      </c>
    </row>
    <row r="10" spans="1:20" x14ac:dyDescent="0.35">
      <c r="A10" t="s">
        <v>21</v>
      </c>
      <c r="C10" s="49" t="s">
        <v>310</v>
      </c>
      <c r="D10" s="49"/>
      <c r="I10" t="s">
        <v>332</v>
      </c>
      <c r="J10" s="63">
        <f>'[1]RF и RRF'!$C13</f>
        <v>0.2753608091623107</v>
      </c>
      <c r="K10" s="64" t="e">
        <f ca="1">J10*INDIRECT("D25")</f>
        <v>#VALUE!</v>
      </c>
      <c r="L10" s="71" t="e">
        <f ca="1">K10*C$9</f>
        <v>#VALUE!</v>
      </c>
      <c r="M10" s="68">
        <f>'[1]RF и RRF'!$E13</f>
        <v>0.34082599156400661</v>
      </c>
      <c r="N10" s="71" t="e">
        <f ca="1">789270*M10*INDIRECT("D25")/INDIRECT("D23")</f>
        <v>#VALUE!</v>
      </c>
    </row>
    <row r="11" spans="1:20" x14ac:dyDescent="0.35">
      <c r="A11" t="s">
        <v>100</v>
      </c>
      <c r="C11" s="49" t="s">
        <v>311</v>
      </c>
      <c r="I11" t="s">
        <v>333</v>
      </c>
      <c r="J11" s="63">
        <f>'[1]RF и RRF'!$C14</f>
        <v>0.50196743099512953</v>
      </c>
      <c r="K11" s="64">
        <f ca="1">J11*INDIRECT("D26")</f>
        <v>0</v>
      </c>
      <c r="L11" s="71" t="e">
        <f ca="1">K11*C$9</f>
        <v>#VALUE!</v>
      </c>
      <c r="M11" s="68">
        <f>'[1]RF и RRF'!$E14</f>
        <v>0.62523323597164304</v>
      </c>
      <c r="N11" s="71" t="e">
        <f ca="1">789270*M11*INDIRECT("D26")/INDIRECT("D23")</f>
        <v>#DIV/0!</v>
      </c>
    </row>
    <row r="12" spans="1:20" x14ac:dyDescent="0.35">
      <c r="A12" t="s">
        <v>22</v>
      </c>
      <c r="C12" s="49" t="s">
        <v>312</v>
      </c>
      <c r="I12" t="s">
        <v>334</v>
      </c>
      <c r="J12" s="65">
        <f>'[1]RF и RRF'!$C15</f>
        <v>0.44442717362918061</v>
      </c>
      <c r="K12" s="66">
        <f ca="1">J12*INDIRECT("D27")</f>
        <v>0</v>
      </c>
      <c r="L12" s="72" t="e">
        <f ca="1">K12*C$9</f>
        <v>#VALUE!</v>
      </c>
      <c r="M12" s="69">
        <f>'[1]RF и RRF'!$E15</f>
        <v>0.55355658213502379</v>
      </c>
      <c r="N12" s="72" t="e">
        <f ca="1">789270*M12*INDIRECT("D27")/INDIRECT("D23")</f>
        <v>#DIV/0!</v>
      </c>
    </row>
    <row r="13" spans="1:20" x14ac:dyDescent="0.35">
      <c r="C13" s="49"/>
      <c r="I13" t="s">
        <v>341</v>
      </c>
      <c r="L13" s="75" t="e">
        <f ca="1">L6/792000*100</f>
        <v>#VALUE!</v>
      </c>
      <c r="N13" s="74" t="e">
        <f ca="1">N6/792000*100</f>
        <v>#DIV/0!</v>
      </c>
    </row>
    <row r="15" spans="1:20" x14ac:dyDescent="0.35">
      <c r="A15" t="s">
        <v>313</v>
      </c>
    </row>
    <row r="16" spans="1:20" ht="23.5" x14ac:dyDescent="0.35">
      <c r="A16" s="3" t="s">
        <v>28</v>
      </c>
    </row>
    <row r="17" spans="1:7" x14ac:dyDescent="0.35">
      <c r="A17" s="7" t="s">
        <v>7</v>
      </c>
      <c r="B17" s="7" t="s">
        <v>29</v>
      </c>
      <c r="C17" s="8" t="s">
        <v>30</v>
      </c>
      <c r="D17" s="8" t="s">
        <v>31</v>
      </c>
      <c r="E17" s="8" t="s">
        <v>32</v>
      </c>
      <c r="F17" s="8" t="s">
        <v>8</v>
      </c>
      <c r="G17" s="7" t="s">
        <v>33</v>
      </c>
    </row>
    <row r="18" spans="1:7" x14ac:dyDescent="0.35">
      <c r="A18" s="2" t="s">
        <v>230</v>
      </c>
      <c r="B18" s="2" t="s">
        <v>232</v>
      </c>
      <c r="C18" s="15" t="s">
        <v>233</v>
      </c>
      <c r="D18" s="15" t="s">
        <v>235</v>
      </c>
      <c r="E18" s="15" t="s">
        <v>239</v>
      </c>
      <c r="F18" s="15" t="s">
        <v>272</v>
      </c>
      <c r="G18" s="2" t="s">
        <v>246</v>
      </c>
    </row>
    <row r="19" spans="1:7" s="2" customFormat="1" x14ac:dyDescent="0.35">
      <c r="A19"/>
      <c r="B19"/>
      <c r="C19"/>
      <c r="D19"/>
      <c r="E19"/>
      <c r="F19"/>
      <c r="G19"/>
    </row>
    <row r="20" spans="1:7" x14ac:dyDescent="0.35">
      <c r="A20" s="7" t="s">
        <v>13</v>
      </c>
      <c r="B20" s="7"/>
      <c r="C20" s="7"/>
      <c r="D20" s="7"/>
      <c r="E20" s="7"/>
      <c r="F20" s="16">
        <f>SUM(F18:F19)</f>
        <v>0</v>
      </c>
      <c r="G20" s="7"/>
    </row>
    <row r="21" spans="1:7" s="7" customFormat="1" x14ac:dyDescent="0.35">
      <c r="F21" s="16"/>
    </row>
    <row r="22" spans="1:7" s="7" customFormat="1" x14ac:dyDescent="0.35">
      <c r="A22" s="21" t="s">
        <v>313</v>
      </c>
      <c r="B22" s="21" t="s">
        <v>273</v>
      </c>
      <c r="F22" s="16"/>
    </row>
    <row r="23" spans="1:7" s="7" customFormat="1" ht="23.5" x14ac:dyDescent="0.35">
      <c r="A23" s="3" t="s">
        <v>109</v>
      </c>
      <c r="F23" s="16"/>
    </row>
    <row r="24" spans="1:7" s="7" customFormat="1" x14ac:dyDescent="0.35">
      <c r="A24" s="7" t="s">
        <v>7</v>
      </c>
      <c r="B24" s="7" t="s">
        <v>110</v>
      </c>
      <c r="C24" s="8" t="s">
        <v>1</v>
      </c>
      <c r="D24" s="8" t="s">
        <v>8</v>
      </c>
      <c r="E24" s="8" t="s">
        <v>111</v>
      </c>
      <c r="F24" s="20" t="s">
        <v>112</v>
      </c>
    </row>
    <row r="25" spans="1:7" s="7" customFormat="1" x14ac:dyDescent="0.35">
      <c r="A25" s="21" t="s">
        <v>230</v>
      </c>
      <c r="B25" s="21" t="s">
        <v>271</v>
      </c>
      <c r="C25" s="22" t="s">
        <v>228</v>
      </c>
      <c r="D25" s="22" t="s">
        <v>272</v>
      </c>
      <c r="E25" s="22" t="s">
        <v>235</v>
      </c>
      <c r="F25" s="22" t="s">
        <v>264</v>
      </c>
    </row>
    <row r="26" spans="1:7" s="7" customFormat="1" x14ac:dyDescent="0.35">
      <c r="A26" s="21"/>
      <c r="B26" s="21"/>
      <c r="C26" s="22"/>
      <c r="D26" s="22"/>
      <c r="E26" s="22"/>
      <c r="F26" s="22"/>
    </row>
    <row r="27" spans="1:7" s="7" customFormat="1" x14ac:dyDescent="0.35">
      <c r="A27" s="21" t="s">
        <v>314</v>
      </c>
      <c r="B27"/>
      <c r="C27"/>
      <c r="D27"/>
      <c r="E27"/>
      <c r="F27"/>
      <c r="G27"/>
    </row>
    <row r="28" spans="1:7" ht="23.5" x14ac:dyDescent="0.35">
      <c r="A28" s="3" t="s">
        <v>37</v>
      </c>
      <c r="B28" s="49"/>
      <c r="C28" s="49"/>
      <c r="D28" s="49"/>
      <c r="E28" s="49"/>
      <c r="F28" s="49"/>
      <c r="G28" s="49"/>
    </row>
    <row r="29" spans="1:7" s="1" customFormat="1" x14ac:dyDescent="0.35">
      <c r="A29" t="s">
        <v>229</v>
      </c>
      <c r="B29"/>
      <c r="C29"/>
      <c r="D29"/>
      <c r="E29"/>
      <c r="F29"/>
      <c r="G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opLeftCell="A31" workbookViewId="0">
      <selection activeCell="J41" sqref="J41"/>
    </sheetView>
  </sheetViews>
  <sheetFormatPr defaultRowHeight="14.5" x14ac:dyDescent="0.35"/>
  <cols>
    <col min="1" max="1" width="31" customWidth="1"/>
    <col min="2" max="2" width="9.1796875" style="4"/>
    <col min="10" max="10" width="22.26953125" customWidth="1"/>
  </cols>
  <sheetData>
    <row r="1" spans="1:21" ht="31" x14ac:dyDescent="0.35">
      <c r="A1" s="6" t="s">
        <v>38</v>
      </c>
      <c r="E1" s="5" t="s">
        <v>292</v>
      </c>
      <c r="J1" s="28"/>
      <c r="K1" s="28"/>
      <c r="L1" s="28"/>
      <c r="M1" s="28"/>
      <c r="N1" s="28"/>
      <c r="O1" s="28"/>
      <c r="P1" s="28"/>
      <c r="Q1" s="28"/>
      <c r="R1" s="28"/>
    </row>
    <row r="2" spans="1:21" ht="15" x14ac:dyDescent="0.25">
      <c r="J2" s="28"/>
      <c r="K2" s="28"/>
      <c r="L2" s="28"/>
      <c r="M2" s="28"/>
      <c r="N2" s="28"/>
      <c r="O2" s="28"/>
      <c r="P2" s="28"/>
      <c r="Q2" s="28"/>
      <c r="R2" s="28"/>
    </row>
    <row r="3" spans="1:21" s="46" customFormat="1" x14ac:dyDescent="0.35">
      <c r="A3" s="36" t="s">
        <v>293</v>
      </c>
      <c r="B3" s="47"/>
      <c r="J3" s="28"/>
      <c r="K3" s="28"/>
      <c r="L3" s="28"/>
      <c r="M3" s="28"/>
      <c r="N3" s="28"/>
      <c r="O3" s="28"/>
      <c r="P3" s="28"/>
      <c r="Q3" s="28"/>
      <c r="R3" s="28"/>
    </row>
    <row r="4" spans="1:21" s="28" customFormat="1" ht="15" x14ac:dyDescent="0.25">
      <c r="B4" s="37"/>
    </row>
    <row r="5" spans="1:21" x14ac:dyDescent="0.35">
      <c r="A5" s="9" t="s">
        <v>274</v>
      </c>
      <c r="J5" s="28"/>
      <c r="K5" s="28"/>
      <c r="L5" s="28"/>
      <c r="M5" s="28"/>
      <c r="N5" s="28"/>
      <c r="O5" s="28"/>
      <c r="P5" s="28"/>
      <c r="Q5" s="28"/>
      <c r="R5" s="28"/>
    </row>
    <row r="6" spans="1:21" x14ac:dyDescent="0.35">
      <c r="A6" s="12" t="s">
        <v>304</v>
      </c>
      <c r="B6" s="4" t="s">
        <v>64</v>
      </c>
      <c r="J6" s="28"/>
      <c r="K6" s="28"/>
      <c r="L6" s="28"/>
      <c r="M6" s="28" t="s">
        <v>324</v>
      </c>
      <c r="N6" s="28"/>
      <c r="O6" s="28"/>
      <c r="P6" s="28"/>
      <c r="Q6" s="28"/>
      <c r="R6" s="28"/>
    </row>
    <row r="7" spans="1:21" x14ac:dyDescent="0.35">
      <c r="A7" s="12" t="s">
        <v>305</v>
      </c>
      <c r="B7" s="4" t="s">
        <v>17</v>
      </c>
      <c r="J7" s="28"/>
      <c r="K7" s="28"/>
      <c r="L7" s="28"/>
      <c r="M7" s="28" t="s">
        <v>279</v>
      </c>
      <c r="N7" s="28"/>
      <c r="O7" s="28"/>
      <c r="P7" s="28"/>
      <c r="Q7" s="28"/>
      <c r="R7" s="28"/>
    </row>
    <row r="8" spans="1:21" x14ac:dyDescent="0.35">
      <c r="A8" s="12" t="s">
        <v>227</v>
      </c>
      <c r="B8" s="4" t="s">
        <v>65</v>
      </c>
      <c r="J8" s="28"/>
      <c r="K8" s="28"/>
      <c r="L8" s="28"/>
      <c r="M8" s="28" t="s">
        <v>280</v>
      </c>
      <c r="N8" s="28"/>
      <c r="O8" s="28"/>
      <c r="P8" s="28"/>
      <c r="Q8" s="28"/>
      <c r="R8" s="28"/>
    </row>
    <row r="9" spans="1:21" x14ac:dyDescent="0.35">
      <c r="A9" s="12" t="s">
        <v>306</v>
      </c>
      <c r="B9" s="4" t="s">
        <v>18</v>
      </c>
      <c r="J9" s="28"/>
      <c r="K9" s="28"/>
      <c r="L9" s="28"/>
      <c r="M9" s="28" t="s">
        <v>297</v>
      </c>
      <c r="N9" s="28"/>
      <c r="O9" s="28"/>
      <c r="P9" s="28"/>
      <c r="Q9" s="28"/>
      <c r="R9" s="28"/>
    </row>
    <row r="10" spans="1:21" x14ac:dyDescent="0.35">
      <c r="A10" s="12" t="s">
        <v>307</v>
      </c>
      <c r="B10" s="4" t="s">
        <v>0</v>
      </c>
      <c r="J10" s="28"/>
      <c r="K10" s="28"/>
      <c r="L10" s="28"/>
      <c r="M10" s="28"/>
      <c r="N10" s="28"/>
      <c r="O10" s="28"/>
      <c r="P10" s="28"/>
      <c r="Q10" s="28"/>
      <c r="R10" s="28"/>
    </row>
    <row r="11" spans="1:21" ht="15" thickBot="1" x14ac:dyDescent="0.4">
      <c r="A11" s="12" t="s">
        <v>308</v>
      </c>
      <c r="B11" s="4" t="s">
        <v>19</v>
      </c>
      <c r="J11" s="28"/>
      <c r="K11" s="28"/>
      <c r="L11" s="28"/>
      <c r="M11" s="23" t="s">
        <v>282</v>
      </c>
      <c r="N11" s="28"/>
      <c r="O11" s="28"/>
      <c r="P11" s="28"/>
      <c r="Q11" s="28"/>
      <c r="R11" s="28"/>
    </row>
    <row r="12" spans="1:21" x14ac:dyDescent="0.35">
      <c r="A12" s="12" t="s">
        <v>228</v>
      </c>
      <c r="B12" s="4" t="s">
        <v>66</v>
      </c>
      <c r="J12" s="28"/>
      <c r="K12" s="28"/>
      <c r="L12" s="28"/>
      <c r="M12" s="40" t="s">
        <v>313</v>
      </c>
      <c r="N12" s="41"/>
      <c r="O12" s="28"/>
      <c r="P12" s="28" t="s">
        <v>283</v>
      </c>
      <c r="Q12" s="28"/>
      <c r="R12" s="28"/>
      <c r="U12" t="s">
        <v>286</v>
      </c>
    </row>
    <row r="13" spans="1:21" x14ac:dyDescent="0.35">
      <c r="A13" s="12" t="s">
        <v>309</v>
      </c>
      <c r="B13" s="4" t="s">
        <v>20</v>
      </c>
      <c r="J13" s="28"/>
      <c r="K13" s="28"/>
      <c r="L13" s="28"/>
      <c r="M13" s="42" t="s">
        <v>281</v>
      </c>
      <c r="N13" s="43" t="s">
        <v>111</v>
      </c>
      <c r="O13" s="28"/>
      <c r="P13" s="28" t="s">
        <v>284</v>
      </c>
      <c r="Q13" s="28"/>
      <c r="R13" s="28"/>
      <c r="U13" t="s">
        <v>287</v>
      </c>
    </row>
    <row r="14" spans="1:21" ht="15" thickBot="1" x14ac:dyDescent="0.4">
      <c r="A14" s="12" t="s">
        <v>310</v>
      </c>
      <c r="B14" s="4" t="s">
        <v>21</v>
      </c>
      <c r="J14" s="28"/>
      <c r="K14" s="28"/>
      <c r="L14" s="28"/>
      <c r="M14" s="44" t="s">
        <v>230</v>
      </c>
      <c r="N14" s="45" t="s">
        <v>235</v>
      </c>
      <c r="O14" s="28"/>
      <c r="P14" s="28" t="s">
        <v>285</v>
      </c>
      <c r="Q14" s="28"/>
      <c r="R14" s="28"/>
      <c r="U14" s="46"/>
    </row>
    <row r="15" spans="1:21" ht="15" thickBot="1" x14ac:dyDescent="0.4">
      <c r="A15" s="12" t="s">
        <v>311</v>
      </c>
      <c r="B15" s="4" t="s">
        <v>67</v>
      </c>
      <c r="J15" s="28"/>
      <c r="K15" s="28"/>
      <c r="L15" s="28"/>
      <c r="M15" s="28"/>
      <c r="N15" s="28"/>
      <c r="O15" s="28"/>
      <c r="P15" s="28"/>
      <c r="Q15" s="28"/>
      <c r="R15" s="28"/>
    </row>
    <row r="16" spans="1:21" x14ac:dyDescent="0.35">
      <c r="A16" s="12" t="s">
        <v>315</v>
      </c>
      <c r="B16" s="25" t="s">
        <v>144</v>
      </c>
      <c r="J16" s="28"/>
      <c r="K16" s="28"/>
      <c r="L16" s="28"/>
      <c r="M16" s="52" t="s">
        <v>314</v>
      </c>
      <c r="N16" s="28"/>
      <c r="O16" s="28"/>
      <c r="P16" s="28" t="s">
        <v>289</v>
      </c>
      <c r="Q16" s="28"/>
      <c r="R16" s="28"/>
      <c r="U16" t="s">
        <v>286</v>
      </c>
    </row>
    <row r="17" spans="1:21" ht="15" thickBot="1" x14ac:dyDescent="0.4">
      <c r="A17" s="12" t="s">
        <v>316</v>
      </c>
      <c r="B17" s="17" t="s">
        <v>103</v>
      </c>
      <c r="J17" s="28"/>
      <c r="K17" s="28"/>
      <c r="L17" s="28"/>
      <c r="M17" s="53" t="s">
        <v>229</v>
      </c>
      <c r="N17" s="28"/>
      <c r="O17" s="28"/>
      <c r="P17" s="28" t="s">
        <v>288</v>
      </c>
      <c r="Q17" s="28"/>
      <c r="R17" s="28"/>
      <c r="U17" t="s">
        <v>290</v>
      </c>
    </row>
    <row r="18" spans="1:21" x14ac:dyDescent="0.35">
      <c r="A18" s="12" t="s">
        <v>317</v>
      </c>
      <c r="B18" s="17" t="s">
        <v>104</v>
      </c>
      <c r="J18" s="28"/>
      <c r="K18" s="28"/>
      <c r="L18" s="28"/>
      <c r="M18" s="28"/>
      <c r="N18" s="28"/>
      <c r="O18" s="28"/>
      <c r="P18" s="28"/>
      <c r="Q18" s="28"/>
      <c r="R18" s="28"/>
    </row>
    <row r="19" spans="1:21" x14ac:dyDescent="0.35">
      <c r="A19" s="12" t="s">
        <v>312</v>
      </c>
      <c r="B19" s="4" t="s">
        <v>22</v>
      </c>
      <c r="J19" s="28"/>
      <c r="K19" s="28"/>
      <c r="L19" s="28"/>
      <c r="M19" s="50" t="s">
        <v>302</v>
      </c>
      <c r="N19" s="51"/>
      <c r="O19" s="51"/>
      <c r="P19" s="51"/>
      <c r="Q19" s="28"/>
      <c r="R19" s="28"/>
    </row>
    <row r="20" spans="1:21" x14ac:dyDescent="0.35">
      <c r="A20" s="10" t="s">
        <v>318</v>
      </c>
      <c r="B20" s="4" t="s">
        <v>206</v>
      </c>
      <c r="J20" s="28"/>
      <c r="K20" s="28"/>
      <c r="L20" s="28"/>
      <c r="M20" s="54" t="s">
        <v>321</v>
      </c>
      <c r="N20" s="51"/>
      <c r="O20" s="51"/>
      <c r="P20" s="51" t="s">
        <v>303</v>
      </c>
      <c r="Q20" s="28"/>
      <c r="R20" s="28"/>
    </row>
    <row r="21" spans="1:21" x14ac:dyDescent="0.35">
      <c r="A21" s="10" t="s">
        <v>319</v>
      </c>
      <c r="B21" s="34" t="s">
        <v>207</v>
      </c>
      <c r="J21" s="28"/>
      <c r="K21" s="28"/>
      <c r="L21" s="28"/>
      <c r="Q21" s="28"/>
      <c r="R21" s="28"/>
    </row>
    <row r="22" spans="1:21" x14ac:dyDescent="0.35">
      <c r="A22" s="10" t="s">
        <v>320</v>
      </c>
      <c r="B22" s="34" t="s">
        <v>208</v>
      </c>
      <c r="J22" s="28"/>
      <c r="K22" s="28"/>
      <c r="L22" s="28"/>
      <c r="Q22" s="28"/>
      <c r="R22" s="28"/>
    </row>
    <row r="23" spans="1:21" x14ac:dyDescent="0.35">
      <c r="A23" s="10"/>
      <c r="B23" s="48"/>
      <c r="J23" s="28"/>
      <c r="K23" s="28"/>
      <c r="L23" s="28"/>
    </row>
    <row r="24" spans="1:21" x14ac:dyDescent="0.35">
      <c r="A24" s="23" t="s">
        <v>298</v>
      </c>
      <c r="B24" s="48"/>
      <c r="J24" s="28"/>
      <c r="K24" s="28"/>
      <c r="L24" s="28"/>
      <c r="M24" s="28"/>
      <c r="N24" s="28"/>
      <c r="O24" s="28"/>
      <c r="P24" s="28"/>
      <c r="Q24" s="28"/>
      <c r="R24" s="28"/>
    </row>
    <row r="25" spans="1:21" x14ac:dyDescent="0.35">
      <c r="A25" s="36" t="s">
        <v>322</v>
      </c>
      <c r="B25" s="48"/>
      <c r="J25" s="28"/>
      <c r="K25" s="28"/>
      <c r="L25" s="28"/>
      <c r="M25" s="28"/>
      <c r="N25" s="28"/>
      <c r="O25" s="28"/>
      <c r="P25" s="28"/>
      <c r="Q25" s="28"/>
      <c r="R25" s="28"/>
    </row>
    <row r="26" spans="1:21" x14ac:dyDescent="0.35">
      <c r="A26" s="10" t="s">
        <v>230</v>
      </c>
      <c r="B26" s="48" t="s">
        <v>300</v>
      </c>
      <c r="J26" s="28"/>
      <c r="K26" s="28"/>
      <c r="L26" s="28"/>
      <c r="M26" s="28"/>
      <c r="N26" s="28"/>
      <c r="O26" s="28"/>
      <c r="P26" s="28"/>
      <c r="Q26" s="28"/>
      <c r="R26" s="28"/>
    </row>
    <row r="27" spans="1:21" x14ac:dyDescent="0.35">
      <c r="A27" s="10" t="s">
        <v>299</v>
      </c>
      <c r="B27" s="48" t="s">
        <v>301</v>
      </c>
      <c r="J27" s="28"/>
      <c r="K27" s="28"/>
      <c r="L27" s="28"/>
      <c r="M27" s="28"/>
      <c r="N27" s="28"/>
      <c r="O27" s="28"/>
      <c r="P27" s="28"/>
      <c r="Q27" s="28"/>
      <c r="R27" s="28"/>
    </row>
    <row r="28" spans="1:21" x14ac:dyDescent="0.35">
      <c r="A28" s="12"/>
      <c r="B28" s="26"/>
      <c r="J28" s="28"/>
      <c r="K28" s="28"/>
      <c r="L28" s="28"/>
      <c r="M28" s="28"/>
      <c r="N28" s="28"/>
      <c r="O28" s="28"/>
      <c r="P28" s="28"/>
      <c r="Q28" s="28"/>
      <c r="R28" s="28"/>
    </row>
    <row r="29" spans="1:21" x14ac:dyDescent="0.35">
      <c r="A29" s="9" t="s">
        <v>40</v>
      </c>
      <c r="J29" s="28"/>
      <c r="K29" s="28"/>
      <c r="L29" s="28"/>
      <c r="M29" s="28"/>
      <c r="N29" s="28"/>
      <c r="O29" s="28"/>
      <c r="P29" s="28"/>
      <c r="Q29" s="28"/>
      <c r="R29" s="28"/>
    </row>
    <row r="30" spans="1:21" x14ac:dyDescent="0.35">
      <c r="A30" s="38" t="s">
        <v>313</v>
      </c>
      <c r="B30" s="12" t="s">
        <v>275</v>
      </c>
      <c r="J30" s="28"/>
      <c r="K30" s="28"/>
      <c r="L30" s="28"/>
      <c r="M30" s="28"/>
      <c r="N30" s="28"/>
      <c r="O30" s="28"/>
      <c r="P30" s="28"/>
      <c r="Q30" s="28"/>
      <c r="R30" s="28"/>
    </row>
    <row r="31" spans="1:21" x14ac:dyDescent="0.35">
      <c r="A31" s="11" t="s">
        <v>227</v>
      </c>
      <c r="B31" s="4" t="s">
        <v>68</v>
      </c>
      <c r="J31" s="28"/>
      <c r="K31" s="28"/>
      <c r="L31" s="28"/>
      <c r="M31" s="28"/>
      <c r="N31" s="28"/>
      <c r="O31" s="28"/>
      <c r="P31" s="28"/>
      <c r="Q31" s="28"/>
      <c r="R31" s="28"/>
    </row>
    <row r="32" spans="1:21" x14ac:dyDescent="0.35">
      <c r="A32" s="10" t="s">
        <v>230</v>
      </c>
      <c r="B32" s="4" t="s">
        <v>69</v>
      </c>
      <c r="J32" s="28"/>
      <c r="K32" s="28"/>
      <c r="L32" s="28"/>
      <c r="M32" s="28"/>
      <c r="N32" s="28"/>
      <c r="O32" s="28"/>
      <c r="P32" s="28"/>
      <c r="Q32" s="28"/>
      <c r="R32" s="28"/>
    </row>
    <row r="33" spans="1:18" x14ac:dyDescent="0.35">
      <c r="A33" s="10" t="s">
        <v>231</v>
      </c>
      <c r="B33" s="4" t="s">
        <v>70</v>
      </c>
      <c r="J33" s="28"/>
      <c r="K33" s="37"/>
      <c r="L33" s="28"/>
      <c r="M33" s="28"/>
      <c r="N33" s="28"/>
      <c r="O33" s="28"/>
      <c r="P33" s="28"/>
      <c r="Q33" s="28"/>
      <c r="R33" s="28"/>
    </row>
    <row r="34" spans="1:18" x14ac:dyDescent="0.35">
      <c r="A34" s="10" t="s">
        <v>232</v>
      </c>
      <c r="B34" s="4" t="s">
        <v>71</v>
      </c>
      <c r="J34" s="28"/>
      <c r="K34" s="37"/>
      <c r="L34" s="28"/>
      <c r="M34" s="28"/>
      <c r="N34" s="28"/>
      <c r="O34" s="28"/>
      <c r="P34" s="28"/>
      <c r="Q34" s="28"/>
      <c r="R34" s="28"/>
    </row>
    <row r="35" spans="1:18" x14ac:dyDescent="0.35">
      <c r="A35" s="10" t="s">
        <v>233</v>
      </c>
      <c r="B35" s="4" t="s">
        <v>184</v>
      </c>
      <c r="J35" s="28"/>
      <c r="K35" s="37"/>
      <c r="L35" s="28"/>
      <c r="M35" s="28"/>
      <c r="N35" s="28"/>
      <c r="O35" s="28"/>
      <c r="P35" s="28"/>
      <c r="Q35" s="28"/>
      <c r="R35" s="28"/>
    </row>
    <row r="36" spans="1:18" x14ac:dyDescent="0.35">
      <c r="A36" s="10" t="s">
        <v>234</v>
      </c>
      <c r="B36" s="4" t="s">
        <v>72</v>
      </c>
      <c r="J36" s="28"/>
      <c r="K36" s="28"/>
      <c r="L36" s="28"/>
      <c r="M36" s="28"/>
      <c r="N36" s="28"/>
      <c r="O36" s="28"/>
      <c r="P36" s="28"/>
      <c r="Q36" s="28"/>
      <c r="R36" s="28"/>
    </row>
    <row r="37" spans="1:18" x14ac:dyDescent="0.35">
      <c r="A37" s="10" t="s">
        <v>235</v>
      </c>
      <c r="B37" s="19" t="s">
        <v>73</v>
      </c>
      <c r="J37" s="28"/>
      <c r="K37" s="28"/>
      <c r="L37" s="28"/>
      <c r="M37" s="28"/>
      <c r="N37" s="28"/>
      <c r="O37" s="28"/>
      <c r="P37" s="28"/>
      <c r="Q37" s="28"/>
      <c r="R37" s="28"/>
    </row>
    <row r="38" spans="1:18" x14ac:dyDescent="0.35">
      <c r="A38" s="10" t="s">
        <v>236</v>
      </c>
      <c r="B38" s="4" t="s">
        <v>131</v>
      </c>
      <c r="J38" s="28"/>
      <c r="K38" s="37"/>
      <c r="L38" s="28"/>
      <c r="M38" s="28"/>
      <c r="N38" s="28"/>
      <c r="O38" s="28"/>
      <c r="P38" s="28"/>
      <c r="Q38" s="28"/>
      <c r="R38" s="28"/>
    </row>
    <row r="39" spans="1:18" x14ac:dyDescent="0.35">
      <c r="A39" s="10" t="s">
        <v>237</v>
      </c>
      <c r="B39" s="19" t="s">
        <v>74</v>
      </c>
      <c r="J39" s="28"/>
      <c r="K39" s="37"/>
      <c r="L39" s="28"/>
      <c r="M39" s="28"/>
      <c r="N39" s="28"/>
      <c r="O39" s="28"/>
      <c r="P39" s="28"/>
      <c r="Q39" s="28"/>
      <c r="R39" s="28"/>
    </row>
    <row r="40" spans="1:18" x14ac:dyDescent="0.35">
      <c r="A40" s="10" t="s">
        <v>238</v>
      </c>
      <c r="B40" s="4" t="s">
        <v>132</v>
      </c>
      <c r="J40" s="28"/>
      <c r="K40" s="37"/>
      <c r="L40" s="28"/>
      <c r="M40" s="28"/>
      <c r="N40" s="28"/>
      <c r="O40" s="28"/>
      <c r="P40" s="28"/>
      <c r="Q40" s="28"/>
      <c r="R40" s="28"/>
    </row>
    <row r="41" spans="1:18" x14ac:dyDescent="0.35">
      <c r="A41" s="10" t="s">
        <v>239</v>
      </c>
      <c r="B41" s="19" t="s">
        <v>75</v>
      </c>
      <c r="J41" s="28"/>
      <c r="K41" s="37"/>
      <c r="L41" s="28"/>
      <c r="M41" s="28"/>
      <c r="N41" s="28"/>
      <c r="O41" s="28"/>
      <c r="P41" s="28"/>
      <c r="Q41" s="28"/>
      <c r="R41" s="28"/>
    </row>
    <row r="42" spans="1:18" x14ac:dyDescent="0.35">
      <c r="A42" s="10" t="s">
        <v>240</v>
      </c>
      <c r="B42" s="4" t="s">
        <v>133</v>
      </c>
      <c r="J42" s="28"/>
      <c r="K42" s="28"/>
      <c r="L42" s="28"/>
      <c r="M42" s="28"/>
      <c r="N42" s="28"/>
      <c r="O42" s="28"/>
      <c r="P42" s="28"/>
      <c r="Q42" s="28"/>
      <c r="R42" s="28"/>
    </row>
    <row r="43" spans="1:18" x14ac:dyDescent="0.35">
      <c r="A43" s="10" t="s">
        <v>241</v>
      </c>
      <c r="B43" s="19" t="s">
        <v>76</v>
      </c>
    </row>
    <row r="44" spans="1:18" x14ac:dyDescent="0.35">
      <c r="A44" s="10" t="s">
        <v>242</v>
      </c>
      <c r="B44" s="4" t="s">
        <v>134</v>
      </c>
    </row>
    <row r="45" spans="1:18" x14ac:dyDescent="0.35">
      <c r="A45" s="10" t="s">
        <v>243</v>
      </c>
      <c r="B45" s="4" t="s">
        <v>77</v>
      </c>
    </row>
    <row r="46" spans="1:18" x14ac:dyDescent="0.35">
      <c r="A46" s="10" t="s">
        <v>244</v>
      </c>
      <c r="B46" s="4" t="s">
        <v>78</v>
      </c>
    </row>
    <row r="47" spans="1:18" x14ac:dyDescent="0.35">
      <c r="A47" s="10" t="s">
        <v>245</v>
      </c>
      <c r="B47" s="4" t="s">
        <v>79</v>
      </c>
    </row>
    <row r="48" spans="1:18" x14ac:dyDescent="0.35">
      <c r="A48" s="10" t="s">
        <v>262</v>
      </c>
      <c r="B48" s="4" t="s">
        <v>80</v>
      </c>
    </row>
    <row r="49" spans="1:2" x14ac:dyDescent="0.35">
      <c r="A49" s="10" t="s">
        <v>272</v>
      </c>
      <c r="B49" s="19" t="s">
        <v>81</v>
      </c>
    </row>
    <row r="50" spans="1:2" x14ac:dyDescent="0.35">
      <c r="A50" s="10" t="s">
        <v>263</v>
      </c>
      <c r="B50" s="4" t="s">
        <v>135</v>
      </c>
    </row>
    <row r="51" spans="1:2" x14ac:dyDescent="0.35">
      <c r="A51" s="10" t="s">
        <v>246</v>
      </c>
      <c r="B51" s="4" t="s">
        <v>82</v>
      </c>
    </row>
    <row r="52" spans="1:2" x14ac:dyDescent="0.35">
      <c r="A52" s="10" t="s">
        <v>247</v>
      </c>
      <c r="B52" s="4" t="s">
        <v>83</v>
      </c>
    </row>
    <row r="53" spans="1:2" x14ac:dyDescent="0.35">
      <c r="A53" s="10" t="s">
        <v>248</v>
      </c>
      <c r="B53" s="32" t="s">
        <v>187</v>
      </c>
    </row>
    <row r="54" spans="1:2" x14ac:dyDescent="0.35">
      <c r="A54" s="10" t="s">
        <v>249</v>
      </c>
      <c r="B54" s="4" t="s">
        <v>84</v>
      </c>
    </row>
    <row r="55" spans="1:2" x14ac:dyDescent="0.35">
      <c r="A55" s="10" t="s">
        <v>250</v>
      </c>
      <c r="B55" s="32" t="s">
        <v>160</v>
      </c>
    </row>
    <row r="56" spans="1:2" x14ac:dyDescent="0.35">
      <c r="A56" s="10" t="s">
        <v>251</v>
      </c>
      <c r="B56" s="4" t="s">
        <v>85</v>
      </c>
    </row>
    <row r="57" spans="1:2" x14ac:dyDescent="0.35">
      <c r="A57" s="10" t="s">
        <v>252</v>
      </c>
      <c r="B57" s="4" t="s">
        <v>86</v>
      </c>
    </row>
    <row r="58" spans="1:2" x14ac:dyDescent="0.35">
      <c r="A58" s="10" t="s">
        <v>253</v>
      </c>
      <c r="B58" s="4" t="s">
        <v>87</v>
      </c>
    </row>
    <row r="59" spans="1:2" x14ac:dyDescent="0.35">
      <c r="A59" s="10" t="s">
        <v>254</v>
      </c>
      <c r="B59" s="14" t="s">
        <v>99</v>
      </c>
    </row>
    <row r="60" spans="1:2" x14ac:dyDescent="0.35">
      <c r="A60" s="10" t="s">
        <v>255</v>
      </c>
      <c r="B60" s="4" t="s">
        <v>89</v>
      </c>
    </row>
    <row r="61" spans="1:2" x14ac:dyDescent="0.35">
      <c r="A61" s="10" t="s">
        <v>264</v>
      </c>
      <c r="B61" s="4" t="s">
        <v>210</v>
      </c>
    </row>
    <row r="62" spans="1:2" x14ac:dyDescent="0.35">
      <c r="A62" s="10" t="s">
        <v>265</v>
      </c>
      <c r="B62" s="35" t="s">
        <v>211</v>
      </c>
    </row>
    <row r="63" spans="1:2" x14ac:dyDescent="0.35">
      <c r="A63" s="10" t="s">
        <v>266</v>
      </c>
      <c r="B63" s="35" t="s">
        <v>213</v>
      </c>
    </row>
    <row r="64" spans="1:2" x14ac:dyDescent="0.35">
      <c r="A64" s="10" t="s">
        <v>267</v>
      </c>
      <c r="B64" s="35" t="s">
        <v>214</v>
      </c>
    </row>
    <row r="65" spans="1:2" x14ac:dyDescent="0.35">
      <c r="A65" s="10" t="s">
        <v>256</v>
      </c>
      <c r="B65" s="4" t="s">
        <v>90</v>
      </c>
    </row>
    <row r="66" spans="1:2" x14ac:dyDescent="0.35">
      <c r="A66" s="10" t="s">
        <v>257</v>
      </c>
      <c r="B66" s="4" t="s">
        <v>91</v>
      </c>
    </row>
    <row r="67" spans="1:2" x14ac:dyDescent="0.35">
      <c r="A67" s="10" t="s">
        <v>258</v>
      </c>
      <c r="B67" s="4" t="s">
        <v>92</v>
      </c>
    </row>
    <row r="68" spans="1:2" x14ac:dyDescent="0.35">
      <c r="A68" s="10" t="s">
        <v>259</v>
      </c>
      <c r="B68" s="4" t="s">
        <v>93</v>
      </c>
    </row>
    <row r="69" spans="1:2" x14ac:dyDescent="0.35">
      <c r="A69" s="10" t="s">
        <v>260</v>
      </c>
      <c r="B69" s="4" t="s">
        <v>94</v>
      </c>
    </row>
    <row r="70" spans="1:2" x14ac:dyDescent="0.35">
      <c r="A70" s="10" t="s">
        <v>261</v>
      </c>
      <c r="B70" s="4" t="s">
        <v>95</v>
      </c>
    </row>
    <row r="71" spans="1:2" x14ac:dyDescent="0.35">
      <c r="A71" s="10" t="s">
        <v>294</v>
      </c>
      <c r="B71" s="39" t="s">
        <v>295</v>
      </c>
    </row>
    <row r="73" spans="1:2" x14ac:dyDescent="0.35">
      <c r="A73" s="9" t="s">
        <v>174</v>
      </c>
      <c r="B73" s="31"/>
    </row>
    <row r="74" spans="1:2" x14ac:dyDescent="0.35">
      <c r="A74" s="38" t="s">
        <v>323</v>
      </c>
      <c r="B74" s="12" t="s">
        <v>276</v>
      </c>
    </row>
    <row r="75" spans="1:2" x14ac:dyDescent="0.35">
      <c r="A75" s="10" t="s">
        <v>230</v>
      </c>
      <c r="B75" s="31" t="s">
        <v>70</v>
      </c>
    </row>
    <row r="76" spans="1:2" x14ac:dyDescent="0.35">
      <c r="A76" s="10" t="s">
        <v>268</v>
      </c>
      <c r="B76" s="31" t="s">
        <v>179</v>
      </c>
    </row>
    <row r="77" spans="1:2" x14ac:dyDescent="0.35">
      <c r="A77" s="10" t="s">
        <v>269</v>
      </c>
      <c r="B77" s="31" t="s">
        <v>180</v>
      </c>
    </row>
    <row r="78" spans="1:2" x14ac:dyDescent="0.35">
      <c r="A78" s="10" t="s">
        <v>270</v>
      </c>
      <c r="B78" s="31" t="s">
        <v>181</v>
      </c>
    </row>
    <row r="79" spans="1:2" x14ac:dyDescent="0.35">
      <c r="A79" s="10"/>
      <c r="B79" s="18"/>
    </row>
    <row r="80" spans="1:2" x14ac:dyDescent="0.35">
      <c r="A80" s="23" t="s">
        <v>119</v>
      </c>
      <c r="B80" s="18"/>
    </row>
    <row r="81" spans="1:2" x14ac:dyDescent="0.35">
      <c r="A81" s="38" t="s">
        <v>273</v>
      </c>
      <c r="B81" s="12" t="s">
        <v>277</v>
      </c>
    </row>
    <row r="82" spans="1:2" x14ac:dyDescent="0.35">
      <c r="A82" s="10" t="s">
        <v>230</v>
      </c>
      <c r="B82" s="18" t="s">
        <v>122</v>
      </c>
    </row>
    <row r="83" spans="1:2" x14ac:dyDescent="0.35">
      <c r="A83" s="10" t="s">
        <v>232</v>
      </c>
      <c r="B83" s="29" t="s">
        <v>71</v>
      </c>
    </row>
    <row r="84" spans="1:2" x14ac:dyDescent="0.35">
      <c r="A84" s="10" t="s">
        <v>271</v>
      </c>
      <c r="B84" s="18" t="s">
        <v>123</v>
      </c>
    </row>
    <row r="85" spans="1:2" x14ac:dyDescent="0.35">
      <c r="A85" s="10" t="s">
        <v>227</v>
      </c>
      <c r="B85" s="24" t="s">
        <v>137</v>
      </c>
    </row>
    <row r="86" spans="1:2" x14ac:dyDescent="0.35">
      <c r="A86" s="10" t="s">
        <v>228</v>
      </c>
      <c r="B86" s="18" t="s">
        <v>66</v>
      </c>
    </row>
    <row r="87" spans="1:2" x14ac:dyDescent="0.35">
      <c r="A87" s="10" t="s">
        <v>272</v>
      </c>
      <c r="B87" s="18" t="s">
        <v>124</v>
      </c>
    </row>
    <row r="88" spans="1:2" x14ac:dyDescent="0.35">
      <c r="A88" s="10" t="s">
        <v>235</v>
      </c>
      <c r="B88" s="18" t="s">
        <v>125</v>
      </c>
    </row>
    <row r="89" spans="1:2" x14ac:dyDescent="0.35">
      <c r="A89" s="10" t="s">
        <v>256</v>
      </c>
      <c r="B89" s="18" t="s">
        <v>91</v>
      </c>
    </row>
    <row r="90" spans="1:2" x14ac:dyDescent="0.35">
      <c r="A90" s="10" t="s">
        <v>244</v>
      </c>
      <c r="B90" s="24" t="s">
        <v>139</v>
      </c>
    </row>
    <row r="91" spans="1:2" x14ac:dyDescent="0.35">
      <c r="A91" s="10" t="s">
        <v>264</v>
      </c>
      <c r="B91" s="18" t="s">
        <v>88</v>
      </c>
    </row>
    <row r="92" spans="1:2" x14ac:dyDescent="0.35">
      <c r="A92" s="10" t="s">
        <v>255</v>
      </c>
      <c r="B92" s="18" t="s">
        <v>89</v>
      </c>
    </row>
    <row r="93" spans="1:2" x14ac:dyDescent="0.35">
      <c r="A93" s="10"/>
      <c r="B93" s="30"/>
    </row>
    <row r="94" spans="1:2" x14ac:dyDescent="0.35">
      <c r="A94" s="9" t="s">
        <v>278</v>
      </c>
    </row>
    <row r="95" spans="1:2" x14ac:dyDescent="0.35">
      <c r="A95" s="38" t="s">
        <v>314</v>
      </c>
      <c r="B95" s="12" t="s">
        <v>296</v>
      </c>
    </row>
    <row r="96" spans="1:2" x14ac:dyDescent="0.35">
      <c r="A96" s="10" t="s">
        <v>229</v>
      </c>
      <c r="B96" s="4" t="s">
        <v>96</v>
      </c>
    </row>
    <row r="114" spans="1:2" x14ac:dyDescent="0.35">
      <c r="A114" s="10"/>
    </row>
    <row r="115" spans="1:2" x14ac:dyDescent="0.35">
      <c r="A115" s="10"/>
      <c r="B115" s="33"/>
    </row>
    <row r="116" spans="1:2" x14ac:dyDescent="0.35">
      <c r="A116" s="10"/>
    </row>
    <row r="117" spans="1:2" x14ac:dyDescent="0.35">
      <c r="A117" s="10"/>
      <c r="B117" s="3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activeCell="R1" sqref="R1"/>
    </sheetView>
  </sheetViews>
  <sheetFormatPr defaultRowHeight="14.5" x14ac:dyDescent="0.35"/>
  <cols>
    <col min="1" max="1" width="31" customWidth="1"/>
    <col min="2" max="2" width="9.1796875" style="35"/>
    <col min="10" max="10" width="22.26953125" customWidth="1"/>
  </cols>
  <sheetData>
    <row r="1" spans="1:11" ht="31" x14ac:dyDescent="0.35">
      <c r="A1" s="6" t="s">
        <v>38</v>
      </c>
      <c r="E1" s="5" t="s">
        <v>291</v>
      </c>
    </row>
    <row r="3" spans="1:11" x14ac:dyDescent="0.35">
      <c r="A3" s="9" t="s">
        <v>39</v>
      </c>
      <c r="J3" s="27" t="s">
        <v>165</v>
      </c>
    </row>
    <row r="4" spans="1:11" x14ac:dyDescent="0.35">
      <c r="A4" s="12" t="s">
        <v>23</v>
      </c>
      <c r="B4" s="35" t="s">
        <v>64</v>
      </c>
      <c r="J4" s="10" t="s">
        <v>164</v>
      </c>
    </row>
    <row r="5" spans="1:11" x14ac:dyDescent="0.35">
      <c r="A5" s="12" t="s">
        <v>3</v>
      </c>
      <c r="B5" s="35" t="s">
        <v>17</v>
      </c>
      <c r="J5" s="10"/>
    </row>
    <row r="6" spans="1:11" x14ac:dyDescent="0.35">
      <c r="A6" s="12" t="s">
        <v>15</v>
      </c>
      <c r="B6" s="35" t="s">
        <v>65</v>
      </c>
      <c r="J6" t="s">
        <v>145</v>
      </c>
    </row>
    <row r="7" spans="1:11" x14ac:dyDescent="0.35">
      <c r="A7" s="12" t="s">
        <v>2</v>
      </c>
      <c r="B7" s="35" t="s">
        <v>18</v>
      </c>
      <c r="J7" s="10" t="s">
        <v>166</v>
      </c>
      <c r="K7" t="s">
        <v>167</v>
      </c>
    </row>
    <row r="8" spans="1:11" x14ac:dyDescent="0.35">
      <c r="A8" s="12" t="s">
        <v>4</v>
      </c>
      <c r="B8" s="35" t="s">
        <v>0</v>
      </c>
      <c r="J8" s="10" t="s">
        <v>168</v>
      </c>
      <c r="K8" t="s">
        <v>169</v>
      </c>
    </row>
    <row r="9" spans="1:11" x14ac:dyDescent="0.35">
      <c r="A9" s="12" t="s">
        <v>5</v>
      </c>
      <c r="B9" s="35" t="s">
        <v>19</v>
      </c>
      <c r="J9" s="10" t="s">
        <v>170</v>
      </c>
      <c r="K9" t="s">
        <v>171</v>
      </c>
    </row>
    <row r="10" spans="1:11" x14ac:dyDescent="0.35">
      <c r="A10" s="12" t="s">
        <v>6</v>
      </c>
      <c r="B10" s="35" t="s">
        <v>66</v>
      </c>
    </row>
    <row r="11" spans="1:11" x14ac:dyDescent="0.35">
      <c r="A11" s="12" t="s">
        <v>24</v>
      </c>
      <c r="B11" s="35" t="s">
        <v>20</v>
      </c>
      <c r="J11" s="27" t="s">
        <v>146</v>
      </c>
    </row>
    <row r="12" spans="1:11" x14ac:dyDescent="0.35">
      <c r="A12" s="12" t="s">
        <v>25</v>
      </c>
      <c r="B12" s="35" t="s">
        <v>21</v>
      </c>
      <c r="J12" s="28" t="s">
        <v>173</v>
      </c>
    </row>
    <row r="13" spans="1:11" x14ac:dyDescent="0.35">
      <c r="A13" s="12" t="s">
        <v>26</v>
      </c>
      <c r="B13" s="35" t="s">
        <v>67</v>
      </c>
      <c r="J13" t="s">
        <v>172</v>
      </c>
    </row>
    <row r="14" spans="1:11" x14ac:dyDescent="0.35">
      <c r="A14" s="12" t="s">
        <v>143</v>
      </c>
      <c r="B14" s="35" t="s">
        <v>144</v>
      </c>
    </row>
    <row r="15" spans="1:11" x14ac:dyDescent="0.35">
      <c r="A15" s="12" t="s">
        <v>101</v>
      </c>
      <c r="B15" s="35" t="s">
        <v>103</v>
      </c>
    </row>
    <row r="16" spans="1:11" x14ac:dyDescent="0.35">
      <c r="A16" s="12" t="s">
        <v>102</v>
      </c>
      <c r="B16" s="35" t="s">
        <v>104</v>
      </c>
    </row>
    <row r="17" spans="1:11" x14ac:dyDescent="0.35">
      <c r="A17" s="12" t="s">
        <v>27</v>
      </c>
      <c r="B17" s="35" t="s">
        <v>22</v>
      </c>
    </row>
    <row r="18" spans="1:11" ht="15" x14ac:dyDescent="0.25">
      <c r="A18" s="12"/>
    </row>
    <row r="19" spans="1:11" x14ac:dyDescent="0.35">
      <c r="A19" s="9" t="s">
        <v>40</v>
      </c>
      <c r="J19" s="27" t="s">
        <v>222</v>
      </c>
    </row>
    <row r="20" spans="1:11" x14ac:dyDescent="0.35">
      <c r="A20" s="11" t="s">
        <v>41</v>
      </c>
      <c r="B20" s="35" t="s">
        <v>68</v>
      </c>
      <c r="J20" s="27" t="s">
        <v>216</v>
      </c>
    </row>
    <row r="21" spans="1:11" x14ac:dyDescent="0.35">
      <c r="A21" s="10" t="s">
        <v>9</v>
      </c>
      <c r="B21" s="35" t="s">
        <v>69</v>
      </c>
      <c r="J21" s="10" t="s">
        <v>209</v>
      </c>
      <c r="K21" s="35" t="s">
        <v>211</v>
      </c>
    </row>
    <row r="22" spans="1:11" x14ac:dyDescent="0.35">
      <c r="A22" s="10" t="s">
        <v>42</v>
      </c>
      <c r="B22" s="35" t="s">
        <v>70</v>
      </c>
      <c r="J22" s="10" t="s">
        <v>212</v>
      </c>
      <c r="K22" s="35" t="s">
        <v>213</v>
      </c>
    </row>
    <row r="23" spans="1:11" x14ac:dyDescent="0.35">
      <c r="A23" s="10" t="s">
        <v>34</v>
      </c>
      <c r="B23" s="35" t="s">
        <v>71</v>
      </c>
      <c r="J23" s="10" t="s">
        <v>215</v>
      </c>
      <c r="K23" s="35" t="s">
        <v>214</v>
      </c>
    </row>
    <row r="24" spans="1:11" x14ac:dyDescent="0.35">
      <c r="A24" s="10" t="s">
        <v>10</v>
      </c>
      <c r="B24" s="35" t="s">
        <v>184</v>
      </c>
    </row>
    <row r="25" spans="1:11" x14ac:dyDescent="0.35">
      <c r="A25" s="10" t="s">
        <v>182</v>
      </c>
      <c r="B25" s="35" t="s">
        <v>183</v>
      </c>
      <c r="J25" s="23" t="s">
        <v>217</v>
      </c>
    </row>
    <row r="26" spans="1:11" x14ac:dyDescent="0.35">
      <c r="A26" s="10" t="s">
        <v>43</v>
      </c>
      <c r="B26" s="35" t="s">
        <v>72</v>
      </c>
      <c r="J26" s="10" t="s">
        <v>223</v>
      </c>
      <c r="K26" s="35" t="s">
        <v>225</v>
      </c>
    </row>
    <row r="27" spans="1:11" x14ac:dyDescent="0.35">
      <c r="A27" s="10" t="s">
        <v>196</v>
      </c>
      <c r="B27" s="35" t="s">
        <v>197</v>
      </c>
      <c r="J27" s="10" t="s">
        <v>224</v>
      </c>
      <c r="K27" s="35" t="s">
        <v>226</v>
      </c>
    </row>
    <row r="28" spans="1:11" x14ac:dyDescent="0.35">
      <c r="A28" s="10" t="s">
        <v>11</v>
      </c>
      <c r="B28" s="35" t="s">
        <v>73</v>
      </c>
      <c r="J28" s="10" t="s">
        <v>218</v>
      </c>
      <c r="K28" s="35" t="s">
        <v>220</v>
      </c>
    </row>
    <row r="29" spans="1:11" x14ac:dyDescent="0.35">
      <c r="A29" s="10" t="s">
        <v>126</v>
      </c>
      <c r="B29" s="35" t="s">
        <v>131</v>
      </c>
      <c r="J29" s="10" t="s">
        <v>219</v>
      </c>
      <c r="K29" s="35" t="s">
        <v>221</v>
      </c>
    </row>
    <row r="30" spans="1:11" x14ac:dyDescent="0.35">
      <c r="A30" s="10" t="s">
        <v>44</v>
      </c>
      <c r="B30" s="35" t="s">
        <v>74</v>
      </c>
    </row>
    <row r="31" spans="1:11" x14ac:dyDescent="0.35">
      <c r="A31" s="10" t="s">
        <v>127</v>
      </c>
      <c r="B31" s="35" t="s">
        <v>132</v>
      </c>
    </row>
    <row r="32" spans="1:11" x14ac:dyDescent="0.35">
      <c r="A32" s="10" t="s">
        <v>35</v>
      </c>
      <c r="B32" s="35" t="s">
        <v>75</v>
      </c>
    </row>
    <row r="33" spans="1:2" x14ac:dyDescent="0.35">
      <c r="A33" s="10" t="s">
        <v>128</v>
      </c>
      <c r="B33" s="35" t="s">
        <v>133</v>
      </c>
    </row>
    <row r="34" spans="1:2" x14ac:dyDescent="0.35">
      <c r="A34" s="10" t="s">
        <v>45</v>
      </c>
      <c r="B34" s="35" t="s">
        <v>76</v>
      </c>
    </row>
    <row r="35" spans="1:2" x14ac:dyDescent="0.35">
      <c r="A35" s="10" t="s">
        <v>129</v>
      </c>
      <c r="B35" s="35" t="s">
        <v>134</v>
      </c>
    </row>
    <row r="36" spans="1:2" x14ac:dyDescent="0.35">
      <c r="A36" s="10" t="s">
        <v>46</v>
      </c>
      <c r="B36" s="35" t="s">
        <v>77</v>
      </c>
    </row>
    <row r="37" spans="1:2" x14ac:dyDescent="0.35">
      <c r="A37" s="10" t="s">
        <v>47</v>
      </c>
      <c r="B37" s="35" t="s">
        <v>78</v>
      </c>
    </row>
    <row r="38" spans="1:2" x14ac:dyDescent="0.35">
      <c r="A38" s="10" t="s">
        <v>140</v>
      </c>
      <c r="B38" s="35" t="s">
        <v>141</v>
      </c>
    </row>
    <row r="39" spans="1:2" x14ac:dyDescent="0.35">
      <c r="A39" s="10" t="s">
        <v>48</v>
      </c>
      <c r="B39" s="35" t="s">
        <v>79</v>
      </c>
    </row>
    <row r="40" spans="1:2" x14ac:dyDescent="0.35">
      <c r="A40" s="10" t="s">
        <v>49</v>
      </c>
      <c r="B40" s="35" t="s">
        <v>80</v>
      </c>
    </row>
    <row r="41" spans="1:2" x14ac:dyDescent="0.35">
      <c r="A41" s="10" t="s">
        <v>12</v>
      </c>
      <c r="B41" s="35" t="s">
        <v>81</v>
      </c>
    </row>
    <row r="42" spans="1:2" x14ac:dyDescent="0.35">
      <c r="A42" s="10" t="s">
        <v>130</v>
      </c>
      <c r="B42" s="35" t="s">
        <v>135</v>
      </c>
    </row>
    <row r="43" spans="1:2" x14ac:dyDescent="0.35">
      <c r="A43" s="10" t="s">
        <v>36</v>
      </c>
      <c r="B43" s="35" t="s">
        <v>82</v>
      </c>
    </row>
    <row r="44" spans="1:2" x14ac:dyDescent="0.35">
      <c r="A44" s="10" t="s">
        <v>50</v>
      </c>
      <c r="B44" s="35" t="s">
        <v>83</v>
      </c>
    </row>
    <row r="45" spans="1:2" x14ac:dyDescent="0.35">
      <c r="A45" s="10" t="s">
        <v>185</v>
      </c>
      <c r="B45" s="35" t="s">
        <v>187</v>
      </c>
    </row>
    <row r="46" spans="1:2" x14ac:dyDescent="0.35">
      <c r="A46" s="10" t="s">
        <v>51</v>
      </c>
      <c r="B46" s="35" t="s">
        <v>84</v>
      </c>
    </row>
    <row r="47" spans="1:2" x14ac:dyDescent="0.35">
      <c r="A47" s="10" t="s">
        <v>186</v>
      </c>
      <c r="B47" s="35" t="s">
        <v>160</v>
      </c>
    </row>
    <row r="48" spans="1:2" x14ac:dyDescent="0.35">
      <c r="A48" s="10" t="s">
        <v>52</v>
      </c>
      <c r="B48" s="35" t="s">
        <v>85</v>
      </c>
    </row>
    <row r="49" spans="1:2" x14ac:dyDescent="0.35">
      <c r="A49" s="10" t="s">
        <v>188</v>
      </c>
      <c r="B49" s="35" t="s">
        <v>189</v>
      </c>
    </row>
    <row r="50" spans="1:2" x14ac:dyDescent="0.35">
      <c r="A50" s="10" t="s">
        <v>53</v>
      </c>
      <c r="B50" s="35" t="s">
        <v>86</v>
      </c>
    </row>
    <row r="51" spans="1:2" x14ac:dyDescent="0.35">
      <c r="A51" s="10" t="s">
        <v>190</v>
      </c>
      <c r="B51" s="35" t="s">
        <v>191</v>
      </c>
    </row>
    <row r="52" spans="1:2" x14ac:dyDescent="0.35">
      <c r="A52" s="10" t="s">
        <v>54</v>
      </c>
      <c r="B52" s="35" t="s">
        <v>87</v>
      </c>
    </row>
    <row r="53" spans="1:2" x14ac:dyDescent="0.35">
      <c r="A53" s="10" t="s">
        <v>192</v>
      </c>
      <c r="B53" s="35" t="s">
        <v>193</v>
      </c>
    </row>
    <row r="54" spans="1:2" x14ac:dyDescent="0.35">
      <c r="A54" s="10" t="s">
        <v>98</v>
      </c>
      <c r="B54" s="35" t="s">
        <v>99</v>
      </c>
    </row>
    <row r="55" spans="1:2" x14ac:dyDescent="0.35">
      <c r="A55" s="10" t="s">
        <v>194</v>
      </c>
      <c r="B55" s="35" t="s">
        <v>195</v>
      </c>
    </row>
    <row r="56" spans="1:2" x14ac:dyDescent="0.35">
      <c r="A56" s="10" t="s">
        <v>55</v>
      </c>
      <c r="B56" s="35" t="s">
        <v>210</v>
      </c>
    </row>
    <row r="57" spans="1:2" x14ac:dyDescent="0.35">
      <c r="A57" s="10" t="s">
        <v>56</v>
      </c>
      <c r="B57" s="35" t="s">
        <v>89</v>
      </c>
    </row>
    <row r="58" spans="1:2" x14ac:dyDescent="0.35">
      <c r="A58" s="10" t="s">
        <v>57</v>
      </c>
      <c r="B58" s="35" t="s">
        <v>90</v>
      </c>
    </row>
    <row r="59" spans="1:2" x14ac:dyDescent="0.35">
      <c r="A59" s="10" t="s">
        <v>58</v>
      </c>
      <c r="B59" s="35" t="s">
        <v>91</v>
      </c>
    </row>
    <row r="60" spans="1:2" x14ac:dyDescent="0.35">
      <c r="A60" s="10" t="s">
        <v>59</v>
      </c>
      <c r="B60" s="35" t="s">
        <v>92</v>
      </c>
    </row>
    <row r="61" spans="1:2" x14ac:dyDescent="0.35">
      <c r="A61" s="10" t="s">
        <v>60</v>
      </c>
      <c r="B61" s="35" t="s">
        <v>93</v>
      </c>
    </row>
    <row r="62" spans="1:2" x14ac:dyDescent="0.35">
      <c r="A62" s="10" t="s">
        <v>61</v>
      </c>
      <c r="B62" s="35" t="s">
        <v>94</v>
      </c>
    </row>
    <row r="63" spans="1:2" x14ac:dyDescent="0.35">
      <c r="A63" s="10" t="s">
        <v>62</v>
      </c>
      <c r="B63" s="35" t="s">
        <v>95</v>
      </c>
    </row>
    <row r="64" spans="1:2" x14ac:dyDescent="0.35">
      <c r="A64" s="10"/>
    </row>
    <row r="65" spans="1:2" x14ac:dyDescent="0.35">
      <c r="A65" s="9" t="s">
        <v>174</v>
      </c>
    </row>
    <row r="66" spans="1:2" x14ac:dyDescent="0.35">
      <c r="A66" s="10" t="s">
        <v>175</v>
      </c>
      <c r="B66" s="35" t="s">
        <v>70</v>
      </c>
    </row>
    <row r="67" spans="1:2" x14ac:dyDescent="0.35">
      <c r="A67" s="10" t="s">
        <v>176</v>
      </c>
      <c r="B67" s="35" t="s">
        <v>179</v>
      </c>
    </row>
    <row r="68" spans="1:2" x14ac:dyDescent="0.35">
      <c r="A68" s="10" t="s">
        <v>177</v>
      </c>
      <c r="B68" s="35" t="s">
        <v>180</v>
      </c>
    </row>
    <row r="69" spans="1:2" x14ac:dyDescent="0.35">
      <c r="A69" s="10" t="s">
        <v>178</v>
      </c>
      <c r="B69" s="35" t="s">
        <v>181</v>
      </c>
    </row>
    <row r="70" spans="1:2" x14ac:dyDescent="0.35">
      <c r="A70" s="10"/>
    </row>
    <row r="71" spans="1:2" x14ac:dyDescent="0.35">
      <c r="A71" s="23" t="s">
        <v>119</v>
      </c>
    </row>
    <row r="72" spans="1:2" x14ac:dyDescent="0.35">
      <c r="A72" s="10" t="s">
        <v>113</v>
      </c>
      <c r="B72" s="35" t="s">
        <v>122</v>
      </c>
    </row>
    <row r="73" spans="1:2" x14ac:dyDescent="0.35">
      <c r="A73" s="10" t="s">
        <v>147</v>
      </c>
      <c r="B73" s="35" t="s">
        <v>71</v>
      </c>
    </row>
    <row r="74" spans="1:2" x14ac:dyDescent="0.35">
      <c r="A74" s="10" t="s">
        <v>114</v>
      </c>
      <c r="B74" s="35" t="s">
        <v>123</v>
      </c>
    </row>
    <row r="75" spans="1:2" x14ac:dyDescent="0.35">
      <c r="A75" s="10" t="s">
        <v>136</v>
      </c>
      <c r="B75" s="35" t="s">
        <v>137</v>
      </c>
    </row>
    <row r="76" spans="1:2" x14ac:dyDescent="0.35">
      <c r="A76" s="10" t="s">
        <v>115</v>
      </c>
      <c r="B76" s="35" t="s">
        <v>66</v>
      </c>
    </row>
    <row r="77" spans="1:2" x14ac:dyDescent="0.35">
      <c r="A77" s="10" t="s">
        <v>116</v>
      </c>
      <c r="B77" s="35" t="s">
        <v>124</v>
      </c>
    </row>
    <row r="78" spans="1:2" x14ac:dyDescent="0.35">
      <c r="A78" s="10" t="s">
        <v>117</v>
      </c>
      <c r="B78" s="35" t="s">
        <v>125</v>
      </c>
    </row>
    <row r="79" spans="1:2" x14ac:dyDescent="0.35">
      <c r="A79" s="10" t="s">
        <v>148</v>
      </c>
      <c r="B79" s="35" t="s">
        <v>149</v>
      </c>
    </row>
    <row r="80" spans="1:2" x14ac:dyDescent="0.35">
      <c r="A80" s="10" t="s">
        <v>150</v>
      </c>
      <c r="B80" s="35" t="s">
        <v>132</v>
      </c>
    </row>
    <row r="81" spans="1:2" x14ac:dyDescent="0.35">
      <c r="A81" s="10" t="s">
        <v>152</v>
      </c>
      <c r="B81" s="35" t="s">
        <v>151</v>
      </c>
    </row>
    <row r="82" spans="1:2" x14ac:dyDescent="0.35">
      <c r="A82" s="10" t="s">
        <v>153</v>
      </c>
      <c r="B82" s="35" t="s">
        <v>134</v>
      </c>
    </row>
    <row r="83" spans="1:2" x14ac:dyDescent="0.35">
      <c r="A83" s="10" t="s">
        <v>155</v>
      </c>
      <c r="B83" s="35" t="s">
        <v>159</v>
      </c>
    </row>
    <row r="84" spans="1:2" x14ac:dyDescent="0.35">
      <c r="A84" s="10" t="s">
        <v>156</v>
      </c>
      <c r="B84" s="35" t="s">
        <v>160</v>
      </c>
    </row>
    <row r="85" spans="1:2" x14ac:dyDescent="0.35">
      <c r="A85" s="10" t="s">
        <v>157</v>
      </c>
      <c r="B85" s="35" t="s">
        <v>161</v>
      </c>
    </row>
    <row r="86" spans="1:2" x14ac:dyDescent="0.35">
      <c r="A86" s="10" t="s">
        <v>158</v>
      </c>
      <c r="B86" s="35" t="s">
        <v>162</v>
      </c>
    </row>
    <row r="87" spans="1:2" x14ac:dyDescent="0.35">
      <c r="A87" s="10" t="s">
        <v>154</v>
      </c>
      <c r="B87" s="35" t="s">
        <v>163</v>
      </c>
    </row>
    <row r="88" spans="1:2" x14ac:dyDescent="0.35">
      <c r="A88" s="10" t="s">
        <v>120</v>
      </c>
      <c r="B88" s="35" t="s">
        <v>91</v>
      </c>
    </row>
    <row r="89" spans="1:2" x14ac:dyDescent="0.35">
      <c r="A89" s="10" t="s">
        <v>138</v>
      </c>
      <c r="B89" s="35" t="s">
        <v>139</v>
      </c>
    </row>
    <row r="90" spans="1:2" x14ac:dyDescent="0.35">
      <c r="A90" s="10" t="s">
        <v>142</v>
      </c>
      <c r="B90" s="35" t="s">
        <v>141</v>
      </c>
    </row>
    <row r="91" spans="1:2" x14ac:dyDescent="0.35">
      <c r="A91" s="10" t="s">
        <v>118</v>
      </c>
      <c r="B91" s="35" t="s">
        <v>88</v>
      </c>
    </row>
    <row r="92" spans="1:2" x14ac:dyDescent="0.35">
      <c r="A92" s="10" t="s">
        <v>121</v>
      </c>
      <c r="B92" s="35" t="s">
        <v>89</v>
      </c>
    </row>
    <row r="94" spans="1:2" x14ac:dyDescent="0.35">
      <c r="A94" s="9" t="s">
        <v>97</v>
      </c>
    </row>
    <row r="95" spans="1:2" x14ac:dyDescent="0.35">
      <c r="A95" s="10" t="s">
        <v>63</v>
      </c>
      <c r="B95" s="35" t="s">
        <v>206</v>
      </c>
    </row>
    <row r="96" spans="1:2" x14ac:dyDescent="0.35">
      <c r="A96" s="10" t="s">
        <v>204</v>
      </c>
      <c r="B96" s="35" t="s">
        <v>207</v>
      </c>
    </row>
    <row r="97" spans="1:2" x14ac:dyDescent="0.35">
      <c r="A97" s="10" t="s">
        <v>205</v>
      </c>
      <c r="B97" s="35" t="s">
        <v>208</v>
      </c>
    </row>
    <row r="98" spans="1:2" x14ac:dyDescent="0.35">
      <c r="A98" s="10" t="s">
        <v>14</v>
      </c>
      <c r="B98" s="35" t="s">
        <v>96</v>
      </c>
    </row>
    <row r="99" spans="1:2" x14ac:dyDescent="0.35">
      <c r="A99" s="10" t="s">
        <v>105</v>
      </c>
      <c r="B99" s="35" t="s">
        <v>107</v>
      </c>
    </row>
    <row r="100" spans="1:2" x14ac:dyDescent="0.35">
      <c r="A100" s="10" t="s">
        <v>200</v>
      </c>
      <c r="B100" s="35" t="s">
        <v>201</v>
      </c>
    </row>
    <row r="101" spans="1:2" x14ac:dyDescent="0.35">
      <c r="A101" s="10" t="s">
        <v>106</v>
      </c>
      <c r="B101" s="35" t="s">
        <v>108</v>
      </c>
    </row>
    <row r="102" spans="1:2" x14ac:dyDescent="0.35">
      <c r="A102" s="10" t="s">
        <v>202</v>
      </c>
      <c r="B102" s="35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`Отчёт</vt:lpstr>
      <vt:lpstr>Справка</vt:lpstr>
      <vt:lpstr>Справка 2</vt:lpstr>
      <vt:lpstr>_1</vt:lpstr>
      <vt:lpstr>_2n</vt:lpstr>
      <vt:lpstr>_3n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Токтаев</dc:creator>
  <cp:lastModifiedBy>Пользователь Windows</cp:lastModifiedBy>
  <dcterms:created xsi:type="dcterms:W3CDTF">2017-10-22T06:55:47Z</dcterms:created>
  <dcterms:modified xsi:type="dcterms:W3CDTF">2023-10-22T14:06:43Z</dcterms:modified>
</cp:coreProperties>
</file>