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na\Desktop\ШАБЛОНЫ\"/>
    </mc:Choice>
  </mc:AlternateContent>
  <bookViews>
    <workbookView xWindow="0" yWindow="0" windowWidth="23250" windowHeight="11700" activeTab="3"/>
  </bookViews>
  <sheets>
    <sheet name="SS" sheetId="1" r:id="rId1"/>
    <sheet name="SS results" sheetId="2" r:id="rId2"/>
    <sheet name="Sample of Spirits1" sheetId="3" r:id="rId3"/>
    <sheet name="Spirits results1" sheetId="6" r:id="rId4"/>
    <sheet name="ug_g into mg_L AA" sheetId="4" r:id="rId5"/>
    <sheet name="Sample of Spirits 2" sheetId="7" r:id="rId6"/>
    <sheet name="Spirits results 2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1" i="6" l="1"/>
  <c r="D90" i="6"/>
  <c r="D89" i="6"/>
  <c r="D88" i="6"/>
  <c r="D87" i="6"/>
  <c r="D86" i="6"/>
  <c r="D85" i="6"/>
  <c r="D83" i="6"/>
  <c r="D82" i="6"/>
  <c r="D81" i="6"/>
  <c r="D80" i="6"/>
  <c r="D79" i="6"/>
  <c r="D72" i="6"/>
  <c r="D71" i="6"/>
  <c r="D70" i="6"/>
  <c r="D69" i="6"/>
  <c r="D68" i="6"/>
  <c r="D67" i="6"/>
  <c r="D66" i="6"/>
  <c r="D64" i="6"/>
  <c r="D63" i="6"/>
  <c r="D62" i="6"/>
  <c r="D61" i="6"/>
  <c r="D60" i="6"/>
  <c r="D53" i="6"/>
  <c r="D52" i="6"/>
  <c r="D51" i="6"/>
  <c r="D50" i="6"/>
  <c r="D49" i="6"/>
  <c r="D48" i="6"/>
  <c r="D47" i="6"/>
  <c r="D45" i="6"/>
  <c r="D44" i="6"/>
  <c r="D43" i="6"/>
  <c r="D42" i="6"/>
  <c r="D41" i="6"/>
  <c r="D34" i="6"/>
  <c r="D33" i="6"/>
  <c r="D32" i="6"/>
  <c r="D31" i="6"/>
  <c r="D30" i="6"/>
  <c r="D29" i="6"/>
  <c r="D28" i="6"/>
  <c r="D26" i="6"/>
  <c r="D25" i="6"/>
  <c r="D24" i="6"/>
  <c r="D23" i="6"/>
  <c r="D22" i="6"/>
  <c r="D9" i="6"/>
  <c r="D6" i="6"/>
  <c r="D7" i="6"/>
  <c r="D85" i="8"/>
  <c r="D82" i="8"/>
  <c r="D66" i="8"/>
  <c r="D63" i="8"/>
  <c r="D47" i="8"/>
  <c r="D43" i="8"/>
  <c r="D44" i="8"/>
  <c r="D28" i="8"/>
  <c r="D29" i="8"/>
  <c r="D24" i="8"/>
  <c r="D25" i="8"/>
  <c r="D26" i="8"/>
  <c r="D9" i="8"/>
  <c r="D6" i="8"/>
  <c r="E27" i="6" l="1"/>
  <c r="E46" i="6" s="1"/>
  <c r="E47" i="7"/>
  <c r="E66" i="7"/>
  <c r="K79" i="3"/>
  <c r="E47" i="3"/>
  <c r="E66" i="3"/>
  <c r="B93" i="8"/>
  <c r="B92" i="8"/>
  <c r="N84" i="8"/>
  <c r="D79" i="8"/>
  <c r="A77" i="8"/>
  <c r="B74" i="8"/>
  <c r="B73" i="8"/>
  <c r="N65" i="8"/>
  <c r="A58" i="8"/>
  <c r="B55" i="8"/>
  <c r="B54" i="8"/>
  <c r="I52" i="8"/>
  <c r="N46" i="8"/>
  <c r="A39" i="8"/>
  <c r="B36" i="8"/>
  <c r="B35" i="8"/>
  <c r="N27" i="8"/>
  <c r="A20" i="8"/>
  <c r="B17" i="8"/>
  <c r="B16" i="8"/>
  <c r="N15" i="8"/>
  <c r="D13" i="8"/>
  <c r="N11" i="8"/>
  <c r="A1" i="8"/>
  <c r="L5" i="7"/>
  <c r="E3" i="7"/>
  <c r="D3" i="8" s="1"/>
  <c r="O27" i="8"/>
  <c r="O46" i="8" s="1"/>
  <c r="O65" i="8" s="1"/>
  <c r="O84" i="8" s="1"/>
  <c r="J27" i="8"/>
  <c r="J46" i="8" s="1"/>
  <c r="J65" i="8" s="1"/>
  <c r="J84" i="8" s="1"/>
  <c r="G84" i="8" s="1"/>
  <c r="E27" i="8"/>
  <c r="E46" i="8" s="1"/>
  <c r="E65" i="8" s="1"/>
  <c r="E84" i="8" s="1"/>
  <c r="O12" i="8"/>
  <c r="O31" i="8" s="1"/>
  <c r="O50" i="8" s="1"/>
  <c r="O69" i="8" s="1"/>
  <c r="O88" i="8" s="1"/>
  <c r="J12" i="8"/>
  <c r="J31" i="8" s="1"/>
  <c r="J50" i="8" s="1"/>
  <c r="J69" i="8" s="1"/>
  <c r="J88" i="8" s="1"/>
  <c r="V91" i="7"/>
  <c r="U91" i="7"/>
  <c r="T91" i="7"/>
  <c r="W91" i="7" s="1"/>
  <c r="N91" i="8" s="1"/>
  <c r="M91" i="7"/>
  <c r="L91" i="7"/>
  <c r="K91" i="7"/>
  <c r="N91" i="7" s="1"/>
  <c r="I91" i="8" s="1"/>
  <c r="E91" i="7"/>
  <c r="D91" i="8" s="1"/>
  <c r="V90" i="7"/>
  <c r="U90" i="7"/>
  <c r="T90" i="7"/>
  <c r="W90" i="7" s="1"/>
  <c r="N90" i="8" s="1"/>
  <c r="M90" i="7"/>
  <c r="L90" i="7"/>
  <c r="K90" i="7"/>
  <c r="N90" i="7" s="1"/>
  <c r="I90" i="8" s="1"/>
  <c r="E90" i="7"/>
  <c r="D90" i="8" s="1"/>
  <c r="V89" i="7"/>
  <c r="U89" i="7"/>
  <c r="T89" i="7"/>
  <c r="M89" i="7"/>
  <c r="L89" i="7"/>
  <c r="K89" i="7"/>
  <c r="N89" i="7" s="1"/>
  <c r="I89" i="8" s="1"/>
  <c r="E89" i="7"/>
  <c r="D89" i="8" s="1"/>
  <c r="V88" i="7"/>
  <c r="U88" i="7"/>
  <c r="T88" i="7"/>
  <c r="W88" i="7" s="1"/>
  <c r="N88" i="8" s="1"/>
  <c r="M88" i="7"/>
  <c r="L88" i="7"/>
  <c r="K88" i="7"/>
  <c r="E88" i="7"/>
  <c r="D88" i="8" s="1"/>
  <c r="V87" i="7"/>
  <c r="U87" i="7"/>
  <c r="T87" i="7"/>
  <c r="W87" i="7" s="1"/>
  <c r="N87" i="8" s="1"/>
  <c r="M87" i="7"/>
  <c r="L87" i="7"/>
  <c r="K87" i="7"/>
  <c r="N87" i="7" s="1"/>
  <c r="I87" i="8" s="1"/>
  <c r="E87" i="7"/>
  <c r="D87" i="8" s="1"/>
  <c r="V86" i="7"/>
  <c r="U86" i="7"/>
  <c r="T86" i="7"/>
  <c r="W86" i="7" s="1"/>
  <c r="N86" i="8" s="1"/>
  <c r="M86" i="7"/>
  <c r="L86" i="7"/>
  <c r="K86" i="7"/>
  <c r="E86" i="7"/>
  <c r="D86" i="8" s="1"/>
  <c r="V85" i="7"/>
  <c r="U85" i="7"/>
  <c r="T85" i="7"/>
  <c r="M85" i="7"/>
  <c r="L85" i="7"/>
  <c r="K85" i="7"/>
  <c r="E85" i="7"/>
  <c r="E84" i="7"/>
  <c r="V83" i="7"/>
  <c r="U83" i="7"/>
  <c r="T83" i="7"/>
  <c r="W83" i="7" s="1"/>
  <c r="N83" i="8" s="1"/>
  <c r="M83" i="7"/>
  <c r="L83" i="7"/>
  <c r="K83" i="7"/>
  <c r="E83" i="7"/>
  <c r="D83" i="8" s="1"/>
  <c r="V82" i="7"/>
  <c r="U82" i="7"/>
  <c r="T82" i="7"/>
  <c r="W82" i="7" s="1"/>
  <c r="N82" i="8" s="1"/>
  <c r="M82" i="7"/>
  <c r="L82" i="7"/>
  <c r="K82" i="7"/>
  <c r="N82" i="7" s="1"/>
  <c r="I82" i="8" s="1"/>
  <c r="E82" i="7"/>
  <c r="V81" i="7"/>
  <c r="U81" i="7"/>
  <c r="T81" i="7"/>
  <c r="W81" i="7" s="1"/>
  <c r="N81" i="8" s="1"/>
  <c r="M81" i="7"/>
  <c r="L81" i="7"/>
  <c r="K81" i="7"/>
  <c r="E81" i="7"/>
  <c r="D81" i="8" s="1"/>
  <c r="V80" i="7"/>
  <c r="U80" i="7"/>
  <c r="T80" i="7"/>
  <c r="W80" i="7" s="1"/>
  <c r="N80" i="8" s="1"/>
  <c r="M80" i="7"/>
  <c r="L80" i="7"/>
  <c r="K80" i="7"/>
  <c r="E80" i="7"/>
  <c r="D80" i="8" s="1"/>
  <c r="V79" i="7"/>
  <c r="U79" i="7"/>
  <c r="T79" i="7"/>
  <c r="W79" i="7" s="1"/>
  <c r="N79" i="8" s="1"/>
  <c r="M79" i="7"/>
  <c r="L79" i="7"/>
  <c r="K79" i="7"/>
  <c r="E79" i="7"/>
  <c r="V72" i="7"/>
  <c r="U72" i="7"/>
  <c r="T72" i="7"/>
  <c r="W72" i="7" s="1"/>
  <c r="N72" i="8" s="1"/>
  <c r="M72" i="7"/>
  <c r="L72" i="7"/>
  <c r="K72" i="7"/>
  <c r="N72" i="7" s="1"/>
  <c r="I72" i="8" s="1"/>
  <c r="E72" i="7"/>
  <c r="D72" i="8" s="1"/>
  <c r="V71" i="7"/>
  <c r="U71" i="7"/>
  <c r="T71" i="7"/>
  <c r="W71" i="7" s="1"/>
  <c r="N71" i="8" s="1"/>
  <c r="M71" i="7"/>
  <c r="L71" i="7"/>
  <c r="K71" i="7"/>
  <c r="E71" i="7"/>
  <c r="D71" i="8" s="1"/>
  <c r="V70" i="7"/>
  <c r="U70" i="7"/>
  <c r="T70" i="7"/>
  <c r="W70" i="7" s="1"/>
  <c r="N70" i="8" s="1"/>
  <c r="M70" i="7"/>
  <c r="L70" i="7"/>
  <c r="K70" i="7"/>
  <c r="N70" i="7" s="1"/>
  <c r="I70" i="8" s="1"/>
  <c r="E70" i="7"/>
  <c r="D70" i="8" s="1"/>
  <c r="V69" i="7"/>
  <c r="U69" i="7"/>
  <c r="T69" i="7"/>
  <c r="W69" i="7" s="1"/>
  <c r="N69" i="8" s="1"/>
  <c r="M69" i="7"/>
  <c r="L69" i="7"/>
  <c r="K69" i="7"/>
  <c r="E69" i="7"/>
  <c r="D69" i="8" s="1"/>
  <c r="V68" i="7"/>
  <c r="U68" i="7"/>
  <c r="T68" i="7"/>
  <c r="W68" i="7" s="1"/>
  <c r="N68" i="8" s="1"/>
  <c r="M68" i="7"/>
  <c r="L68" i="7"/>
  <c r="K68" i="7"/>
  <c r="N68" i="7" s="1"/>
  <c r="I68" i="8" s="1"/>
  <c r="E68" i="7"/>
  <c r="D68" i="8" s="1"/>
  <c r="V67" i="7"/>
  <c r="U67" i="7"/>
  <c r="T67" i="7"/>
  <c r="W67" i="7" s="1"/>
  <c r="N67" i="8" s="1"/>
  <c r="M67" i="7"/>
  <c r="L67" i="7"/>
  <c r="K67" i="7"/>
  <c r="E67" i="7"/>
  <c r="D67" i="8" s="1"/>
  <c r="V66" i="7"/>
  <c r="U66" i="7"/>
  <c r="T66" i="7"/>
  <c r="W66" i="7" s="1"/>
  <c r="N66" i="8" s="1"/>
  <c r="M66" i="7"/>
  <c r="L66" i="7"/>
  <c r="K66" i="7"/>
  <c r="E65" i="7"/>
  <c r="V64" i="7"/>
  <c r="U64" i="7"/>
  <c r="T64" i="7"/>
  <c r="W64" i="7" s="1"/>
  <c r="N64" i="8" s="1"/>
  <c r="M64" i="7"/>
  <c r="L64" i="7"/>
  <c r="K64" i="7"/>
  <c r="E64" i="7"/>
  <c r="D64" i="8" s="1"/>
  <c r="V63" i="7"/>
  <c r="U63" i="7"/>
  <c r="T63" i="7"/>
  <c r="M63" i="7"/>
  <c r="L63" i="7"/>
  <c r="K63" i="7"/>
  <c r="E63" i="7"/>
  <c r="V62" i="7"/>
  <c r="U62" i="7"/>
  <c r="T62" i="7"/>
  <c r="W62" i="7" s="1"/>
  <c r="N62" i="8" s="1"/>
  <c r="M62" i="7"/>
  <c r="L62" i="7"/>
  <c r="K62" i="7"/>
  <c r="N62" i="7" s="1"/>
  <c r="I62" i="8" s="1"/>
  <c r="E62" i="7"/>
  <c r="D62" i="8" s="1"/>
  <c r="V61" i="7"/>
  <c r="U61" i="7"/>
  <c r="T61" i="7"/>
  <c r="W61" i="7" s="1"/>
  <c r="N61" i="8" s="1"/>
  <c r="M61" i="7"/>
  <c r="L61" i="7"/>
  <c r="K61" i="7"/>
  <c r="N61" i="7" s="1"/>
  <c r="I61" i="8" s="1"/>
  <c r="E61" i="7"/>
  <c r="D61" i="8" s="1"/>
  <c r="V60" i="7"/>
  <c r="U60" i="7"/>
  <c r="T60" i="7"/>
  <c r="W60" i="7" s="1"/>
  <c r="N60" i="8" s="1"/>
  <c r="M60" i="7"/>
  <c r="L60" i="7"/>
  <c r="K60" i="7"/>
  <c r="N60" i="7" s="1"/>
  <c r="I60" i="8" s="1"/>
  <c r="E60" i="7"/>
  <c r="D60" i="8" s="1"/>
  <c r="V53" i="7"/>
  <c r="U53" i="7"/>
  <c r="T53" i="7"/>
  <c r="M53" i="7"/>
  <c r="L53" i="7"/>
  <c r="K53" i="7"/>
  <c r="N53" i="7" s="1"/>
  <c r="I53" i="8" s="1"/>
  <c r="E53" i="7"/>
  <c r="D53" i="8" s="1"/>
  <c r="V52" i="7"/>
  <c r="U52" i="7"/>
  <c r="T52" i="7"/>
  <c r="W52" i="7" s="1"/>
  <c r="N52" i="8" s="1"/>
  <c r="M52" i="7"/>
  <c r="L52" i="7"/>
  <c r="K52" i="7"/>
  <c r="N52" i="7" s="1"/>
  <c r="E52" i="7"/>
  <c r="D52" i="8" s="1"/>
  <c r="V51" i="7"/>
  <c r="U51" i="7"/>
  <c r="T51" i="7"/>
  <c r="W51" i="7" s="1"/>
  <c r="N51" i="8" s="1"/>
  <c r="M51" i="7"/>
  <c r="L51" i="7"/>
  <c r="K51" i="7"/>
  <c r="N51" i="7" s="1"/>
  <c r="I51" i="8" s="1"/>
  <c r="E51" i="7"/>
  <c r="D51" i="8" s="1"/>
  <c r="V50" i="7"/>
  <c r="U50" i="7"/>
  <c r="T50" i="7"/>
  <c r="W50" i="7" s="1"/>
  <c r="N50" i="8" s="1"/>
  <c r="M50" i="7"/>
  <c r="L50" i="7"/>
  <c r="K50" i="7"/>
  <c r="E50" i="7"/>
  <c r="D50" i="8" s="1"/>
  <c r="V49" i="7"/>
  <c r="U49" i="7"/>
  <c r="T49" i="7"/>
  <c r="M49" i="7"/>
  <c r="L49" i="7"/>
  <c r="K49" i="7"/>
  <c r="E49" i="7"/>
  <c r="D49" i="8" s="1"/>
  <c r="V48" i="7"/>
  <c r="U48" i="7"/>
  <c r="T48" i="7"/>
  <c r="W48" i="7" s="1"/>
  <c r="N48" i="8" s="1"/>
  <c r="M48" i="7"/>
  <c r="L48" i="7"/>
  <c r="K48" i="7"/>
  <c r="E48" i="7"/>
  <c r="D48" i="8" s="1"/>
  <c r="V47" i="7"/>
  <c r="U47" i="7"/>
  <c r="T47" i="7"/>
  <c r="W47" i="7" s="1"/>
  <c r="N47" i="8" s="1"/>
  <c r="M47" i="7"/>
  <c r="L47" i="7"/>
  <c r="K47" i="7"/>
  <c r="E46" i="7"/>
  <c r="V45" i="7"/>
  <c r="U45" i="7"/>
  <c r="T45" i="7"/>
  <c r="M45" i="7"/>
  <c r="L45" i="7"/>
  <c r="K45" i="7"/>
  <c r="N45" i="7" s="1"/>
  <c r="I45" i="8" s="1"/>
  <c r="E45" i="7"/>
  <c r="D45" i="8" s="1"/>
  <c r="V44" i="7"/>
  <c r="U44" i="7"/>
  <c r="T44" i="7"/>
  <c r="M44" i="7"/>
  <c r="L44" i="7"/>
  <c r="K44" i="7"/>
  <c r="E44" i="7"/>
  <c r="V43" i="7"/>
  <c r="U43" i="7"/>
  <c r="T43" i="7"/>
  <c r="M43" i="7"/>
  <c r="L43" i="7"/>
  <c r="K43" i="7"/>
  <c r="N43" i="7" s="1"/>
  <c r="I43" i="8" s="1"/>
  <c r="E43" i="7"/>
  <c r="V42" i="7"/>
  <c r="U42" i="7"/>
  <c r="T42" i="7"/>
  <c r="M42" i="7"/>
  <c r="L42" i="7"/>
  <c r="K42" i="7"/>
  <c r="N42" i="7" s="1"/>
  <c r="I42" i="8" s="1"/>
  <c r="E42" i="7"/>
  <c r="D42" i="8" s="1"/>
  <c r="V41" i="7"/>
  <c r="U41" i="7"/>
  <c r="T41" i="7"/>
  <c r="N41" i="7"/>
  <c r="I41" i="8" s="1"/>
  <c r="M41" i="7"/>
  <c r="L41" i="7"/>
  <c r="K41" i="7"/>
  <c r="E41" i="7"/>
  <c r="D41" i="8" s="1"/>
  <c r="V34" i="7"/>
  <c r="U34" i="7"/>
  <c r="T34" i="7"/>
  <c r="M34" i="7"/>
  <c r="L34" i="7"/>
  <c r="K34" i="7"/>
  <c r="N34" i="7" s="1"/>
  <c r="I34" i="8" s="1"/>
  <c r="E34" i="7"/>
  <c r="D34" i="8" s="1"/>
  <c r="V33" i="7"/>
  <c r="U33" i="7"/>
  <c r="T33" i="7"/>
  <c r="M33" i="7"/>
  <c r="L33" i="7"/>
  <c r="K33" i="7"/>
  <c r="N33" i="7" s="1"/>
  <c r="I33" i="8" s="1"/>
  <c r="E33" i="7"/>
  <c r="D33" i="8" s="1"/>
  <c r="V32" i="7"/>
  <c r="U32" i="7"/>
  <c r="T32" i="7"/>
  <c r="M32" i="7"/>
  <c r="L32" i="7"/>
  <c r="K32" i="7"/>
  <c r="N32" i="7" s="1"/>
  <c r="I32" i="8" s="1"/>
  <c r="E32" i="7"/>
  <c r="D32" i="8" s="1"/>
  <c r="V31" i="7"/>
  <c r="U31" i="7"/>
  <c r="T31" i="7"/>
  <c r="M31" i="7"/>
  <c r="L31" i="7"/>
  <c r="K31" i="7"/>
  <c r="N31" i="7" s="1"/>
  <c r="I31" i="8" s="1"/>
  <c r="E31" i="7"/>
  <c r="D31" i="8" s="1"/>
  <c r="V30" i="7"/>
  <c r="U30" i="7"/>
  <c r="T30" i="7"/>
  <c r="M30" i="7"/>
  <c r="L30" i="7"/>
  <c r="K30" i="7"/>
  <c r="N30" i="7" s="1"/>
  <c r="I30" i="8" s="1"/>
  <c r="E30" i="7"/>
  <c r="D30" i="8" s="1"/>
  <c r="V29" i="7"/>
  <c r="U29" i="7"/>
  <c r="T29" i="7"/>
  <c r="M29" i="7"/>
  <c r="L29" i="7"/>
  <c r="K29" i="7"/>
  <c r="N29" i="7" s="1"/>
  <c r="I29" i="8" s="1"/>
  <c r="E29" i="7"/>
  <c r="V28" i="7"/>
  <c r="U28" i="7"/>
  <c r="T28" i="7"/>
  <c r="M28" i="7"/>
  <c r="L28" i="7"/>
  <c r="K28" i="7"/>
  <c r="E28" i="7"/>
  <c r="E27" i="7"/>
  <c r="V26" i="7"/>
  <c r="U26" i="7"/>
  <c r="T26" i="7"/>
  <c r="M26" i="7"/>
  <c r="L26" i="7"/>
  <c r="K26" i="7"/>
  <c r="N26" i="7" s="1"/>
  <c r="I26" i="8" s="1"/>
  <c r="E26" i="7"/>
  <c r="V25" i="7"/>
  <c r="U25" i="7"/>
  <c r="T25" i="7"/>
  <c r="W25" i="7" s="1"/>
  <c r="N25" i="8" s="1"/>
  <c r="M25" i="7"/>
  <c r="L25" i="7"/>
  <c r="K25" i="7"/>
  <c r="E25" i="7"/>
  <c r="V24" i="7"/>
  <c r="U24" i="7"/>
  <c r="T24" i="7"/>
  <c r="W24" i="7" s="1"/>
  <c r="N24" i="8" s="1"/>
  <c r="M24" i="7"/>
  <c r="L24" i="7"/>
  <c r="K24" i="7"/>
  <c r="N24" i="7" s="1"/>
  <c r="I24" i="8" s="1"/>
  <c r="E24" i="7"/>
  <c r="V23" i="7"/>
  <c r="U23" i="7"/>
  <c r="T23" i="7"/>
  <c r="M23" i="7"/>
  <c r="L23" i="7"/>
  <c r="K23" i="7"/>
  <c r="N23" i="7" s="1"/>
  <c r="I23" i="8" s="1"/>
  <c r="E23" i="7"/>
  <c r="D23" i="8" s="1"/>
  <c r="W22" i="7"/>
  <c r="N22" i="8" s="1"/>
  <c r="V22" i="7"/>
  <c r="U22" i="7"/>
  <c r="T22" i="7"/>
  <c r="M22" i="7"/>
  <c r="L22" i="7"/>
  <c r="K22" i="7"/>
  <c r="E22" i="7"/>
  <c r="D22" i="8" s="1"/>
  <c r="V15" i="7"/>
  <c r="U15" i="7"/>
  <c r="T15" i="7"/>
  <c r="W15" i="7" s="1"/>
  <c r="M15" i="7"/>
  <c r="L15" i="7"/>
  <c r="K15" i="7"/>
  <c r="N15" i="7" s="1"/>
  <c r="I15" i="8" s="1"/>
  <c r="E15" i="7"/>
  <c r="D15" i="8" s="1"/>
  <c r="V14" i="7"/>
  <c r="U14" i="7"/>
  <c r="T14" i="7"/>
  <c r="W14" i="7" s="1"/>
  <c r="N14" i="8" s="1"/>
  <c r="M14" i="7"/>
  <c r="L14" i="7"/>
  <c r="K14" i="7"/>
  <c r="N14" i="7" s="1"/>
  <c r="I14" i="8" s="1"/>
  <c r="E14" i="7"/>
  <c r="D14" i="8" s="1"/>
  <c r="V13" i="7"/>
  <c r="U13" i="7"/>
  <c r="T13" i="7"/>
  <c r="M13" i="7"/>
  <c r="L13" i="7"/>
  <c r="K13" i="7"/>
  <c r="E13" i="7"/>
  <c r="V12" i="7"/>
  <c r="U12" i="7"/>
  <c r="T12" i="7"/>
  <c r="W12" i="7" s="1"/>
  <c r="N12" i="8" s="1"/>
  <c r="M12" i="7"/>
  <c r="L12" i="7"/>
  <c r="K12" i="7"/>
  <c r="E12" i="7"/>
  <c r="D12" i="8" s="1"/>
  <c r="V11" i="7"/>
  <c r="U11" i="7"/>
  <c r="T11" i="7"/>
  <c r="W11" i="7" s="1"/>
  <c r="M11" i="7"/>
  <c r="L11" i="7"/>
  <c r="K11" i="7"/>
  <c r="N11" i="7" s="1"/>
  <c r="I11" i="8" s="1"/>
  <c r="E11" i="7"/>
  <c r="D11" i="8" s="1"/>
  <c r="V10" i="7"/>
  <c r="U10" i="7"/>
  <c r="T10" i="7"/>
  <c r="M10" i="7"/>
  <c r="L10" i="7"/>
  <c r="K10" i="7"/>
  <c r="E10" i="7"/>
  <c r="D10" i="8" s="1"/>
  <c r="V9" i="7"/>
  <c r="U9" i="7"/>
  <c r="T9" i="7"/>
  <c r="M9" i="7"/>
  <c r="L9" i="7"/>
  <c r="K9" i="7"/>
  <c r="E9" i="7"/>
  <c r="E8" i="7"/>
  <c r="V7" i="7"/>
  <c r="U7" i="7"/>
  <c r="T7" i="7"/>
  <c r="W7" i="7" s="1"/>
  <c r="N7" i="8" s="1"/>
  <c r="M7" i="7"/>
  <c r="L7" i="7"/>
  <c r="K7" i="7"/>
  <c r="N7" i="7" s="1"/>
  <c r="I7" i="8" s="1"/>
  <c r="E7" i="7"/>
  <c r="D7" i="8" s="1"/>
  <c r="V6" i="7"/>
  <c r="U6" i="7"/>
  <c r="T6" i="7"/>
  <c r="W6" i="7" s="1"/>
  <c r="N6" i="8" s="1"/>
  <c r="M6" i="7"/>
  <c r="L6" i="7"/>
  <c r="K6" i="7"/>
  <c r="E6" i="7"/>
  <c r="V5" i="7"/>
  <c r="U5" i="7"/>
  <c r="T5" i="7"/>
  <c r="W5" i="7" s="1"/>
  <c r="N5" i="8" s="1"/>
  <c r="M5" i="7"/>
  <c r="K5" i="7"/>
  <c r="E5" i="7"/>
  <c r="D5" i="8" s="1"/>
  <c r="V4" i="7"/>
  <c r="U4" i="7"/>
  <c r="T4" i="7"/>
  <c r="W4" i="7" s="1"/>
  <c r="N4" i="8" s="1"/>
  <c r="M4" i="7"/>
  <c r="L4" i="7"/>
  <c r="K4" i="7"/>
  <c r="E4" i="7"/>
  <c r="D4" i="8" s="1"/>
  <c r="V3" i="7"/>
  <c r="U3" i="7"/>
  <c r="T3" i="7"/>
  <c r="W3" i="7" s="1"/>
  <c r="N3" i="8" s="1"/>
  <c r="M3" i="7"/>
  <c r="L3" i="7"/>
  <c r="K3" i="7"/>
  <c r="N44" i="7" l="1"/>
  <c r="I44" i="8" s="1"/>
  <c r="N85" i="7"/>
  <c r="I85" i="8" s="1"/>
  <c r="N12" i="7"/>
  <c r="I12" i="8" s="1"/>
  <c r="N28" i="7"/>
  <c r="I28" i="8" s="1"/>
  <c r="N81" i="7"/>
  <c r="I81" i="8" s="1"/>
  <c r="N88" i="7"/>
  <c r="I88" i="8" s="1"/>
  <c r="N86" i="7"/>
  <c r="I86" i="8" s="1"/>
  <c r="N66" i="7"/>
  <c r="I66" i="8" s="1"/>
  <c r="N79" i="7"/>
  <c r="I79" i="8" s="1"/>
  <c r="N25" i="7"/>
  <c r="I25" i="8" s="1"/>
  <c r="N80" i="7"/>
  <c r="I80" i="8" s="1"/>
  <c r="N83" i="7"/>
  <c r="I83" i="8" s="1"/>
  <c r="N9" i="7"/>
  <c r="I9" i="8" s="1"/>
  <c r="W9" i="7"/>
  <c r="N9" i="8" s="1"/>
  <c r="W13" i="7"/>
  <c r="N13" i="8" s="1"/>
  <c r="N22" i="7"/>
  <c r="I22" i="8" s="1"/>
  <c r="N69" i="7"/>
  <c r="I69" i="8" s="1"/>
  <c r="N3" i="7"/>
  <c r="I3" i="8" s="1"/>
  <c r="N4" i="7"/>
  <c r="I4" i="8" s="1"/>
  <c r="N5" i="7"/>
  <c r="I5" i="8" s="1"/>
  <c r="N6" i="7"/>
  <c r="I6" i="8" s="1"/>
  <c r="N10" i="7"/>
  <c r="I10" i="8" s="1"/>
  <c r="W10" i="7"/>
  <c r="N10" i="8" s="1"/>
  <c r="N13" i="7"/>
  <c r="I13" i="8" s="1"/>
  <c r="W23" i="7"/>
  <c r="N23" i="8" s="1"/>
  <c r="W26" i="7"/>
  <c r="N26" i="8" s="1"/>
  <c r="W89" i="7"/>
  <c r="N89" i="8" s="1"/>
  <c r="W49" i="7"/>
  <c r="N49" i="8" s="1"/>
  <c r="W85" i="7"/>
  <c r="N85" i="8" s="1"/>
  <c r="N67" i="7"/>
  <c r="I67" i="8" s="1"/>
  <c r="N71" i="7"/>
  <c r="I71" i="8" s="1"/>
  <c r="W53" i="7"/>
  <c r="N53" i="8" s="1"/>
  <c r="W63" i="7"/>
  <c r="N63" i="8" s="1"/>
  <c r="W28" i="7"/>
  <c r="N28" i="8" s="1"/>
  <c r="W29" i="7"/>
  <c r="N29" i="8" s="1"/>
  <c r="W30" i="7"/>
  <c r="N30" i="8" s="1"/>
  <c r="W31" i="7"/>
  <c r="N31" i="8" s="1"/>
  <c r="W32" i="7"/>
  <c r="N32" i="8" s="1"/>
  <c r="W33" i="7"/>
  <c r="N33" i="8" s="1"/>
  <c r="W34" i="7"/>
  <c r="N34" i="8" s="1"/>
  <c r="W41" i="7"/>
  <c r="N41" i="8" s="1"/>
  <c r="W42" i="7"/>
  <c r="N42" i="8" s="1"/>
  <c r="W43" i="7"/>
  <c r="N43" i="8" s="1"/>
  <c r="W44" i="7"/>
  <c r="N44" i="8" s="1"/>
  <c r="W45" i="7"/>
  <c r="N45" i="8" s="1"/>
  <c r="N47" i="7"/>
  <c r="I47" i="8" s="1"/>
  <c r="N48" i="7"/>
  <c r="I48" i="8" s="1"/>
  <c r="N49" i="7"/>
  <c r="I49" i="8" s="1"/>
  <c r="N50" i="7"/>
  <c r="I50" i="8" s="1"/>
  <c r="N63" i="7"/>
  <c r="I63" i="8" s="1"/>
  <c r="N64" i="7"/>
  <c r="I64" i="8" s="1"/>
  <c r="F60" i="4"/>
  <c r="D60" i="4"/>
  <c r="F58" i="4"/>
  <c r="G3" i="1"/>
  <c r="G6" i="4" l="1"/>
  <c r="F6" i="4"/>
  <c r="D6" i="4"/>
  <c r="E6" i="4" s="1"/>
  <c r="G7" i="4"/>
  <c r="F7" i="4"/>
  <c r="D7" i="4"/>
  <c r="E7" i="4" s="1"/>
  <c r="H58" i="4"/>
  <c r="H39" i="4"/>
  <c r="F39" i="4"/>
  <c r="H20" i="4"/>
  <c r="F20" i="4"/>
  <c r="H1" i="4"/>
  <c r="F1" i="4"/>
  <c r="F61" i="4"/>
  <c r="G61" i="4"/>
  <c r="F62" i="4"/>
  <c r="G62" i="4"/>
  <c r="F63" i="4"/>
  <c r="G63" i="4"/>
  <c r="F64" i="4"/>
  <c r="G64" i="4"/>
  <c r="F65" i="4"/>
  <c r="G65" i="4"/>
  <c r="F66" i="4"/>
  <c r="G66" i="4"/>
  <c r="F67" i="4"/>
  <c r="G67" i="4"/>
  <c r="F68" i="4"/>
  <c r="G68" i="4"/>
  <c r="F69" i="4"/>
  <c r="G69" i="4"/>
  <c r="F70" i="4"/>
  <c r="G70" i="4"/>
  <c r="F71" i="4"/>
  <c r="G71" i="4"/>
  <c r="F72" i="4"/>
  <c r="G72" i="4"/>
  <c r="G60" i="4"/>
  <c r="F42" i="4"/>
  <c r="G42" i="4"/>
  <c r="F43" i="4"/>
  <c r="H43" i="4" s="1"/>
  <c r="G43" i="4"/>
  <c r="F44" i="4"/>
  <c r="H44" i="4" s="1"/>
  <c r="G44" i="4"/>
  <c r="F45" i="4"/>
  <c r="G45" i="4"/>
  <c r="F46" i="4"/>
  <c r="G46" i="4"/>
  <c r="F47" i="4"/>
  <c r="G47" i="4"/>
  <c r="F48" i="4"/>
  <c r="G48" i="4"/>
  <c r="H48" i="4" s="1"/>
  <c r="F49" i="4"/>
  <c r="G49" i="4"/>
  <c r="F50" i="4"/>
  <c r="G50" i="4"/>
  <c r="H50" i="4" s="1"/>
  <c r="F51" i="4"/>
  <c r="G51" i="4"/>
  <c r="F52" i="4"/>
  <c r="G52" i="4"/>
  <c r="H52" i="4" s="1"/>
  <c r="F53" i="4"/>
  <c r="G53" i="4"/>
  <c r="G41" i="4"/>
  <c r="F41" i="4"/>
  <c r="F22" i="4"/>
  <c r="H42" i="4"/>
  <c r="F23" i="4"/>
  <c r="G23" i="4"/>
  <c r="F24" i="4"/>
  <c r="G24" i="4"/>
  <c r="F25" i="4"/>
  <c r="G25" i="4"/>
  <c r="F26" i="4"/>
  <c r="G26" i="4"/>
  <c r="F27" i="4"/>
  <c r="G27" i="4"/>
  <c r="F28" i="4"/>
  <c r="G28" i="4"/>
  <c r="F29" i="4"/>
  <c r="H29" i="4" s="1"/>
  <c r="G29" i="4"/>
  <c r="F30" i="4"/>
  <c r="G30" i="4"/>
  <c r="F31" i="4"/>
  <c r="G31" i="4"/>
  <c r="F32" i="4"/>
  <c r="G32" i="4"/>
  <c r="F33" i="4"/>
  <c r="H33" i="4" s="1"/>
  <c r="G33" i="4"/>
  <c r="F34" i="4"/>
  <c r="G34" i="4"/>
  <c r="G22" i="4"/>
  <c r="F4" i="4"/>
  <c r="G4" i="4"/>
  <c r="F5" i="4"/>
  <c r="G5" i="4"/>
  <c r="F8" i="4"/>
  <c r="G8" i="4"/>
  <c r="F9" i="4"/>
  <c r="G9" i="4"/>
  <c r="F10" i="4"/>
  <c r="G10" i="4"/>
  <c r="F11" i="4"/>
  <c r="G11" i="4"/>
  <c r="F12" i="4"/>
  <c r="G12" i="4"/>
  <c r="F13" i="4"/>
  <c r="G13" i="4"/>
  <c r="F14" i="4"/>
  <c r="G14" i="4"/>
  <c r="F15" i="4"/>
  <c r="G15" i="4"/>
  <c r="G3" i="4"/>
  <c r="F3" i="4"/>
  <c r="D72" i="4"/>
  <c r="E72" i="4" s="1"/>
  <c r="D71" i="4"/>
  <c r="E71" i="4" s="1"/>
  <c r="D70" i="4"/>
  <c r="E70" i="4" s="1"/>
  <c r="D69" i="4"/>
  <c r="E69" i="4" s="1"/>
  <c r="D68" i="4"/>
  <c r="E68" i="4" s="1"/>
  <c r="D67" i="4"/>
  <c r="E67" i="4" s="1"/>
  <c r="D66" i="4"/>
  <c r="E66" i="4" s="1"/>
  <c r="D65" i="4"/>
  <c r="E65" i="4" s="1"/>
  <c r="D64" i="4"/>
  <c r="E64" i="4" s="1"/>
  <c r="D63" i="4"/>
  <c r="E63" i="4" s="1"/>
  <c r="D62" i="4"/>
  <c r="E62" i="4" s="1"/>
  <c r="D61" i="4"/>
  <c r="E61" i="4" s="1"/>
  <c r="E60" i="4"/>
  <c r="D53" i="4"/>
  <c r="E53" i="4" s="1"/>
  <c r="D52" i="4"/>
  <c r="E52" i="4" s="1"/>
  <c r="D51" i="4"/>
  <c r="E51" i="4" s="1"/>
  <c r="D50" i="4"/>
  <c r="E50" i="4" s="1"/>
  <c r="D49" i="4"/>
  <c r="E49" i="4" s="1"/>
  <c r="D48" i="4"/>
  <c r="E48" i="4" s="1"/>
  <c r="D47" i="4"/>
  <c r="E47" i="4" s="1"/>
  <c r="D46" i="4"/>
  <c r="E46" i="4" s="1"/>
  <c r="D45" i="4"/>
  <c r="E45" i="4" s="1"/>
  <c r="D44" i="4"/>
  <c r="E44" i="4" s="1"/>
  <c r="D43" i="4"/>
  <c r="E43" i="4" s="1"/>
  <c r="D42" i="4"/>
  <c r="E42" i="4" s="1"/>
  <c r="D41" i="4"/>
  <c r="E41" i="4" s="1"/>
  <c r="D34" i="4"/>
  <c r="E34" i="4" s="1"/>
  <c r="D33" i="4"/>
  <c r="E33" i="4" s="1"/>
  <c r="D32" i="4"/>
  <c r="E32" i="4" s="1"/>
  <c r="D31" i="4"/>
  <c r="E31" i="4" s="1"/>
  <c r="D30" i="4"/>
  <c r="E30" i="4" s="1"/>
  <c r="D29" i="4"/>
  <c r="E29" i="4" s="1"/>
  <c r="D28" i="4"/>
  <c r="E28" i="4" s="1"/>
  <c r="D27" i="4"/>
  <c r="E27" i="4" s="1"/>
  <c r="D26" i="4"/>
  <c r="E26" i="4" s="1"/>
  <c r="D25" i="4"/>
  <c r="E25" i="4" s="1"/>
  <c r="D24" i="4"/>
  <c r="E24" i="4" s="1"/>
  <c r="D23" i="4"/>
  <c r="E23" i="4" s="1"/>
  <c r="D22" i="4"/>
  <c r="E22" i="4" s="1"/>
  <c r="D15" i="4"/>
  <c r="E15" i="4" s="1"/>
  <c r="D14" i="4"/>
  <c r="E14" i="4" s="1"/>
  <c r="D13" i="4"/>
  <c r="E13" i="4" s="1"/>
  <c r="D12" i="4"/>
  <c r="E12" i="4" s="1"/>
  <c r="D11" i="4"/>
  <c r="E11" i="4" s="1"/>
  <c r="D10" i="4"/>
  <c r="E10" i="4" s="1"/>
  <c r="D9" i="4"/>
  <c r="E9" i="4" s="1"/>
  <c r="D8" i="4"/>
  <c r="E8" i="4" s="1"/>
  <c r="D5" i="4"/>
  <c r="E5" i="4" s="1"/>
  <c r="D4" i="4"/>
  <c r="E4" i="4" s="1"/>
  <c r="D3" i="4"/>
  <c r="E3" i="4" s="1"/>
  <c r="J27" i="6"/>
  <c r="J46" i="6" s="1"/>
  <c r="J65" i="6" s="1"/>
  <c r="J84" i="6" s="1"/>
  <c r="G84" i="6" s="1"/>
  <c r="J12" i="6"/>
  <c r="O27" i="6"/>
  <c r="O46" i="6" s="1"/>
  <c r="O65" i="6" s="1"/>
  <c r="O84" i="6" s="1"/>
  <c r="E65" i="6"/>
  <c r="E84" i="6" s="1"/>
  <c r="N84" i="6"/>
  <c r="A77" i="6"/>
  <c r="N65" i="6"/>
  <c r="N46" i="6"/>
  <c r="N27" i="6"/>
  <c r="O12" i="6"/>
  <c r="O31" i="6" s="1"/>
  <c r="O50" i="6" s="1"/>
  <c r="O69" i="6" s="1"/>
  <c r="O88" i="6" s="1"/>
  <c r="B93" i="6"/>
  <c r="B92" i="6"/>
  <c r="B74" i="6"/>
  <c r="B73" i="6"/>
  <c r="A58" i="6"/>
  <c r="B55" i="6"/>
  <c r="B54" i="6"/>
  <c r="A39" i="6"/>
  <c r="B36" i="6"/>
  <c r="B35" i="6"/>
  <c r="A20" i="6"/>
  <c r="B17" i="6"/>
  <c r="B16" i="6"/>
  <c r="A1" i="6"/>
  <c r="K88" i="3"/>
  <c r="L88" i="3"/>
  <c r="M88" i="3"/>
  <c r="T88" i="3"/>
  <c r="W88" i="3" s="1"/>
  <c r="N88" i="6" s="1"/>
  <c r="U88" i="3"/>
  <c r="V88" i="3"/>
  <c r="K69" i="3"/>
  <c r="L69" i="3"/>
  <c r="M69" i="3"/>
  <c r="T69" i="3"/>
  <c r="U69" i="3"/>
  <c r="V69" i="3"/>
  <c r="K50" i="3"/>
  <c r="L50" i="3"/>
  <c r="M50" i="3"/>
  <c r="T50" i="3"/>
  <c r="U50" i="3"/>
  <c r="V50" i="3"/>
  <c r="K31" i="3"/>
  <c r="L31" i="3"/>
  <c r="M31" i="3"/>
  <c r="T31" i="3"/>
  <c r="U31" i="3"/>
  <c r="V31" i="3"/>
  <c r="E50" i="3"/>
  <c r="M80" i="1"/>
  <c r="N80" i="1"/>
  <c r="O80" i="1"/>
  <c r="K12" i="3"/>
  <c r="L12" i="3"/>
  <c r="M12" i="3"/>
  <c r="V80" i="1"/>
  <c r="W80" i="1"/>
  <c r="X80" i="1"/>
  <c r="V12" i="3"/>
  <c r="T12" i="3"/>
  <c r="U12" i="3"/>
  <c r="U22" i="3"/>
  <c r="T22" i="3"/>
  <c r="L22" i="3"/>
  <c r="K22" i="3"/>
  <c r="K47" i="3"/>
  <c r="L47" i="3"/>
  <c r="V72" i="3"/>
  <c r="U72" i="3"/>
  <c r="T72" i="3"/>
  <c r="V71" i="3"/>
  <c r="U71" i="3"/>
  <c r="T71" i="3"/>
  <c r="V70" i="3"/>
  <c r="U70" i="3"/>
  <c r="T70" i="3"/>
  <c r="V68" i="3"/>
  <c r="U68" i="3"/>
  <c r="T68" i="3"/>
  <c r="V67" i="3"/>
  <c r="U67" i="3"/>
  <c r="T67" i="3"/>
  <c r="V66" i="3"/>
  <c r="U66" i="3"/>
  <c r="T66" i="3"/>
  <c r="T61" i="3"/>
  <c r="W61" i="3" s="1"/>
  <c r="N61" i="6" s="1"/>
  <c r="U61" i="3"/>
  <c r="V61" i="3"/>
  <c r="T62" i="3"/>
  <c r="U62" i="3"/>
  <c r="V62" i="3"/>
  <c r="T63" i="3"/>
  <c r="W63" i="3" s="1"/>
  <c r="N63" i="6" s="1"/>
  <c r="U63" i="3"/>
  <c r="V63" i="3"/>
  <c r="T64" i="3"/>
  <c r="U64" i="3"/>
  <c r="V64" i="3"/>
  <c r="V53" i="3"/>
  <c r="U53" i="3"/>
  <c r="T53" i="3"/>
  <c r="W53" i="3" s="1"/>
  <c r="N53" i="6" s="1"/>
  <c r="V52" i="3"/>
  <c r="U52" i="3"/>
  <c r="T52" i="3"/>
  <c r="V51" i="3"/>
  <c r="U51" i="3"/>
  <c r="T51" i="3"/>
  <c r="V49" i="3"/>
  <c r="U49" i="3"/>
  <c r="T49" i="3"/>
  <c r="V48" i="3"/>
  <c r="U48" i="3"/>
  <c r="T48" i="3"/>
  <c r="W48" i="3" s="1"/>
  <c r="N48" i="6" s="1"/>
  <c r="V47" i="3"/>
  <c r="U47" i="3"/>
  <c r="T47" i="3"/>
  <c r="T42" i="3"/>
  <c r="W42" i="3" s="1"/>
  <c r="N42" i="6" s="1"/>
  <c r="U42" i="3"/>
  <c r="V42" i="3"/>
  <c r="T43" i="3"/>
  <c r="U43" i="3"/>
  <c r="V43" i="3"/>
  <c r="T44" i="3"/>
  <c r="U44" i="3"/>
  <c r="V44" i="3"/>
  <c r="T45" i="3"/>
  <c r="U45" i="3"/>
  <c r="V45" i="3"/>
  <c r="V41" i="3"/>
  <c r="U41" i="3"/>
  <c r="T41" i="3"/>
  <c r="M3" i="3"/>
  <c r="M4" i="3"/>
  <c r="M5" i="3"/>
  <c r="M6" i="3"/>
  <c r="M7" i="3"/>
  <c r="M9" i="3"/>
  <c r="M10" i="3"/>
  <c r="M11" i="3"/>
  <c r="M13" i="3"/>
  <c r="M14" i="3"/>
  <c r="M15" i="3"/>
  <c r="M22" i="3"/>
  <c r="M23" i="3"/>
  <c r="M24" i="3"/>
  <c r="M25" i="3"/>
  <c r="M26" i="3"/>
  <c r="M28" i="3"/>
  <c r="M29" i="3"/>
  <c r="M30" i="3"/>
  <c r="M32" i="3"/>
  <c r="M33" i="3"/>
  <c r="M34" i="3"/>
  <c r="M41" i="3"/>
  <c r="M42" i="3"/>
  <c r="M43" i="3"/>
  <c r="M44" i="3"/>
  <c r="M45" i="3"/>
  <c r="M47" i="3"/>
  <c r="M48" i="3"/>
  <c r="M49" i="3"/>
  <c r="M51" i="3"/>
  <c r="M52" i="3"/>
  <c r="M53" i="3"/>
  <c r="M60" i="3"/>
  <c r="M61" i="3"/>
  <c r="M62" i="3"/>
  <c r="M63" i="3"/>
  <c r="M64" i="3"/>
  <c r="M66" i="3"/>
  <c r="M67" i="3"/>
  <c r="M68" i="3"/>
  <c r="M70" i="3"/>
  <c r="M71" i="3"/>
  <c r="M72" i="3"/>
  <c r="M79" i="3"/>
  <c r="M80" i="3"/>
  <c r="M81" i="3"/>
  <c r="M82" i="3"/>
  <c r="M83" i="3"/>
  <c r="M85" i="3"/>
  <c r="M86" i="3"/>
  <c r="M87" i="3"/>
  <c r="M89" i="3"/>
  <c r="M90" i="3"/>
  <c r="M91" i="3"/>
  <c r="E41" i="3"/>
  <c r="L62" i="3"/>
  <c r="N40" i="1"/>
  <c r="N22" i="1"/>
  <c r="O6" i="1"/>
  <c r="N7" i="1"/>
  <c r="N3" i="1"/>
  <c r="M4" i="1"/>
  <c r="M3" i="1"/>
  <c r="L53" i="3"/>
  <c r="K53" i="3"/>
  <c r="L52" i="3"/>
  <c r="K52" i="3"/>
  <c r="L51" i="3"/>
  <c r="K51" i="3"/>
  <c r="L49" i="3"/>
  <c r="K49" i="3"/>
  <c r="L48" i="3"/>
  <c r="K48" i="3"/>
  <c r="K42" i="3"/>
  <c r="L42" i="3"/>
  <c r="K43" i="3"/>
  <c r="L43" i="3"/>
  <c r="K44" i="3"/>
  <c r="L44" i="3"/>
  <c r="K45" i="3"/>
  <c r="L45" i="3"/>
  <c r="L41" i="3"/>
  <c r="K41" i="3"/>
  <c r="H46" i="4" l="1"/>
  <c r="H23" i="4"/>
  <c r="W22" i="3"/>
  <c r="N22" i="6" s="1"/>
  <c r="N88" i="3"/>
  <c r="I88" i="6" s="1"/>
  <c r="H32" i="4"/>
  <c r="H6" i="4"/>
  <c r="I6" i="4" s="1"/>
  <c r="W64" i="3"/>
  <c r="N64" i="6" s="1"/>
  <c r="W66" i="3"/>
  <c r="N66" i="6" s="1"/>
  <c r="W71" i="3"/>
  <c r="N71" i="6" s="1"/>
  <c r="W49" i="3"/>
  <c r="N49" i="6" s="1"/>
  <c r="N50" i="3"/>
  <c r="I50" i="6" s="1"/>
  <c r="H53" i="4"/>
  <c r="I53" i="4" s="1"/>
  <c r="H49" i="4"/>
  <c r="I49" i="4" s="1"/>
  <c r="H47" i="4"/>
  <c r="I47" i="4" s="1"/>
  <c r="H45" i="4"/>
  <c r="I45" i="4" s="1"/>
  <c r="H71" i="4"/>
  <c r="I71" i="4" s="1"/>
  <c r="H15" i="4"/>
  <c r="I15" i="4" s="1"/>
  <c r="H11" i="4"/>
  <c r="I11" i="4" s="1"/>
  <c r="H9" i="4"/>
  <c r="I9" i="4" s="1"/>
  <c r="H5" i="4"/>
  <c r="I5" i="4" s="1"/>
  <c r="H3" i="4"/>
  <c r="I3" i="4" s="1"/>
  <c r="H30" i="4"/>
  <c r="H28" i="4"/>
  <c r="H26" i="4"/>
  <c r="I26" i="4" s="1"/>
  <c r="H13" i="4"/>
  <c r="I13" i="4" s="1"/>
  <c r="H69" i="4"/>
  <c r="I69" i="4" s="1"/>
  <c r="H67" i="4"/>
  <c r="I67" i="4" s="1"/>
  <c r="H65" i="4"/>
  <c r="I65" i="4" s="1"/>
  <c r="H63" i="4"/>
  <c r="I63" i="4" s="1"/>
  <c r="H24" i="4"/>
  <c r="I24" i="4" s="1"/>
  <c r="H14" i="4"/>
  <c r="I14" i="4" s="1"/>
  <c r="H12" i="4"/>
  <c r="I12" i="4" s="1"/>
  <c r="H10" i="4"/>
  <c r="I10" i="4" s="1"/>
  <c r="H8" i="4"/>
  <c r="I8" i="4" s="1"/>
  <c r="H4" i="4"/>
  <c r="I4" i="4" s="1"/>
  <c r="H51" i="4"/>
  <c r="I51" i="4" s="1"/>
  <c r="H64" i="4"/>
  <c r="I64" i="4" s="1"/>
  <c r="N31" i="3"/>
  <c r="I31" i="6" s="1"/>
  <c r="W12" i="3"/>
  <c r="N12" i="6" s="1"/>
  <c r="W50" i="3"/>
  <c r="N50" i="6" s="1"/>
  <c r="I43" i="4"/>
  <c r="Y80" i="1"/>
  <c r="I33" i="4"/>
  <c r="I29" i="4"/>
  <c r="I23" i="4"/>
  <c r="H61" i="4"/>
  <c r="I61" i="4" s="1"/>
  <c r="H25" i="4"/>
  <c r="I25" i="4" s="1"/>
  <c r="I44" i="4"/>
  <c r="I42" i="4"/>
  <c r="H27" i="4"/>
  <c r="I27" i="4" s="1"/>
  <c r="H31" i="4"/>
  <c r="I31" i="4" s="1"/>
  <c r="H34" i="4"/>
  <c r="I34" i="4" s="1"/>
  <c r="I32" i="4"/>
  <c r="I30" i="4"/>
  <c r="I28" i="4"/>
  <c r="H72" i="4"/>
  <c r="I72" i="4" s="1"/>
  <c r="H62" i="4"/>
  <c r="I62" i="4" s="1"/>
  <c r="H7" i="4"/>
  <c r="I7" i="4" s="1"/>
  <c r="H66" i="4"/>
  <c r="I66" i="4" s="1"/>
  <c r="H68" i="4"/>
  <c r="I68" i="4" s="1"/>
  <c r="H70" i="4"/>
  <c r="I70" i="4" s="1"/>
  <c r="H60" i="4"/>
  <c r="I60" i="4" s="1"/>
  <c r="H41" i="4"/>
  <c r="I41" i="4" s="1"/>
  <c r="I46" i="4"/>
  <c r="I48" i="4"/>
  <c r="I50" i="4"/>
  <c r="I52" i="4"/>
  <c r="H22" i="4"/>
  <c r="I22" i="4" s="1"/>
  <c r="W69" i="3"/>
  <c r="N69" i="6" s="1"/>
  <c r="W45" i="3"/>
  <c r="N45" i="6" s="1"/>
  <c r="N69" i="3"/>
  <c r="I69" i="6" s="1"/>
  <c r="W31" i="3"/>
  <c r="N31" i="6" s="1"/>
  <c r="P80" i="1"/>
  <c r="J31" i="6"/>
  <c r="W41" i="3"/>
  <c r="N41" i="6" s="1"/>
  <c r="W47" i="3"/>
  <c r="N47" i="6" s="1"/>
  <c r="W51" i="3"/>
  <c r="N51" i="6" s="1"/>
  <c r="W67" i="3"/>
  <c r="N67" i="6" s="1"/>
  <c r="W68" i="3"/>
  <c r="N68" i="6" s="1"/>
  <c r="N49" i="3"/>
  <c r="I49" i="6" s="1"/>
  <c r="N48" i="3"/>
  <c r="I48" i="6" s="1"/>
  <c r="N51" i="3"/>
  <c r="I51" i="6" s="1"/>
  <c r="N53" i="3"/>
  <c r="I53" i="6" s="1"/>
  <c r="N41" i="3"/>
  <c r="I41" i="6" s="1"/>
  <c r="N22" i="3"/>
  <c r="I22" i="6" s="1"/>
  <c r="W43" i="3"/>
  <c r="N43" i="6" s="1"/>
  <c r="W44" i="3"/>
  <c r="N44" i="6" s="1"/>
  <c r="W52" i="3"/>
  <c r="N52" i="6" s="1"/>
  <c r="W70" i="3"/>
  <c r="N70" i="6" s="1"/>
  <c r="N47" i="3"/>
  <c r="I47" i="6" s="1"/>
  <c r="W62" i="3"/>
  <c r="N62" i="6" s="1"/>
  <c r="W72" i="3"/>
  <c r="N72" i="6" s="1"/>
  <c r="N12" i="3"/>
  <c r="I12" i="6" s="1"/>
  <c r="N45" i="3"/>
  <c r="I45" i="6" s="1"/>
  <c r="N43" i="3"/>
  <c r="I43" i="6" s="1"/>
  <c r="N44" i="3"/>
  <c r="I44" i="6" s="1"/>
  <c r="N42" i="3"/>
  <c r="I42" i="6" s="1"/>
  <c r="N52" i="3"/>
  <c r="I52" i="6" s="1"/>
  <c r="B34" i="1"/>
  <c r="B51" i="1" s="1"/>
  <c r="B68" i="1" s="1"/>
  <c r="B85" i="1" s="1"/>
  <c r="B33" i="1"/>
  <c r="B50" i="1" s="1"/>
  <c r="B67" i="1" s="1"/>
  <c r="B84" i="1" s="1"/>
  <c r="K3" i="3"/>
  <c r="V91" i="3"/>
  <c r="U91" i="3"/>
  <c r="T91" i="3"/>
  <c r="L91" i="3"/>
  <c r="K91" i="3"/>
  <c r="E91" i="3"/>
  <c r="V90" i="3"/>
  <c r="U90" i="3"/>
  <c r="T90" i="3"/>
  <c r="L90" i="3"/>
  <c r="K90" i="3"/>
  <c r="E90" i="3"/>
  <c r="V89" i="3"/>
  <c r="U89" i="3"/>
  <c r="T89" i="3"/>
  <c r="L89" i="3"/>
  <c r="K89" i="3"/>
  <c r="E89" i="3"/>
  <c r="E88" i="3"/>
  <c r="V87" i="3"/>
  <c r="U87" i="3"/>
  <c r="T87" i="3"/>
  <c r="L87" i="3"/>
  <c r="K87" i="3"/>
  <c r="E87" i="3"/>
  <c r="V86" i="3"/>
  <c r="U86" i="3"/>
  <c r="T86" i="3"/>
  <c r="L86" i="3"/>
  <c r="K86" i="3"/>
  <c r="E86" i="3"/>
  <c r="V85" i="3"/>
  <c r="U85" i="3"/>
  <c r="T85" i="3"/>
  <c r="L85" i="3"/>
  <c r="K85" i="3"/>
  <c r="E85" i="3"/>
  <c r="E84" i="3"/>
  <c r="V83" i="3"/>
  <c r="U83" i="3"/>
  <c r="T83" i="3"/>
  <c r="L83" i="3"/>
  <c r="K83" i="3"/>
  <c r="E83" i="3"/>
  <c r="V82" i="3"/>
  <c r="U82" i="3"/>
  <c r="T82" i="3"/>
  <c r="L82" i="3"/>
  <c r="K82" i="3"/>
  <c r="E82" i="3"/>
  <c r="V81" i="3"/>
  <c r="U81" i="3"/>
  <c r="T81" i="3"/>
  <c r="L81" i="3"/>
  <c r="K81" i="3"/>
  <c r="E81" i="3"/>
  <c r="V80" i="3"/>
  <c r="U80" i="3"/>
  <c r="T80" i="3"/>
  <c r="L80" i="3"/>
  <c r="K80" i="3"/>
  <c r="E80" i="3"/>
  <c r="V79" i="3"/>
  <c r="U79" i="3"/>
  <c r="T79" i="3"/>
  <c r="L79" i="3"/>
  <c r="N79" i="3"/>
  <c r="I79" i="6" s="1"/>
  <c r="E79" i="3"/>
  <c r="L72" i="3"/>
  <c r="K72" i="3"/>
  <c r="E72" i="3"/>
  <c r="L71" i="3"/>
  <c r="K71" i="3"/>
  <c r="E71" i="3"/>
  <c r="L70" i="3"/>
  <c r="K70" i="3"/>
  <c r="E70" i="3"/>
  <c r="E69" i="3"/>
  <c r="L68" i="3"/>
  <c r="K68" i="3"/>
  <c r="E68" i="3"/>
  <c r="L67" i="3"/>
  <c r="K67" i="3"/>
  <c r="E67" i="3"/>
  <c r="L66" i="3"/>
  <c r="K66" i="3"/>
  <c r="E65" i="3"/>
  <c r="L64" i="3"/>
  <c r="K64" i="3"/>
  <c r="E64" i="3"/>
  <c r="L63" i="3"/>
  <c r="K63" i="3"/>
  <c r="E63" i="3"/>
  <c r="K62" i="3"/>
  <c r="E62" i="3"/>
  <c r="L61" i="3"/>
  <c r="K61" i="3"/>
  <c r="E61" i="3"/>
  <c r="V60" i="3"/>
  <c r="U60" i="3"/>
  <c r="T60" i="3"/>
  <c r="L60" i="3"/>
  <c r="K60" i="3"/>
  <c r="E60" i="3"/>
  <c r="E53" i="3"/>
  <c r="E52" i="3"/>
  <c r="E51" i="3"/>
  <c r="E49" i="3"/>
  <c r="E48" i="3"/>
  <c r="E46" i="3"/>
  <c r="E45" i="3"/>
  <c r="E44" i="3"/>
  <c r="E43" i="3"/>
  <c r="E42" i="3"/>
  <c r="V34" i="3"/>
  <c r="U34" i="3"/>
  <c r="T34" i="3"/>
  <c r="L34" i="3"/>
  <c r="K34" i="3"/>
  <c r="E34" i="3"/>
  <c r="V33" i="3"/>
  <c r="U33" i="3"/>
  <c r="T33" i="3"/>
  <c r="L33" i="3"/>
  <c r="K33" i="3"/>
  <c r="E33" i="3"/>
  <c r="V32" i="3"/>
  <c r="U32" i="3"/>
  <c r="T32" i="3"/>
  <c r="L32" i="3"/>
  <c r="K32" i="3"/>
  <c r="E32" i="3"/>
  <c r="E31" i="3"/>
  <c r="V30" i="3"/>
  <c r="U30" i="3"/>
  <c r="T30" i="3"/>
  <c r="L30" i="3"/>
  <c r="K30" i="3"/>
  <c r="E30" i="3"/>
  <c r="V29" i="3"/>
  <c r="U29" i="3"/>
  <c r="T29" i="3"/>
  <c r="L29" i="3"/>
  <c r="K29" i="3"/>
  <c r="E29" i="3"/>
  <c r="V28" i="3"/>
  <c r="U28" i="3"/>
  <c r="T28" i="3"/>
  <c r="L28" i="3"/>
  <c r="K28" i="3"/>
  <c r="E28" i="3"/>
  <c r="E27" i="3"/>
  <c r="V26" i="3"/>
  <c r="U26" i="3"/>
  <c r="T26" i="3"/>
  <c r="L26" i="3"/>
  <c r="K26" i="3"/>
  <c r="E26" i="3"/>
  <c r="V25" i="3"/>
  <c r="U25" i="3"/>
  <c r="T25" i="3"/>
  <c r="L25" i="3"/>
  <c r="K25" i="3"/>
  <c r="E25" i="3"/>
  <c r="V24" i="3"/>
  <c r="U24" i="3"/>
  <c r="T24" i="3"/>
  <c r="L24" i="3"/>
  <c r="K24" i="3"/>
  <c r="E24" i="3"/>
  <c r="V23" i="3"/>
  <c r="U23" i="3"/>
  <c r="T23" i="3"/>
  <c r="L23" i="3"/>
  <c r="K23" i="3"/>
  <c r="E23" i="3"/>
  <c r="V22" i="3"/>
  <c r="E22" i="3"/>
  <c r="V15" i="3"/>
  <c r="U15" i="3"/>
  <c r="T15" i="3"/>
  <c r="L15" i="3"/>
  <c r="K15" i="3"/>
  <c r="E15" i="3"/>
  <c r="D15" i="6" s="1"/>
  <c r="V14" i="3"/>
  <c r="U14" i="3"/>
  <c r="T14" i="3"/>
  <c r="L14" i="3"/>
  <c r="K14" i="3"/>
  <c r="E14" i="3"/>
  <c r="D14" i="6" s="1"/>
  <c r="V13" i="3"/>
  <c r="U13" i="3"/>
  <c r="T13" i="3"/>
  <c r="L13" i="3"/>
  <c r="K13" i="3"/>
  <c r="E13" i="3"/>
  <c r="D13" i="6" s="1"/>
  <c r="E12" i="3"/>
  <c r="D12" i="6" s="1"/>
  <c r="V11" i="3"/>
  <c r="U11" i="3"/>
  <c r="T11" i="3"/>
  <c r="L11" i="3"/>
  <c r="K11" i="3"/>
  <c r="E11" i="3"/>
  <c r="D11" i="6" s="1"/>
  <c r="V10" i="3"/>
  <c r="U10" i="3"/>
  <c r="T10" i="3"/>
  <c r="L10" i="3"/>
  <c r="K10" i="3"/>
  <c r="E10" i="3"/>
  <c r="D10" i="6" s="1"/>
  <c r="V9" i="3"/>
  <c r="U9" i="3"/>
  <c r="T9" i="3"/>
  <c r="L9" i="3"/>
  <c r="K9" i="3"/>
  <c r="E9" i="3"/>
  <c r="E8" i="3"/>
  <c r="V7" i="3"/>
  <c r="U7" i="3"/>
  <c r="T7" i="3"/>
  <c r="L7" i="3"/>
  <c r="K7" i="3"/>
  <c r="E7" i="3"/>
  <c r="V6" i="3"/>
  <c r="U6" i="3"/>
  <c r="T6" i="3"/>
  <c r="L6" i="3"/>
  <c r="K6" i="3"/>
  <c r="E6" i="3"/>
  <c r="V5" i="3"/>
  <c r="U5" i="3"/>
  <c r="T5" i="3"/>
  <c r="L5" i="3"/>
  <c r="K5" i="3"/>
  <c r="E5" i="3"/>
  <c r="D5" i="6" s="1"/>
  <c r="V4" i="3"/>
  <c r="U4" i="3"/>
  <c r="T4" i="3"/>
  <c r="L4" i="3"/>
  <c r="K4" i="3"/>
  <c r="E4" i="3"/>
  <c r="D4" i="6" s="1"/>
  <c r="V3" i="3"/>
  <c r="U3" i="3"/>
  <c r="T3" i="3"/>
  <c r="L3" i="3"/>
  <c r="E3" i="3"/>
  <c r="D3" i="6" s="1"/>
  <c r="N86" i="3" l="1"/>
  <c r="I86" i="6" s="1"/>
  <c r="N80" i="3"/>
  <c r="I80" i="6" s="1"/>
  <c r="N89" i="3"/>
  <c r="I89" i="6" s="1"/>
  <c r="N91" i="3"/>
  <c r="I91" i="6" s="1"/>
  <c r="N83" i="3"/>
  <c r="I83" i="6" s="1"/>
  <c r="N90" i="3"/>
  <c r="I90" i="6" s="1"/>
  <c r="N87" i="3"/>
  <c r="I87" i="6" s="1"/>
  <c r="W3" i="3"/>
  <c r="N3" i="6" s="1"/>
  <c r="N85" i="3"/>
  <c r="I85" i="6" s="1"/>
  <c r="N82" i="3"/>
  <c r="I82" i="6" s="1"/>
  <c r="J50" i="6"/>
  <c r="W9" i="3"/>
  <c r="N9" i="6" s="1"/>
  <c r="W11" i="3"/>
  <c r="N11" i="6" s="1"/>
  <c r="N63" i="3"/>
  <c r="I63" i="6" s="1"/>
  <c r="N68" i="3"/>
  <c r="I68" i="6" s="1"/>
  <c r="N70" i="3"/>
  <c r="I70" i="6" s="1"/>
  <c r="N3" i="3"/>
  <c r="I3" i="6" s="1"/>
  <c r="W4" i="3"/>
  <c r="N4" i="6" s="1"/>
  <c r="N5" i="3"/>
  <c r="I5" i="6" s="1"/>
  <c r="W6" i="3"/>
  <c r="N6" i="6" s="1"/>
  <c r="N7" i="3"/>
  <c r="I7" i="6" s="1"/>
  <c r="W13" i="3"/>
  <c r="N13" i="6" s="1"/>
  <c r="W15" i="3"/>
  <c r="N15" i="6" s="1"/>
  <c r="W60" i="3"/>
  <c r="N60" i="6" s="1"/>
  <c r="N61" i="3"/>
  <c r="I61" i="6" s="1"/>
  <c r="N64" i="3"/>
  <c r="I64" i="6" s="1"/>
  <c r="N71" i="3"/>
  <c r="I71" i="6" s="1"/>
  <c r="W79" i="3"/>
  <c r="N79" i="6" s="1"/>
  <c r="N9" i="3"/>
  <c r="I9" i="6" s="1"/>
  <c r="W10" i="3"/>
  <c r="N10" i="6" s="1"/>
  <c r="W29" i="3"/>
  <c r="N29" i="6" s="1"/>
  <c r="N30" i="3"/>
  <c r="I30" i="6" s="1"/>
  <c r="N62" i="3"/>
  <c r="I62" i="6" s="1"/>
  <c r="N66" i="3"/>
  <c r="I66" i="6" s="1"/>
  <c r="N72" i="3"/>
  <c r="I72" i="6" s="1"/>
  <c r="W87" i="3"/>
  <c r="N87" i="6" s="1"/>
  <c r="W5" i="3"/>
  <c r="N5" i="6" s="1"/>
  <c r="N6" i="3"/>
  <c r="I6" i="6" s="1"/>
  <c r="W7" i="3"/>
  <c r="N7" i="6" s="1"/>
  <c r="W14" i="3"/>
  <c r="N14" i="6" s="1"/>
  <c r="N15" i="3"/>
  <c r="I15" i="6" s="1"/>
  <c r="N32" i="3"/>
  <c r="I32" i="6" s="1"/>
  <c r="N34" i="3"/>
  <c r="I34" i="6" s="1"/>
  <c r="N60" i="3"/>
  <c r="I60" i="6" s="1"/>
  <c r="N67" i="3"/>
  <c r="I67" i="6" s="1"/>
  <c r="N81" i="3"/>
  <c r="I81" i="6" s="1"/>
  <c r="W91" i="3"/>
  <c r="N91" i="6" s="1"/>
  <c r="N13" i="3"/>
  <c r="I13" i="6" s="1"/>
  <c r="N14" i="3"/>
  <c r="I14" i="6" s="1"/>
  <c r="N10" i="3"/>
  <c r="I10" i="6" s="1"/>
  <c r="N11" i="3"/>
  <c r="I11" i="6" s="1"/>
  <c r="N4" i="3"/>
  <c r="I4" i="6" s="1"/>
  <c r="N23" i="3"/>
  <c r="I23" i="6" s="1"/>
  <c r="W24" i="3"/>
  <c r="N24" i="6" s="1"/>
  <c r="N25" i="3"/>
  <c r="I25" i="6" s="1"/>
  <c r="W26" i="3"/>
  <c r="N26" i="6" s="1"/>
  <c r="W33" i="3"/>
  <c r="N33" i="6" s="1"/>
  <c r="W30" i="3"/>
  <c r="N30" i="6" s="1"/>
  <c r="W23" i="3"/>
  <c r="N23" i="6" s="1"/>
  <c r="N24" i="3"/>
  <c r="I24" i="6" s="1"/>
  <c r="W25" i="3"/>
  <c r="N25" i="6" s="1"/>
  <c r="N29" i="3"/>
  <c r="I29" i="6" s="1"/>
  <c r="N33" i="3"/>
  <c r="I33" i="6" s="1"/>
  <c r="N28" i="3"/>
  <c r="I28" i="6" s="1"/>
  <c r="W28" i="3"/>
  <c r="N28" i="6" s="1"/>
  <c r="N26" i="3"/>
  <c r="I26" i="6" s="1"/>
  <c r="W32" i="3"/>
  <c r="N32" i="6" s="1"/>
  <c r="W34" i="3"/>
  <c r="N34" i="6" s="1"/>
  <c r="W80" i="3"/>
  <c r="N80" i="6" s="1"/>
  <c r="W81" i="3"/>
  <c r="N81" i="6" s="1"/>
  <c r="W82" i="3"/>
  <c r="N82" i="6" s="1"/>
  <c r="W85" i="3"/>
  <c r="N85" i="6" s="1"/>
  <c r="W89" i="3"/>
  <c r="N89" i="6" s="1"/>
  <c r="W83" i="3"/>
  <c r="N83" i="6" s="1"/>
  <c r="W86" i="3"/>
  <c r="N86" i="6" s="1"/>
  <c r="W90" i="3"/>
  <c r="N90" i="6" s="1"/>
  <c r="M11" i="1"/>
  <c r="P11" i="1" s="1"/>
  <c r="O3" i="1"/>
  <c r="M21" i="1"/>
  <c r="N21" i="1"/>
  <c r="O21" i="1"/>
  <c r="M22" i="1"/>
  <c r="O22" i="1"/>
  <c r="M23" i="1"/>
  <c r="N23" i="1"/>
  <c r="O23" i="1"/>
  <c r="M24" i="1"/>
  <c r="N24" i="1"/>
  <c r="O24" i="1"/>
  <c r="M26" i="1"/>
  <c r="N26" i="1"/>
  <c r="O26" i="1"/>
  <c r="M27" i="1"/>
  <c r="N27" i="1"/>
  <c r="O27" i="1"/>
  <c r="M28" i="1"/>
  <c r="N28" i="1"/>
  <c r="O28" i="1"/>
  <c r="M30" i="1"/>
  <c r="N30" i="1"/>
  <c r="O30" i="1"/>
  <c r="P30" i="1" s="1"/>
  <c r="M31" i="1"/>
  <c r="N31" i="1"/>
  <c r="O31" i="1"/>
  <c r="M32" i="1"/>
  <c r="P32" i="1" s="1"/>
  <c r="N32" i="1"/>
  <c r="O32" i="1"/>
  <c r="N4" i="1"/>
  <c r="O4" i="1"/>
  <c r="M5" i="1"/>
  <c r="N5" i="1"/>
  <c r="O5" i="1"/>
  <c r="M6" i="1"/>
  <c r="N6" i="1"/>
  <c r="M7" i="1"/>
  <c r="O7" i="1"/>
  <c r="M9" i="1"/>
  <c r="N9" i="1"/>
  <c r="O9" i="1"/>
  <c r="M10" i="1"/>
  <c r="N10" i="1"/>
  <c r="O10" i="1"/>
  <c r="N11" i="1"/>
  <c r="O11" i="1"/>
  <c r="M13" i="1"/>
  <c r="N13" i="1"/>
  <c r="O13" i="1"/>
  <c r="M14" i="1"/>
  <c r="N14" i="1"/>
  <c r="O14" i="1"/>
  <c r="M15" i="1"/>
  <c r="N15" i="1"/>
  <c r="O15" i="1"/>
  <c r="L42" i="1"/>
  <c r="M72" i="1"/>
  <c r="N72" i="1"/>
  <c r="O72" i="1"/>
  <c r="M73" i="1"/>
  <c r="N73" i="1"/>
  <c r="O73" i="1"/>
  <c r="M74" i="1"/>
  <c r="N74" i="1"/>
  <c r="O74" i="1"/>
  <c r="M75" i="1"/>
  <c r="N75" i="1"/>
  <c r="O75" i="1"/>
  <c r="M77" i="1"/>
  <c r="N77" i="1"/>
  <c r="O77" i="1"/>
  <c r="M78" i="1"/>
  <c r="N78" i="1"/>
  <c r="O78" i="1"/>
  <c r="M79" i="1"/>
  <c r="N79" i="1"/>
  <c r="O79" i="1"/>
  <c r="M81" i="1"/>
  <c r="N81" i="1"/>
  <c r="O81" i="1"/>
  <c r="M82" i="1"/>
  <c r="N82" i="1"/>
  <c r="O82" i="1"/>
  <c r="M83" i="1"/>
  <c r="N83" i="1"/>
  <c r="O83" i="1"/>
  <c r="M55" i="1"/>
  <c r="N55" i="1"/>
  <c r="O55" i="1"/>
  <c r="M56" i="1"/>
  <c r="N56" i="1"/>
  <c r="O56" i="1"/>
  <c r="M57" i="1"/>
  <c r="N57" i="1"/>
  <c r="O57" i="1"/>
  <c r="M58" i="1"/>
  <c r="N58" i="1"/>
  <c r="O58" i="1"/>
  <c r="M60" i="1"/>
  <c r="N60" i="1"/>
  <c r="O60" i="1"/>
  <c r="M61" i="1"/>
  <c r="N61" i="1"/>
  <c r="O61" i="1"/>
  <c r="M62" i="1"/>
  <c r="N62" i="1"/>
  <c r="O62" i="1"/>
  <c r="M64" i="1"/>
  <c r="N64" i="1"/>
  <c r="O64" i="1"/>
  <c r="M65" i="1"/>
  <c r="N65" i="1"/>
  <c r="O65" i="1"/>
  <c r="M66" i="1"/>
  <c r="N66" i="1"/>
  <c r="O66" i="1"/>
  <c r="M38" i="1"/>
  <c r="N38" i="1"/>
  <c r="O38" i="1"/>
  <c r="M39" i="1"/>
  <c r="N39" i="1"/>
  <c r="O39" i="1"/>
  <c r="M40" i="1"/>
  <c r="O40" i="1"/>
  <c r="M41" i="1"/>
  <c r="N41" i="1"/>
  <c r="O41" i="1"/>
  <c r="M43" i="1"/>
  <c r="N43" i="1"/>
  <c r="O43" i="1"/>
  <c r="M44" i="1"/>
  <c r="N44" i="1"/>
  <c r="O44" i="1"/>
  <c r="M45" i="1"/>
  <c r="N45" i="1"/>
  <c r="O45" i="1"/>
  <c r="M47" i="1"/>
  <c r="N47" i="1"/>
  <c r="O47" i="1"/>
  <c r="M48" i="1"/>
  <c r="N48" i="1"/>
  <c r="O48" i="1"/>
  <c r="M49" i="1"/>
  <c r="N49" i="1"/>
  <c r="O49" i="1"/>
  <c r="M71" i="1"/>
  <c r="M54" i="1"/>
  <c r="M37" i="1"/>
  <c r="M20" i="1"/>
  <c r="C83" i="1"/>
  <c r="C82" i="1"/>
  <c r="C81" i="1"/>
  <c r="C80" i="1"/>
  <c r="C79" i="1"/>
  <c r="C78" i="1"/>
  <c r="C77" i="1"/>
  <c r="C75" i="1"/>
  <c r="C74" i="1"/>
  <c r="C73" i="1"/>
  <c r="C72" i="1"/>
  <c r="C71" i="1"/>
  <c r="C66" i="1"/>
  <c r="C65" i="1"/>
  <c r="C64" i="1"/>
  <c r="C63" i="1"/>
  <c r="C62" i="1"/>
  <c r="C61" i="1"/>
  <c r="C60" i="1"/>
  <c r="C58" i="1"/>
  <c r="C57" i="1"/>
  <c r="C56" i="1"/>
  <c r="C55" i="1"/>
  <c r="C54" i="1"/>
  <c r="C49" i="1"/>
  <c r="C48" i="1"/>
  <c r="C47" i="1"/>
  <c r="C46" i="1"/>
  <c r="C45" i="1"/>
  <c r="C44" i="1"/>
  <c r="C43" i="1"/>
  <c r="C41" i="1"/>
  <c r="C40" i="1"/>
  <c r="C39" i="1"/>
  <c r="C38" i="1"/>
  <c r="C37" i="1"/>
  <c r="C32" i="1"/>
  <c r="C31" i="1"/>
  <c r="C30" i="1"/>
  <c r="C29" i="1"/>
  <c r="C28" i="1"/>
  <c r="C27" i="1"/>
  <c r="C26" i="1"/>
  <c r="C24" i="1"/>
  <c r="Q24" i="1" s="1"/>
  <c r="C23" i="1"/>
  <c r="C22" i="1"/>
  <c r="C21" i="1"/>
  <c r="C20" i="1"/>
  <c r="P31" i="1" l="1"/>
  <c r="P28" i="1"/>
  <c r="Q23" i="1"/>
  <c r="S28" i="1"/>
  <c r="S32" i="1"/>
  <c r="S83" i="1"/>
  <c r="Q79" i="1"/>
  <c r="P14" i="1"/>
  <c r="R75" i="1"/>
  <c r="P41" i="1"/>
  <c r="P57" i="1"/>
  <c r="P82" i="1"/>
  <c r="P72" i="1"/>
  <c r="R26" i="1"/>
  <c r="Q30" i="1"/>
  <c r="R72" i="1"/>
  <c r="R77" i="1"/>
  <c r="Q81" i="1"/>
  <c r="P48" i="1"/>
  <c r="P43" i="1"/>
  <c r="P39" i="1"/>
  <c r="P64" i="1"/>
  <c r="P58" i="1"/>
  <c r="P78" i="1"/>
  <c r="P73" i="1"/>
  <c r="S58" i="1"/>
  <c r="P47" i="1"/>
  <c r="P38" i="1"/>
  <c r="P62" i="1"/>
  <c r="P77" i="1"/>
  <c r="P15" i="1"/>
  <c r="S21" i="1"/>
  <c r="S22" i="1"/>
  <c r="Q27" i="1"/>
  <c r="R31" i="1"/>
  <c r="R73" i="1"/>
  <c r="Q78" i="1"/>
  <c r="U82" i="1"/>
  <c r="R74" i="1"/>
  <c r="P49" i="1"/>
  <c r="P44" i="1"/>
  <c r="P40" i="1"/>
  <c r="P65" i="1"/>
  <c r="P60" i="1"/>
  <c r="P55" i="1"/>
  <c r="P79" i="1"/>
  <c r="P74" i="1"/>
  <c r="P7" i="1"/>
  <c r="P26" i="1"/>
  <c r="P24" i="1"/>
  <c r="P45" i="1"/>
  <c r="P66" i="1"/>
  <c r="P61" i="1"/>
  <c r="P56" i="1"/>
  <c r="P81" i="1"/>
  <c r="P75" i="1"/>
  <c r="Q31" i="1"/>
  <c r="P22" i="1"/>
  <c r="P21" i="1"/>
  <c r="G22" i="2" s="1"/>
  <c r="P83" i="1"/>
  <c r="AX6" i="1"/>
  <c r="AY6" i="1" s="1"/>
  <c r="R27" i="1"/>
  <c r="Q22" i="1"/>
  <c r="R23" i="1"/>
  <c r="AX11" i="1"/>
  <c r="S80" i="1"/>
  <c r="U80" i="1"/>
  <c r="Z80" i="1"/>
  <c r="R80" i="1"/>
  <c r="AB80" i="1"/>
  <c r="Q80" i="1"/>
  <c r="AA80" i="1"/>
  <c r="AD80" i="1"/>
  <c r="Q83" i="1"/>
  <c r="Q82" i="1"/>
  <c r="R81" i="1"/>
  <c r="R79" i="1"/>
  <c r="R78" i="1"/>
  <c r="S77" i="1"/>
  <c r="S75" i="1"/>
  <c r="S74" i="1"/>
  <c r="S73" i="1"/>
  <c r="S72" i="1"/>
  <c r="U83" i="1"/>
  <c r="U78" i="1"/>
  <c r="R32" i="1"/>
  <c r="R30" i="1"/>
  <c r="Q28" i="1"/>
  <c r="S26" i="1"/>
  <c r="S24" i="1"/>
  <c r="AX13" i="1"/>
  <c r="AY13" i="1" s="1"/>
  <c r="AX7" i="1"/>
  <c r="AY11" i="1"/>
  <c r="R83" i="1"/>
  <c r="T83" i="1" s="1"/>
  <c r="R82" i="1"/>
  <c r="S81" i="1"/>
  <c r="S79" i="1"/>
  <c r="S78" i="1"/>
  <c r="U79" i="1"/>
  <c r="P4" i="1"/>
  <c r="S31" i="1"/>
  <c r="S30" i="1"/>
  <c r="R22" i="1"/>
  <c r="Q21" i="1"/>
  <c r="AX14" i="1"/>
  <c r="AY14" i="1" s="1"/>
  <c r="AX9" i="1"/>
  <c r="AY9" i="1" s="1"/>
  <c r="AX4" i="1"/>
  <c r="AY4" i="1" s="1"/>
  <c r="AY7" i="1"/>
  <c r="S82" i="1"/>
  <c r="Q77" i="1"/>
  <c r="Q75" i="1"/>
  <c r="Q74" i="1"/>
  <c r="Q73" i="1"/>
  <c r="Q72" i="1"/>
  <c r="U81" i="1"/>
  <c r="Q32" i="1"/>
  <c r="Q26" i="1"/>
  <c r="R21" i="1"/>
  <c r="AX15" i="1"/>
  <c r="AY15" i="1" s="1"/>
  <c r="AX10" i="1"/>
  <c r="AY10" i="1" s="1"/>
  <c r="AX5" i="1"/>
  <c r="AY5" i="1" s="1"/>
  <c r="P10" i="1"/>
  <c r="P6" i="1"/>
  <c r="R24" i="1"/>
  <c r="J69" i="6"/>
  <c r="Q66" i="1"/>
  <c r="Q56" i="1"/>
  <c r="Q61" i="1"/>
  <c r="R57" i="1"/>
  <c r="R62" i="1"/>
  <c r="Q55" i="1"/>
  <c r="S60" i="1"/>
  <c r="R64" i="1"/>
  <c r="R65" i="1"/>
  <c r="Q58" i="1"/>
  <c r="R56" i="1"/>
  <c r="Q60" i="1"/>
  <c r="R58" i="1"/>
  <c r="S56" i="1"/>
  <c r="S55" i="1"/>
  <c r="Q64" i="1"/>
  <c r="Q62" i="1"/>
  <c r="R60" i="1"/>
  <c r="S57" i="1"/>
  <c r="R66" i="1"/>
  <c r="S64" i="1"/>
  <c r="S62" i="1"/>
  <c r="S61" i="1"/>
  <c r="Q57" i="1"/>
  <c r="T57" i="1" s="1"/>
  <c r="R55" i="1"/>
  <c r="S66" i="1"/>
  <c r="S65" i="1"/>
  <c r="Q65" i="1"/>
  <c r="R61" i="1"/>
  <c r="S40" i="1"/>
  <c r="S39" i="1"/>
  <c r="S44" i="1"/>
  <c r="S48" i="1"/>
  <c r="S38" i="1"/>
  <c r="S43" i="1"/>
  <c r="R47" i="1"/>
  <c r="Q49" i="1"/>
  <c r="Q48" i="1"/>
  <c r="Q47" i="1"/>
  <c r="Q45" i="1"/>
  <c r="Q44" i="1"/>
  <c r="Q43" i="1"/>
  <c r="Q41" i="1"/>
  <c r="Q40" i="1"/>
  <c r="Q39" i="1"/>
  <c r="Q38" i="1"/>
  <c r="R49" i="1"/>
  <c r="R48" i="1"/>
  <c r="R45" i="1"/>
  <c r="R44" i="1"/>
  <c r="R43" i="1"/>
  <c r="R41" i="1"/>
  <c r="R40" i="1"/>
  <c r="R39" i="1"/>
  <c r="R38" i="1"/>
  <c r="S49" i="1"/>
  <c r="S47" i="1"/>
  <c r="S45" i="1"/>
  <c r="S41" i="1"/>
  <c r="S23" i="1"/>
  <c r="R28" i="1"/>
  <c r="P27" i="1"/>
  <c r="P23" i="1"/>
  <c r="S27" i="1"/>
  <c r="P13" i="1"/>
  <c r="P9" i="1"/>
  <c r="P5" i="1"/>
  <c r="C3" i="1"/>
  <c r="C10" i="1"/>
  <c r="J10" i="1" s="1"/>
  <c r="C11" i="1"/>
  <c r="L62" i="1" s="1"/>
  <c r="AV11" i="1" s="1"/>
  <c r="C12" i="1"/>
  <c r="H12" i="1" s="1"/>
  <c r="C13" i="1"/>
  <c r="C14" i="1"/>
  <c r="C15" i="1"/>
  <c r="I15" i="1" s="1"/>
  <c r="C9" i="1"/>
  <c r="I9" i="1" s="1"/>
  <c r="C7" i="1"/>
  <c r="C6" i="1"/>
  <c r="C4" i="1"/>
  <c r="L55" i="1" s="1"/>
  <c r="AV4" i="1" s="1"/>
  <c r="C5" i="1"/>
  <c r="Q5" i="1" s="1"/>
  <c r="B4" i="2"/>
  <c r="Q81" i="2"/>
  <c r="P81" i="2"/>
  <c r="O81" i="2"/>
  <c r="N81" i="2"/>
  <c r="M81" i="2"/>
  <c r="L81" i="2"/>
  <c r="Q77" i="2"/>
  <c r="P77" i="2"/>
  <c r="O77" i="2"/>
  <c r="N77" i="2"/>
  <c r="M77" i="2"/>
  <c r="L77" i="2"/>
  <c r="Q64" i="2"/>
  <c r="P64" i="2"/>
  <c r="O64" i="2"/>
  <c r="N64" i="2"/>
  <c r="M64" i="2"/>
  <c r="L64" i="2"/>
  <c r="Q60" i="2"/>
  <c r="P60" i="2"/>
  <c r="O60" i="2"/>
  <c r="N60" i="2"/>
  <c r="M60" i="2"/>
  <c r="L60" i="2"/>
  <c r="Q47" i="2"/>
  <c r="P47" i="2"/>
  <c r="O47" i="2"/>
  <c r="N47" i="2"/>
  <c r="M47" i="2"/>
  <c r="L47" i="2"/>
  <c r="Q43" i="2"/>
  <c r="P43" i="2"/>
  <c r="O43" i="2"/>
  <c r="N43" i="2"/>
  <c r="M43" i="2"/>
  <c r="L43" i="2"/>
  <c r="Q30" i="2"/>
  <c r="P30" i="2"/>
  <c r="O30" i="2"/>
  <c r="N30" i="2"/>
  <c r="M30" i="2"/>
  <c r="L30" i="2"/>
  <c r="Q26" i="2"/>
  <c r="P26" i="2"/>
  <c r="O26" i="2"/>
  <c r="N26" i="2"/>
  <c r="M26" i="2"/>
  <c r="L26" i="2"/>
  <c r="L13" i="2"/>
  <c r="M13" i="2"/>
  <c r="N13" i="2"/>
  <c r="O13" i="2"/>
  <c r="P13" i="2"/>
  <c r="L9" i="2"/>
  <c r="M9" i="2"/>
  <c r="N9" i="2"/>
  <c r="O9" i="2"/>
  <c r="P9" i="2"/>
  <c r="Q9" i="2"/>
  <c r="Q13" i="2"/>
  <c r="J26" i="2"/>
  <c r="K26" i="2"/>
  <c r="J30" i="2"/>
  <c r="K30" i="2"/>
  <c r="J43" i="2"/>
  <c r="K43" i="2"/>
  <c r="J47" i="2"/>
  <c r="K47" i="2"/>
  <c r="J60" i="2"/>
  <c r="K60" i="2"/>
  <c r="J64" i="2"/>
  <c r="K64" i="2"/>
  <c r="J77" i="2"/>
  <c r="K77" i="2"/>
  <c r="J81" i="2"/>
  <c r="K81" i="2"/>
  <c r="J9" i="2"/>
  <c r="K9" i="2"/>
  <c r="J13" i="2"/>
  <c r="K13" i="2"/>
  <c r="I9" i="2"/>
  <c r="I13" i="2"/>
  <c r="I26" i="2"/>
  <c r="I30" i="2"/>
  <c r="I43" i="2"/>
  <c r="I47" i="2"/>
  <c r="I60" i="2"/>
  <c r="I64" i="2"/>
  <c r="I77" i="2"/>
  <c r="I81" i="2"/>
  <c r="B6" i="2"/>
  <c r="B9" i="2"/>
  <c r="B10" i="2"/>
  <c r="B12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F9" i="2"/>
  <c r="G9" i="2"/>
  <c r="H9" i="2"/>
  <c r="F13" i="2"/>
  <c r="G13" i="2"/>
  <c r="H13" i="2"/>
  <c r="F26" i="2"/>
  <c r="G26" i="2"/>
  <c r="H26" i="2"/>
  <c r="F30" i="2"/>
  <c r="G30" i="2"/>
  <c r="H30" i="2"/>
  <c r="F43" i="2"/>
  <c r="G43" i="2"/>
  <c r="H43" i="2"/>
  <c r="F47" i="2"/>
  <c r="G47" i="2"/>
  <c r="H47" i="2"/>
  <c r="F60" i="2"/>
  <c r="G60" i="2"/>
  <c r="H60" i="2"/>
  <c r="F64" i="2"/>
  <c r="G64" i="2"/>
  <c r="H64" i="2"/>
  <c r="F77" i="2"/>
  <c r="G77" i="2"/>
  <c r="H77" i="2"/>
  <c r="F81" i="2"/>
  <c r="G81" i="2"/>
  <c r="H81" i="2"/>
  <c r="L46" i="1"/>
  <c r="T13" i="2" s="1"/>
  <c r="AT3" i="1"/>
  <c r="AU3" i="1" s="1"/>
  <c r="AT4" i="1"/>
  <c r="AU4" i="1" s="1"/>
  <c r="AT5" i="1"/>
  <c r="AU5" i="1" s="1"/>
  <c r="AT6" i="1"/>
  <c r="AU6" i="1" s="1"/>
  <c r="AT7" i="1"/>
  <c r="AU7" i="1" s="1"/>
  <c r="AT8" i="1"/>
  <c r="AU8" i="1" s="1"/>
  <c r="AT9" i="1"/>
  <c r="AU9" i="1" s="1"/>
  <c r="AT10" i="1"/>
  <c r="AU10" i="1" s="1"/>
  <c r="AT11" i="1"/>
  <c r="AU11" i="1" s="1"/>
  <c r="AT12" i="1"/>
  <c r="AU12" i="1" s="1"/>
  <c r="AT13" i="1"/>
  <c r="AU13" i="1" s="1"/>
  <c r="AT14" i="1"/>
  <c r="AU14" i="1" s="1"/>
  <c r="AT15" i="1"/>
  <c r="AU15" i="1" s="1"/>
  <c r="L59" i="1"/>
  <c r="L76" i="1" s="1"/>
  <c r="J8" i="7" s="1"/>
  <c r="H54" i="1"/>
  <c r="J83" i="1"/>
  <c r="I83" i="1"/>
  <c r="H83" i="1"/>
  <c r="J82" i="1"/>
  <c r="I82" i="1"/>
  <c r="H82" i="1"/>
  <c r="J81" i="1"/>
  <c r="I81" i="1"/>
  <c r="H81" i="1"/>
  <c r="J80" i="1"/>
  <c r="I80" i="1"/>
  <c r="H80" i="1"/>
  <c r="J79" i="1"/>
  <c r="I79" i="1"/>
  <c r="H79" i="1"/>
  <c r="J78" i="1"/>
  <c r="I78" i="1"/>
  <c r="H78" i="1"/>
  <c r="J77" i="1"/>
  <c r="I77" i="1"/>
  <c r="H77" i="1"/>
  <c r="J76" i="1"/>
  <c r="I76" i="1"/>
  <c r="H76" i="1"/>
  <c r="J75" i="1"/>
  <c r="I75" i="1"/>
  <c r="H75" i="1"/>
  <c r="J74" i="1"/>
  <c r="I74" i="1"/>
  <c r="H74" i="1"/>
  <c r="J73" i="1"/>
  <c r="I73" i="1"/>
  <c r="H73" i="1"/>
  <c r="J72" i="1"/>
  <c r="I72" i="1"/>
  <c r="H72" i="1"/>
  <c r="J71" i="1"/>
  <c r="I71" i="1"/>
  <c r="H71" i="1"/>
  <c r="J66" i="1"/>
  <c r="I66" i="1"/>
  <c r="H66" i="1"/>
  <c r="J65" i="1"/>
  <c r="I65" i="1"/>
  <c r="H65" i="1"/>
  <c r="J64" i="1"/>
  <c r="I64" i="1"/>
  <c r="H64" i="1"/>
  <c r="J63" i="1"/>
  <c r="I63" i="1"/>
  <c r="H63" i="1"/>
  <c r="J62" i="1"/>
  <c r="I62" i="1"/>
  <c r="H62" i="1"/>
  <c r="J61" i="1"/>
  <c r="I61" i="1"/>
  <c r="H61" i="1"/>
  <c r="J60" i="1"/>
  <c r="I60" i="1"/>
  <c r="H60" i="1"/>
  <c r="J59" i="1"/>
  <c r="I59" i="1"/>
  <c r="H59" i="1"/>
  <c r="J58" i="1"/>
  <c r="I58" i="1"/>
  <c r="H58" i="1"/>
  <c r="J57" i="1"/>
  <c r="I57" i="1"/>
  <c r="H57" i="1"/>
  <c r="J56" i="1"/>
  <c r="I56" i="1"/>
  <c r="H56" i="1"/>
  <c r="J55" i="1"/>
  <c r="I55" i="1"/>
  <c r="H55" i="1"/>
  <c r="J54" i="1"/>
  <c r="I54" i="1"/>
  <c r="J49" i="1"/>
  <c r="I49" i="1"/>
  <c r="H49" i="1"/>
  <c r="J48" i="1"/>
  <c r="I48" i="1"/>
  <c r="H48" i="1"/>
  <c r="J47" i="1"/>
  <c r="I47" i="1"/>
  <c r="H47" i="1"/>
  <c r="J46" i="1"/>
  <c r="I46" i="1"/>
  <c r="H46" i="1"/>
  <c r="J45" i="1"/>
  <c r="I45" i="1"/>
  <c r="H45" i="1"/>
  <c r="J44" i="1"/>
  <c r="I44" i="1"/>
  <c r="H44" i="1"/>
  <c r="J43" i="1"/>
  <c r="I43" i="1"/>
  <c r="H43" i="1"/>
  <c r="J42" i="1"/>
  <c r="I42" i="1"/>
  <c r="H42" i="1"/>
  <c r="J41" i="1"/>
  <c r="I41" i="1"/>
  <c r="H41" i="1"/>
  <c r="J40" i="1"/>
  <c r="I40" i="1"/>
  <c r="H40" i="1"/>
  <c r="J39" i="1"/>
  <c r="I39" i="1"/>
  <c r="H39" i="1"/>
  <c r="J38" i="1"/>
  <c r="I38" i="1"/>
  <c r="H38" i="1"/>
  <c r="J37" i="1"/>
  <c r="I37" i="1"/>
  <c r="H37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I20" i="1"/>
  <c r="H20" i="1"/>
  <c r="H8" i="1"/>
  <c r="I8" i="1"/>
  <c r="J8" i="1"/>
  <c r="J11" i="1"/>
  <c r="I5" i="1" l="1"/>
  <c r="R6" i="1"/>
  <c r="T28" i="1"/>
  <c r="H15" i="1"/>
  <c r="L66" i="1"/>
  <c r="AV15" i="1" s="1"/>
  <c r="U58" i="1"/>
  <c r="AZ7" i="1" s="1"/>
  <c r="R13" i="1"/>
  <c r="G8" i="7"/>
  <c r="F8" i="7"/>
  <c r="I8" i="7" s="1"/>
  <c r="J27" i="7"/>
  <c r="H8" i="7"/>
  <c r="S15" i="3"/>
  <c r="Q15" i="3" s="1"/>
  <c r="S15" i="7"/>
  <c r="S13" i="3"/>
  <c r="S13" i="7"/>
  <c r="S11" i="3"/>
  <c r="Q11" i="3" s="1"/>
  <c r="S11" i="7"/>
  <c r="S12" i="3"/>
  <c r="S12" i="7"/>
  <c r="U65" i="1"/>
  <c r="AZ14" i="1" s="1"/>
  <c r="BA14" i="1" s="1"/>
  <c r="S14" i="3"/>
  <c r="S33" i="3" s="1"/>
  <c r="S14" i="7"/>
  <c r="S10" i="3"/>
  <c r="P10" i="3" s="1"/>
  <c r="S10" i="7"/>
  <c r="AB12" i="3"/>
  <c r="AB12" i="7"/>
  <c r="J6" i="1"/>
  <c r="B15" i="2"/>
  <c r="B7" i="2"/>
  <c r="B11" i="2"/>
  <c r="H10" i="1"/>
  <c r="H13" i="1"/>
  <c r="J7" i="1"/>
  <c r="L64" i="1"/>
  <c r="L81" i="1" s="1"/>
  <c r="B14" i="2"/>
  <c r="B5" i="2"/>
  <c r="B8" i="2"/>
  <c r="B16" i="2"/>
  <c r="O14" i="3"/>
  <c r="R14" i="3" s="1"/>
  <c r="Q14" i="3"/>
  <c r="J14" i="1"/>
  <c r="L61" i="1"/>
  <c r="AV10" i="1" s="1"/>
  <c r="AW10" i="1" s="1"/>
  <c r="L44" i="1" s="1"/>
  <c r="T11" i="2" s="1"/>
  <c r="T27" i="1"/>
  <c r="J13" i="1"/>
  <c r="I7" i="1"/>
  <c r="L58" i="1"/>
  <c r="AV7" i="1" s="1"/>
  <c r="AW7" i="1" s="1"/>
  <c r="L41" i="1" s="1"/>
  <c r="T8" i="2" s="1"/>
  <c r="T24" i="1"/>
  <c r="T74" i="1"/>
  <c r="I13" i="1"/>
  <c r="I10" i="1"/>
  <c r="H7" i="1"/>
  <c r="K7" i="1" s="1"/>
  <c r="L65" i="1"/>
  <c r="AV14" i="1" s="1"/>
  <c r="AW14" i="1" s="1"/>
  <c r="L48" i="1" s="1"/>
  <c r="T15" i="2" s="1"/>
  <c r="T75" i="1"/>
  <c r="J4" i="1"/>
  <c r="T62" i="1"/>
  <c r="J15" i="1"/>
  <c r="K15" i="1" s="1"/>
  <c r="I14" i="1"/>
  <c r="H11" i="1"/>
  <c r="K11" i="1" s="1"/>
  <c r="I6" i="1"/>
  <c r="I4" i="1"/>
  <c r="L57" i="1"/>
  <c r="AV6" i="1" s="1"/>
  <c r="AW6" i="1" s="1"/>
  <c r="L40" i="1" s="1"/>
  <c r="T7" i="2" s="1"/>
  <c r="BA7" i="1"/>
  <c r="T23" i="1"/>
  <c r="T65" i="1"/>
  <c r="T72" i="1"/>
  <c r="T77" i="1"/>
  <c r="I11" i="1"/>
  <c r="H14" i="1"/>
  <c r="H6" i="1"/>
  <c r="H4" i="1"/>
  <c r="T26" i="1"/>
  <c r="T73" i="1"/>
  <c r="T31" i="1"/>
  <c r="T32" i="1"/>
  <c r="S29" i="3"/>
  <c r="Q10" i="3"/>
  <c r="S32" i="3"/>
  <c r="Q13" i="3"/>
  <c r="O13" i="3"/>
  <c r="P13" i="3"/>
  <c r="T22" i="1"/>
  <c r="S34" i="3"/>
  <c r="T81" i="1"/>
  <c r="T30" i="1"/>
  <c r="L8" i="1"/>
  <c r="L25" i="1" s="1"/>
  <c r="J8" i="3"/>
  <c r="T78" i="1"/>
  <c r="S52" i="3"/>
  <c r="Q33" i="3"/>
  <c r="P33" i="3"/>
  <c r="O33" i="3"/>
  <c r="R33" i="3" s="1"/>
  <c r="X12" i="3"/>
  <c r="Z12" i="3"/>
  <c r="AB31" i="3"/>
  <c r="Y12" i="3"/>
  <c r="S31" i="3"/>
  <c r="O12" i="3"/>
  <c r="P12" i="3"/>
  <c r="Q12" i="3"/>
  <c r="Q4" i="1"/>
  <c r="R4" i="1"/>
  <c r="S15" i="1"/>
  <c r="R15" i="1"/>
  <c r="Q15" i="1"/>
  <c r="Q11" i="1"/>
  <c r="S11" i="1"/>
  <c r="R11" i="1"/>
  <c r="K29" i="1"/>
  <c r="U57" i="1"/>
  <c r="AZ6" i="1" s="1"/>
  <c r="BA6" i="1" s="1"/>
  <c r="U56" i="1"/>
  <c r="AZ5" i="1" s="1"/>
  <c r="BA5" i="1" s="1"/>
  <c r="S13" i="1"/>
  <c r="L56" i="1"/>
  <c r="L73" i="1" s="1"/>
  <c r="S5" i="1"/>
  <c r="R5" i="1"/>
  <c r="T5" i="1" s="1"/>
  <c r="H9" i="1"/>
  <c r="S9" i="1"/>
  <c r="Q9" i="1"/>
  <c r="B13" i="2"/>
  <c r="U13" i="1"/>
  <c r="U30" i="1" s="1"/>
  <c r="U62" i="1"/>
  <c r="AZ11" i="1" s="1"/>
  <c r="BA11" i="1" s="1"/>
  <c r="U14" i="1"/>
  <c r="U31" i="1" s="1"/>
  <c r="T21" i="1"/>
  <c r="Q13" i="1"/>
  <c r="T13" i="1" s="1"/>
  <c r="T79" i="1"/>
  <c r="T80" i="1"/>
  <c r="R9" i="1"/>
  <c r="R7" i="1"/>
  <c r="Q7" i="1"/>
  <c r="S7" i="1"/>
  <c r="U64" i="1"/>
  <c r="U66" i="1"/>
  <c r="AZ15" i="1" s="1"/>
  <c r="BA15" i="1" s="1"/>
  <c r="U15" i="1"/>
  <c r="U32" i="1" s="1"/>
  <c r="U11" i="1"/>
  <c r="U28" i="1" s="1"/>
  <c r="U10" i="1"/>
  <c r="U27" i="1" s="1"/>
  <c r="AC80" i="1"/>
  <c r="S4" i="1"/>
  <c r="S6" i="1"/>
  <c r="Q6" i="1"/>
  <c r="T6" i="1" s="1"/>
  <c r="S14" i="1"/>
  <c r="R14" i="1"/>
  <c r="Q14" i="1"/>
  <c r="S10" i="1"/>
  <c r="R10" i="1"/>
  <c r="Q10" i="1"/>
  <c r="K76" i="1"/>
  <c r="U61" i="1"/>
  <c r="AZ10" i="1" s="1"/>
  <c r="BA10" i="1" s="1"/>
  <c r="U60" i="1"/>
  <c r="AZ9" i="1" s="1"/>
  <c r="BA9" i="1" s="1"/>
  <c r="U55" i="1"/>
  <c r="AZ4" i="1" s="1"/>
  <c r="BA4" i="1" s="1"/>
  <c r="T66" i="1"/>
  <c r="T82" i="1"/>
  <c r="J88" i="6"/>
  <c r="T55" i="1"/>
  <c r="K54" i="1"/>
  <c r="T61" i="1"/>
  <c r="T56" i="1"/>
  <c r="T60" i="1"/>
  <c r="T64" i="1"/>
  <c r="T58" i="1"/>
  <c r="T49" i="1"/>
  <c r="T40" i="1"/>
  <c r="T38" i="1"/>
  <c r="AZ13" i="1"/>
  <c r="BA13" i="1" s="1"/>
  <c r="T41" i="1"/>
  <c r="T45" i="1"/>
  <c r="T44" i="1"/>
  <c r="T48" i="1"/>
  <c r="T39" i="1"/>
  <c r="T43" i="1"/>
  <c r="T47" i="1"/>
  <c r="K72" i="1"/>
  <c r="K56" i="1"/>
  <c r="K60" i="1"/>
  <c r="K64" i="1"/>
  <c r="K37" i="1"/>
  <c r="K25" i="1"/>
  <c r="C9" i="2"/>
  <c r="E9" i="2" s="1"/>
  <c r="C43" i="2"/>
  <c r="E43" i="2" s="1"/>
  <c r="C77" i="2"/>
  <c r="E77" i="2" s="1"/>
  <c r="C26" i="2"/>
  <c r="E26" i="2" s="1"/>
  <c r="C60" i="2"/>
  <c r="E60" i="2" s="1"/>
  <c r="K21" i="1"/>
  <c r="I12" i="1"/>
  <c r="J9" i="1"/>
  <c r="J5" i="1"/>
  <c r="L63" i="1"/>
  <c r="AV12" i="1" s="1"/>
  <c r="J12" i="1"/>
  <c r="L60" i="1"/>
  <c r="AV9" i="1" s="1"/>
  <c r="AW9" i="1" s="1"/>
  <c r="L43" i="1" s="1"/>
  <c r="T10" i="2" s="1"/>
  <c r="H5" i="1"/>
  <c r="K5" i="1" s="1"/>
  <c r="I3" i="1"/>
  <c r="H3" i="1"/>
  <c r="L54" i="1"/>
  <c r="J3" i="1"/>
  <c r="K20" i="1"/>
  <c r="K24" i="1"/>
  <c r="K32" i="1"/>
  <c r="K44" i="1"/>
  <c r="K48" i="1"/>
  <c r="K55" i="1"/>
  <c r="K59" i="1"/>
  <c r="K63" i="1"/>
  <c r="K71" i="1"/>
  <c r="AV8" i="1"/>
  <c r="K80" i="1"/>
  <c r="K22" i="1"/>
  <c r="K23" i="1"/>
  <c r="K27" i="1"/>
  <c r="K31" i="1"/>
  <c r="K39" i="1"/>
  <c r="K43" i="1"/>
  <c r="K47" i="1"/>
  <c r="K13" i="1"/>
  <c r="K75" i="1"/>
  <c r="K79" i="1"/>
  <c r="K83" i="1"/>
  <c r="K8" i="1"/>
  <c r="K26" i="1"/>
  <c r="K30" i="1"/>
  <c r="K38" i="1"/>
  <c r="K42" i="1"/>
  <c r="K46" i="1"/>
  <c r="K58" i="1"/>
  <c r="K62" i="1"/>
  <c r="K66" i="1"/>
  <c r="K74" i="1"/>
  <c r="K78" i="1"/>
  <c r="K82" i="1"/>
  <c r="L83" i="1"/>
  <c r="J15" i="7" s="1"/>
  <c r="L79" i="1"/>
  <c r="J11" i="7" s="1"/>
  <c r="K28" i="1"/>
  <c r="K40" i="1"/>
  <c r="L72" i="1"/>
  <c r="J4" i="7" s="1"/>
  <c r="K41" i="1"/>
  <c r="K45" i="1"/>
  <c r="K49" i="1"/>
  <c r="K57" i="1"/>
  <c r="K61" i="1"/>
  <c r="K65" i="1"/>
  <c r="K73" i="1"/>
  <c r="K77" i="1"/>
  <c r="K81" i="1"/>
  <c r="AW15" i="1"/>
  <c r="L49" i="1" s="1"/>
  <c r="T16" i="2" s="1"/>
  <c r="AW4" i="1"/>
  <c r="L38" i="1" s="1"/>
  <c r="T5" i="2" s="1"/>
  <c r="AW11" i="1"/>
  <c r="L45" i="1" s="1"/>
  <c r="T12" i="2" s="1"/>
  <c r="V72" i="1"/>
  <c r="W72" i="1"/>
  <c r="X72" i="1"/>
  <c r="V73" i="1"/>
  <c r="W73" i="1"/>
  <c r="X73" i="1"/>
  <c r="V74" i="1"/>
  <c r="W74" i="1"/>
  <c r="X74" i="1"/>
  <c r="V75" i="1"/>
  <c r="W75" i="1"/>
  <c r="X75" i="1"/>
  <c r="V77" i="1"/>
  <c r="Z77" i="1" s="1"/>
  <c r="W77" i="1"/>
  <c r="X77" i="1"/>
  <c r="V78" i="1"/>
  <c r="W78" i="1"/>
  <c r="X78" i="1"/>
  <c r="V79" i="1"/>
  <c r="W79" i="1"/>
  <c r="X79" i="1"/>
  <c r="V81" i="1"/>
  <c r="W81" i="1"/>
  <c r="X81" i="1"/>
  <c r="V82" i="1"/>
  <c r="W82" i="1"/>
  <c r="AA82" i="1" s="1"/>
  <c r="X82" i="1"/>
  <c r="V83" i="1"/>
  <c r="W83" i="1"/>
  <c r="X83" i="1"/>
  <c r="X71" i="1"/>
  <c r="W71" i="1"/>
  <c r="V71" i="1"/>
  <c r="O71" i="1"/>
  <c r="N71" i="1"/>
  <c r="G71" i="1"/>
  <c r="D72" i="2" s="1"/>
  <c r="G83" i="1"/>
  <c r="D84" i="2" s="1"/>
  <c r="G82" i="1"/>
  <c r="D83" i="2" s="1"/>
  <c r="G81" i="1"/>
  <c r="D82" i="2" s="1"/>
  <c r="G80" i="1"/>
  <c r="D81" i="2" s="1"/>
  <c r="G79" i="1"/>
  <c r="D80" i="2" s="1"/>
  <c r="G78" i="1"/>
  <c r="D79" i="2" s="1"/>
  <c r="G77" i="1"/>
  <c r="D78" i="2" s="1"/>
  <c r="G76" i="1"/>
  <c r="D77" i="2" s="1"/>
  <c r="G75" i="1"/>
  <c r="D76" i="2" s="1"/>
  <c r="G74" i="1"/>
  <c r="D75" i="2" s="1"/>
  <c r="G73" i="1"/>
  <c r="D74" i="2" s="1"/>
  <c r="G72" i="1"/>
  <c r="D73" i="2" s="1"/>
  <c r="G66" i="1"/>
  <c r="D67" i="2" s="1"/>
  <c r="G65" i="1"/>
  <c r="D66" i="2" s="1"/>
  <c r="G64" i="1"/>
  <c r="D65" i="2" s="1"/>
  <c r="G63" i="1"/>
  <c r="D64" i="2" s="1"/>
  <c r="G62" i="1"/>
  <c r="D63" i="2" s="1"/>
  <c r="G61" i="1"/>
  <c r="D62" i="2" s="1"/>
  <c r="G60" i="1"/>
  <c r="D61" i="2" s="1"/>
  <c r="G59" i="1"/>
  <c r="D60" i="2" s="1"/>
  <c r="G58" i="1"/>
  <c r="D59" i="2" s="1"/>
  <c r="G57" i="1"/>
  <c r="D58" i="2" s="1"/>
  <c r="G56" i="1"/>
  <c r="D57" i="2" s="1"/>
  <c r="G55" i="1"/>
  <c r="D56" i="2" s="1"/>
  <c r="G54" i="1"/>
  <c r="D55" i="2" s="1"/>
  <c r="G49" i="1"/>
  <c r="D50" i="2" s="1"/>
  <c r="G48" i="1"/>
  <c r="D49" i="2" s="1"/>
  <c r="G47" i="1"/>
  <c r="D48" i="2" s="1"/>
  <c r="G46" i="1"/>
  <c r="D47" i="2" s="1"/>
  <c r="G45" i="1"/>
  <c r="D46" i="2" s="1"/>
  <c r="G44" i="1"/>
  <c r="D45" i="2" s="1"/>
  <c r="G43" i="1"/>
  <c r="D44" i="2" s="1"/>
  <c r="G42" i="1"/>
  <c r="D43" i="2" s="1"/>
  <c r="G41" i="1"/>
  <c r="D42" i="2" s="1"/>
  <c r="G40" i="1"/>
  <c r="D41" i="2" s="1"/>
  <c r="G39" i="1"/>
  <c r="D40" i="2" s="1"/>
  <c r="G38" i="1"/>
  <c r="D39" i="2" s="1"/>
  <c r="G37" i="1"/>
  <c r="D38" i="2" s="1"/>
  <c r="G32" i="1"/>
  <c r="D33" i="2" s="1"/>
  <c r="G31" i="1"/>
  <c r="D32" i="2" s="1"/>
  <c r="G30" i="1"/>
  <c r="D31" i="2" s="1"/>
  <c r="G29" i="1"/>
  <c r="D30" i="2" s="1"/>
  <c r="G28" i="1"/>
  <c r="D29" i="2" s="1"/>
  <c r="G27" i="1"/>
  <c r="D28" i="2" s="1"/>
  <c r="G26" i="1"/>
  <c r="D27" i="2" s="1"/>
  <c r="G25" i="1"/>
  <c r="D26" i="2" s="1"/>
  <c r="G24" i="1"/>
  <c r="D25" i="2" s="1"/>
  <c r="G23" i="1"/>
  <c r="D24" i="2" s="1"/>
  <c r="G22" i="1"/>
  <c r="D23" i="2" s="1"/>
  <c r="G21" i="1"/>
  <c r="D22" i="2" s="1"/>
  <c r="G20" i="1"/>
  <c r="D21" i="2" s="1"/>
  <c r="G4" i="1"/>
  <c r="D5" i="2" s="1"/>
  <c r="G5" i="1"/>
  <c r="D6" i="2" s="1"/>
  <c r="G6" i="1"/>
  <c r="D7" i="2" s="1"/>
  <c r="G7" i="1"/>
  <c r="D8" i="2" s="1"/>
  <c r="G8" i="1"/>
  <c r="D9" i="2" s="1"/>
  <c r="G9" i="1"/>
  <c r="D10" i="2" s="1"/>
  <c r="G10" i="1"/>
  <c r="D11" i="2" s="1"/>
  <c r="G11" i="1"/>
  <c r="D12" i="2" s="1"/>
  <c r="G12" i="1"/>
  <c r="D13" i="2" s="1"/>
  <c r="G13" i="1"/>
  <c r="D14" i="2" s="1"/>
  <c r="G14" i="1"/>
  <c r="D15" i="2" s="1"/>
  <c r="G15" i="1"/>
  <c r="D16" i="2" s="1"/>
  <c r="D4" i="2"/>
  <c r="V55" i="1"/>
  <c r="W55" i="1"/>
  <c r="X55" i="1"/>
  <c r="V56" i="1"/>
  <c r="W56" i="1"/>
  <c r="X56" i="1"/>
  <c r="V57" i="1"/>
  <c r="W57" i="1"/>
  <c r="X57" i="1"/>
  <c r="V58" i="1"/>
  <c r="W58" i="1"/>
  <c r="X58" i="1"/>
  <c r="V60" i="1"/>
  <c r="W60" i="1"/>
  <c r="X60" i="1"/>
  <c r="V61" i="1"/>
  <c r="W61" i="1"/>
  <c r="X61" i="1"/>
  <c r="V62" i="1"/>
  <c r="W62" i="1"/>
  <c r="X62" i="1"/>
  <c r="V64" i="1"/>
  <c r="W64" i="1"/>
  <c r="X64" i="1"/>
  <c r="V65" i="1"/>
  <c r="W65" i="1"/>
  <c r="X65" i="1"/>
  <c r="V66" i="1"/>
  <c r="W66" i="1"/>
  <c r="X66" i="1"/>
  <c r="X54" i="1"/>
  <c r="W54" i="1"/>
  <c r="V54" i="1"/>
  <c r="O54" i="1"/>
  <c r="S54" i="1" s="1"/>
  <c r="N54" i="1"/>
  <c r="V38" i="1"/>
  <c r="W38" i="1"/>
  <c r="X38" i="1"/>
  <c r="V39" i="1"/>
  <c r="W39" i="1"/>
  <c r="X39" i="1"/>
  <c r="V40" i="1"/>
  <c r="W40" i="1"/>
  <c r="X40" i="1"/>
  <c r="V41" i="1"/>
  <c r="W41" i="1"/>
  <c r="X41" i="1"/>
  <c r="V43" i="1"/>
  <c r="W43" i="1"/>
  <c r="X43" i="1"/>
  <c r="V44" i="1"/>
  <c r="W44" i="1"/>
  <c r="X44" i="1"/>
  <c r="V45" i="1"/>
  <c r="W45" i="1"/>
  <c r="X45" i="1"/>
  <c r="V47" i="1"/>
  <c r="W47" i="1"/>
  <c r="X47" i="1"/>
  <c r="V48" i="1"/>
  <c r="W48" i="1"/>
  <c r="X48" i="1"/>
  <c r="V49" i="1"/>
  <c r="W49" i="1"/>
  <c r="X49" i="1"/>
  <c r="X37" i="1"/>
  <c r="W37" i="1"/>
  <c r="V37" i="1"/>
  <c r="O37" i="1"/>
  <c r="S37" i="1" s="1"/>
  <c r="N37" i="1"/>
  <c r="R37" i="1" s="1"/>
  <c r="Q37" i="1"/>
  <c r="V21" i="1"/>
  <c r="W21" i="1"/>
  <c r="X21" i="1"/>
  <c r="V22" i="1"/>
  <c r="W22" i="1"/>
  <c r="X22" i="1"/>
  <c r="V23" i="1"/>
  <c r="W23" i="1"/>
  <c r="X23" i="1"/>
  <c r="V24" i="1"/>
  <c r="W24" i="1"/>
  <c r="X24" i="1"/>
  <c r="V26" i="1"/>
  <c r="W26" i="1"/>
  <c r="X26" i="1"/>
  <c r="V27" i="1"/>
  <c r="W27" i="1"/>
  <c r="X27" i="1"/>
  <c r="V28" i="1"/>
  <c r="W28" i="1"/>
  <c r="X28" i="1"/>
  <c r="V30" i="1"/>
  <c r="W30" i="1"/>
  <c r="X30" i="1"/>
  <c r="V31" i="1"/>
  <c r="W31" i="1"/>
  <c r="X31" i="1"/>
  <c r="V32" i="1"/>
  <c r="W32" i="1"/>
  <c r="X32" i="1"/>
  <c r="X20" i="1"/>
  <c r="W20" i="1"/>
  <c r="V20" i="1"/>
  <c r="V4" i="1"/>
  <c r="W4" i="1"/>
  <c r="X4" i="1"/>
  <c r="V5" i="1"/>
  <c r="W5" i="1"/>
  <c r="X5" i="1"/>
  <c r="V6" i="1"/>
  <c r="W6" i="1"/>
  <c r="X6" i="1"/>
  <c r="V7" i="1"/>
  <c r="W7" i="1"/>
  <c r="X7" i="1"/>
  <c r="V9" i="1"/>
  <c r="W9" i="1"/>
  <c r="X9" i="1"/>
  <c r="V10" i="1"/>
  <c r="W10" i="1"/>
  <c r="X10" i="1"/>
  <c r="V11" i="1"/>
  <c r="W11" i="1"/>
  <c r="X11" i="1"/>
  <c r="V13" i="1"/>
  <c r="W13" i="1"/>
  <c r="X13" i="1"/>
  <c r="V14" i="1"/>
  <c r="W14" i="1"/>
  <c r="X14" i="1"/>
  <c r="V15" i="1"/>
  <c r="W15" i="1"/>
  <c r="X15" i="1"/>
  <c r="X3" i="1"/>
  <c r="W3" i="1"/>
  <c r="V3" i="1"/>
  <c r="O20" i="1"/>
  <c r="S20" i="1" s="1"/>
  <c r="N20" i="1"/>
  <c r="Q20" i="1"/>
  <c r="S3" i="1"/>
  <c r="R3" i="1"/>
  <c r="S30" i="3" l="1"/>
  <c r="O15" i="3"/>
  <c r="R15" i="3" s="1"/>
  <c r="P11" i="3"/>
  <c r="O10" i="3"/>
  <c r="P15" i="3"/>
  <c r="O11" i="3"/>
  <c r="K10" i="1"/>
  <c r="J30" i="7"/>
  <c r="F11" i="7"/>
  <c r="I11" i="7" s="1"/>
  <c r="G11" i="7"/>
  <c r="H11" i="7"/>
  <c r="J5" i="3"/>
  <c r="G5" i="3" s="1"/>
  <c r="J5" i="7"/>
  <c r="P14" i="3"/>
  <c r="S31" i="7"/>
  <c r="O12" i="7"/>
  <c r="R12" i="7" s="1"/>
  <c r="G12" i="8" s="1"/>
  <c r="Q12" i="7"/>
  <c r="P12" i="7"/>
  <c r="S32" i="7"/>
  <c r="P13" i="7"/>
  <c r="Q13" i="7"/>
  <c r="O13" i="7"/>
  <c r="R13" i="7" s="1"/>
  <c r="J23" i="7"/>
  <c r="H4" i="7"/>
  <c r="G4" i="7"/>
  <c r="F4" i="7"/>
  <c r="I4" i="7" s="1"/>
  <c r="G15" i="7"/>
  <c r="F15" i="7"/>
  <c r="I15" i="7" s="1"/>
  <c r="J34" i="7"/>
  <c r="H15" i="7"/>
  <c r="J13" i="3"/>
  <c r="F13" i="3" s="1"/>
  <c r="J13" i="7"/>
  <c r="AB31" i="7"/>
  <c r="X12" i="7"/>
  <c r="AA12" i="7" s="1"/>
  <c r="L12" i="8" s="1"/>
  <c r="Y12" i="7"/>
  <c r="Z12" i="7"/>
  <c r="S33" i="7"/>
  <c r="P14" i="7"/>
  <c r="O14" i="7"/>
  <c r="R14" i="7" s="1"/>
  <c r="Q14" i="7"/>
  <c r="J46" i="7"/>
  <c r="G27" i="7"/>
  <c r="H27" i="7"/>
  <c r="F27" i="7"/>
  <c r="I27" i="7" s="1"/>
  <c r="S30" i="7"/>
  <c r="P11" i="7"/>
  <c r="Q11" i="7"/>
  <c r="O11" i="7"/>
  <c r="R11" i="7" s="1"/>
  <c r="S34" i="7"/>
  <c r="O15" i="7"/>
  <c r="R15" i="7" s="1"/>
  <c r="P15" i="7"/>
  <c r="Q15" i="7"/>
  <c r="S29" i="7"/>
  <c r="Q10" i="7"/>
  <c r="O10" i="7"/>
  <c r="R10" i="7" s="1"/>
  <c r="P10" i="7"/>
  <c r="C57" i="2"/>
  <c r="C48" i="2"/>
  <c r="E48" i="2" s="1"/>
  <c r="G13" i="3"/>
  <c r="C65" i="2"/>
  <c r="E65" i="2" s="1"/>
  <c r="C31" i="2"/>
  <c r="E31" i="2" s="1"/>
  <c r="H13" i="3"/>
  <c r="C14" i="2"/>
  <c r="E14" i="2" s="1"/>
  <c r="S14" i="2"/>
  <c r="AV13" i="1"/>
  <c r="AW13" i="1" s="1"/>
  <c r="L47" i="1" s="1"/>
  <c r="T14" i="2" s="1"/>
  <c r="C82" i="2"/>
  <c r="E82" i="2" s="1"/>
  <c r="L13" i="1"/>
  <c r="L30" i="1" s="1"/>
  <c r="V14" i="2" s="1"/>
  <c r="W14" i="2"/>
  <c r="W10" i="2"/>
  <c r="I13" i="3"/>
  <c r="AV5" i="1"/>
  <c r="AW5" i="1" s="1"/>
  <c r="L39" i="1" s="1"/>
  <c r="T6" i="2" s="1"/>
  <c r="C40" i="2"/>
  <c r="E40" i="2" s="1"/>
  <c r="S6" i="2"/>
  <c r="L75" i="1"/>
  <c r="C23" i="2"/>
  <c r="E23" i="2" s="1"/>
  <c r="K4" i="1"/>
  <c r="L78" i="1"/>
  <c r="C74" i="2"/>
  <c r="E74" i="2" s="1"/>
  <c r="C6" i="2"/>
  <c r="E6" i="2" s="1"/>
  <c r="W15" i="2"/>
  <c r="W11" i="2"/>
  <c r="L82" i="1"/>
  <c r="L5" i="1"/>
  <c r="L22" i="1" s="1"/>
  <c r="V6" i="2" s="1"/>
  <c r="K6" i="1"/>
  <c r="K14" i="1"/>
  <c r="AA12" i="3"/>
  <c r="L12" i="6" s="1"/>
  <c r="U12" i="6" s="1"/>
  <c r="R10" i="3"/>
  <c r="L74" i="1"/>
  <c r="K9" i="1"/>
  <c r="K12" i="1"/>
  <c r="S12" i="2"/>
  <c r="J11" i="3"/>
  <c r="W7" i="2"/>
  <c r="W6" i="2"/>
  <c r="R13" i="3"/>
  <c r="W4" i="2"/>
  <c r="W13" i="2"/>
  <c r="W5" i="2"/>
  <c r="S5" i="2"/>
  <c r="J4" i="3"/>
  <c r="S16" i="2"/>
  <c r="J15" i="3"/>
  <c r="T7" i="1"/>
  <c r="H5" i="3"/>
  <c r="R12" i="3"/>
  <c r="G12" i="6" s="1"/>
  <c r="H12" i="6" s="1"/>
  <c r="H8" i="3"/>
  <c r="F8" i="3"/>
  <c r="J27" i="3"/>
  <c r="G8" i="3"/>
  <c r="S53" i="3"/>
  <c r="Q34" i="3"/>
  <c r="P34" i="3"/>
  <c r="O34" i="3"/>
  <c r="S49" i="3"/>
  <c r="Q30" i="3"/>
  <c r="P30" i="3"/>
  <c r="O30" i="3"/>
  <c r="U54" i="1"/>
  <c r="AZ3" i="1" s="1"/>
  <c r="W16" i="2"/>
  <c r="W12" i="2"/>
  <c r="W8" i="2"/>
  <c r="R11" i="3"/>
  <c r="Q32" i="3"/>
  <c r="S51" i="3"/>
  <c r="P32" i="3"/>
  <c r="O32" i="3"/>
  <c r="R32" i="3" s="1"/>
  <c r="S48" i="3"/>
  <c r="Q29" i="3"/>
  <c r="O29" i="3"/>
  <c r="P29" i="3"/>
  <c r="S71" i="3"/>
  <c r="P52" i="3"/>
  <c r="O52" i="3"/>
  <c r="Q52" i="3"/>
  <c r="S50" i="3"/>
  <c r="P31" i="3"/>
  <c r="O31" i="3"/>
  <c r="Q31" i="3"/>
  <c r="Y31" i="3"/>
  <c r="X31" i="3"/>
  <c r="AB50" i="3"/>
  <c r="Z31" i="3"/>
  <c r="T10" i="1"/>
  <c r="R20" i="1"/>
  <c r="AX3" i="1"/>
  <c r="AY3" i="1" s="1"/>
  <c r="T14" i="1"/>
  <c r="T15" i="1"/>
  <c r="T9" i="1"/>
  <c r="T11" i="1"/>
  <c r="T4" i="1"/>
  <c r="L77" i="1"/>
  <c r="J9" i="7" s="1"/>
  <c r="L71" i="1"/>
  <c r="J3" i="7" s="1"/>
  <c r="AV3" i="1"/>
  <c r="AW3" i="1" s="1"/>
  <c r="L37" i="1" s="1"/>
  <c r="T4" i="2" s="1"/>
  <c r="L80" i="1"/>
  <c r="E57" i="2"/>
  <c r="L15" i="1"/>
  <c r="C67" i="2"/>
  <c r="C84" i="2"/>
  <c r="C50" i="2"/>
  <c r="C33" i="2"/>
  <c r="C16" i="2"/>
  <c r="L11" i="1"/>
  <c r="C46" i="2"/>
  <c r="C63" i="2"/>
  <c r="C80" i="2"/>
  <c r="C29" i="2"/>
  <c r="C12" i="2"/>
  <c r="K3" i="1"/>
  <c r="L4" i="1"/>
  <c r="C39" i="2"/>
  <c r="C22" i="2"/>
  <c r="C56" i="2"/>
  <c r="C73" i="2"/>
  <c r="C5" i="2"/>
  <c r="C38" i="2"/>
  <c r="E38" i="2" s="1"/>
  <c r="G82" i="2"/>
  <c r="BB3" i="1"/>
  <c r="BC3" i="1" s="1"/>
  <c r="BB14" i="1"/>
  <c r="BC14" i="1" s="1"/>
  <c r="BB10" i="1"/>
  <c r="BC10" i="1" s="1"/>
  <c r="BB6" i="1"/>
  <c r="BC6" i="1" s="1"/>
  <c r="BB13" i="1"/>
  <c r="BC13" i="1" s="1"/>
  <c r="BB9" i="1"/>
  <c r="BC9" i="1" s="1"/>
  <c r="BB5" i="1"/>
  <c r="BC5" i="1" s="1"/>
  <c r="BB4" i="1"/>
  <c r="BC4" i="1" s="1"/>
  <c r="BB15" i="1"/>
  <c r="BC15" i="1" s="1"/>
  <c r="BB11" i="1"/>
  <c r="BC11" i="1" s="1"/>
  <c r="BB7" i="1"/>
  <c r="BC7" i="1" s="1"/>
  <c r="T20" i="1"/>
  <c r="T37" i="1"/>
  <c r="Y75" i="1"/>
  <c r="J76" i="2" s="1"/>
  <c r="M76" i="2" s="1"/>
  <c r="Y15" i="1"/>
  <c r="J16" i="2" s="1"/>
  <c r="AD61" i="1"/>
  <c r="BD10" i="1" s="1"/>
  <c r="AA20" i="1"/>
  <c r="AB31" i="1"/>
  <c r="G11" i="2"/>
  <c r="G7" i="2"/>
  <c r="AB15" i="1"/>
  <c r="AA14" i="1"/>
  <c r="AB11" i="1"/>
  <c r="AA10" i="1"/>
  <c r="AB7" i="1"/>
  <c r="AA6" i="1"/>
  <c r="Z5" i="1"/>
  <c r="Z20" i="1"/>
  <c r="AA32" i="1"/>
  <c r="AA30" i="1"/>
  <c r="AA28" i="1"/>
  <c r="AA26" i="1"/>
  <c r="AA24" i="1"/>
  <c r="AA22" i="1"/>
  <c r="AB37" i="1"/>
  <c r="AB48" i="1"/>
  <c r="AA47" i="1"/>
  <c r="AB44" i="1"/>
  <c r="AA43" i="1"/>
  <c r="AB40" i="1"/>
  <c r="AA39" i="1"/>
  <c r="Z38" i="1"/>
  <c r="Z54" i="1"/>
  <c r="AA66" i="1"/>
  <c r="AA64" i="1"/>
  <c r="AA62" i="1"/>
  <c r="AA60" i="1"/>
  <c r="AA58" i="1"/>
  <c r="AA56" i="1"/>
  <c r="R71" i="1"/>
  <c r="AF66" i="1"/>
  <c r="G80" i="2"/>
  <c r="U75" i="1"/>
  <c r="AB71" i="1"/>
  <c r="AB82" i="1"/>
  <c r="AA81" i="1"/>
  <c r="AB78" i="1"/>
  <c r="AA77" i="1"/>
  <c r="AA73" i="1"/>
  <c r="G5" i="2"/>
  <c r="G50" i="2"/>
  <c r="G46" i="2"/>
  <c r="R54" i="1"/>
  <c r="AA13" i="1"/>
  <c r="AA9" i="1"/>
  <c r="AB6" i="1"/>
  <c r="Y4" i="1"/>
  <c r="J5" i="2" s="1"/>
  <c r="AB28" i="1"/>
  <c r="AB26" i="1"/>
  <c r="AB24" i="1"/>
  <c r="AB22" i="1"/>
  <c r="Z21" i="1"/>
  <c r="AA37" i="1"/>
  <c r="Z49" i="1"/>
  <c r="AB47" i="1"/>
  <c r="Z45" i="1"/>
  <c r="AB43" i="1"/>
  <c r="Z41" i="1"/>
  <c r="AB39" i="1"/>
  <c r="AB66" i="1"/>
  <c r="Z65" i="1"/>
  <c r="AB64" i="1"/>
  <c r="AB62" i="1"/>
  <c r="Z61" i="1"/>
  <c r="AB60" i="1"/>
  <c r="AB58" i="1"/>
  <c r="Z57" i="1"/>
  <c r="AB56" i="1"/>
  <c r="Z55" i="1"/>
  <c r="AB81" i="1"/>
  <c r="AB77" i="1"/>
  <c r="AB73" i="1"/>
  <c r="AA72" i="1"/>
  <c r="AF83" i="1"/>
  <c r="AB3" i="1"/>
  <c r="AB14" i="1"/>
  <c r="AB10" i="1"/>
  <c r="AA5" i="1"/>
  <c r="AB32" i="1"/>
  <c r="AB30" i="1"/>
  <c r="AA3" i="1"/>
  <c r="AB13" i="1"/>
  <c r="AB9" i="1"/>
  <c r="AB5" i="1"/>
  <c r="AA4" i="1"/>
  <c r="AA31" i="1"/>
  <c r="AA27" i="1"/>
  <c r="AA23" i="1"/>
  <c r="AA21" i="1"/>
  <c r="Z37" i="1"/>
  <c r="AA49" i="1"/>
  <c r="Z48" i="1"/>
  <c r="AA45" i="1"/>
  <c r="Z44" i="1"/>
  <c r="AA41" i="1"/>
  <c r="Z40" i="1"/>
  <c r="AB38" i="1"/>
  <c r="AB54" i="1"/>
  <c r="AA65" i="1"/>
  <c r="AA61" i="1"/>
  <c r="AA57" i="1"/>
  <c r="AA55" i="1"/>
  <c r="AA83" i="1"/>
  <c r="Y82" i="1"/>
  <c r="J83" i="2" s="1"/>
  <c r="M83" i="2" s="1"/>
  <c r="AA79" i="1"/>
  <c r="AA75" i="1"/>
  <c r="AB72" i="1"/>
  <c r="AD54" i="1"/>
  <c r="BD3" i="1" s="1"/>
  <c r="Y14" i="1"/>
  <c r="J15" i="2" s="1"/>
  <c r="M15" i="2" s="1"/>
  <c r="AA11" i="1"/>
  <c r="AA7" i="1"/>
  <c r="AB4" i="1"/>
  <c r="Z32" i="1"/>
  <c r="Z30" i="1"/>
  <c r="Z28" i="1"/>
  <c r="AC28" i="1" s="1"/>
  <c r="AB27" i="1"/>
  <c r="Z26" i="1"/>
  <c r="Z24" i="1"/>
  <c r="AB23" i="1"/>
  <c r="Z22" i="1"/>
  <c r="AB21" i="1"/>
  <c r="AB49" i="1"/>
  <c r="AA48" i="1"/>
  <c r="Z47" i="1"/>
  <c r="AB45" i="1"/>
  <c r="AA44" i="1"/>
  <c r="Z43" i="1"/>
  <c r="AB41" i="1"/>
  <c r="AA40" i="1"/>
  <c r="Z39" i="1"/>
  <c r="AA54" i="1"/>
  <c r="AB65" i="1"/>
  <c r="AB61" i="1"/>
  <c r="AB57" i="1"/>
  <c r="AB55" i="1"/>
  <c r="S71" i="1"/>
  <c r="AB83" i="1"/>
  <c r="AA78" i="1"/>
  <c r="AB75" i="1"/>
  <c r="AA74" i="1"/>
  <c r="AB20" i="1"/>
  <c r="AD83" i="1"/>
  <c r="AB15" i="7" s="1"/>
  <c r="AG49" i="1"/>
  <c r="AE66" i="1"/>
  <c r="U39" i="1"/>
  <c r="AD57" i="1"/>
  <c r="BD6" i="1" s="1"/>
  <c r="Z6" i="1"/>
  <c r="P54" i="1"/>
  <c r="G55" i="2" s="1"/>
  <c r="Q54" i="1"/>
  <c r="Y66" i="1"/>
  <c r="J67" i="2" s="1"/>
  <c r="M67" i="2" s="1"/>
  <c r="Z66" i="1"/>
  <c r="G66" i="2"/>
  <c r="Y64" i="1"/>
  <c r="J65" i="2" s="1"/>
  <c r="M65" i="2" s="1"/>
  <c r="Z64" i="1"/>
  <c r="Y62" i="1"/>
  <c r="J63" i="2" s="1"/>
  <c r="M63" i="2" s="1"/>
  <c r="Z62" i="1"/>
  <c r="G62" i="2"/>
  <c r="Y60" i="1"/>
  <c r="J61" i="2" s="1"/>
  <c r="M61" i="2" s="1"/>
  <c r="Z60" i="1"/>
  <c r="Y58" i="1"/>
  <c r="J59" i="2" s="1"/>
  <c r="M59" i="2" s="1"/>
  <c r="Z58" i="1"/>
  <c r="G58" i="2"/>
  <c r="Y56" i="1"/>
  <c r="J57" i="2" s="1"/>
  <c r="M57" i="2" s="1"/>
  <c r="Z56" i="1"/>
  <c r="G56" i="2"/>
  <c r="Y3" i="1"/>
  <c r="J4" i="2" s="1"/>
  <c r="M4" i="2" s="1"/>
  <c r="Y7" i="1"/>
  <c r="J8" i="2" s="1"/>
  <c r="Y74" i="1"/>
  <c r="J75" i="2" s="1"/>
  <c r="M75" i="2" s="1"/>
  <c r="AB74" i="1"/>
  <c r="AD72" i="1"/>
  <c r="AB4" i="7" s="1"/>
  <c r="Z72" i="1"/>
  <c r="Z3" i="1"/>
  <c r="Z10" i="1"/>
  <c r="U38" i="1"/>
  <c r="AF15" i="1"/>
  <c r="AD66" i="1"/>
  <c r="BD15" i="1" s="1"/>
  <c r="Z15" i="1"/>
  <c r="AD62" i="1"/>
  <c r="BD11" i="1" s="1"/>
  <c r="Z11" i="1"/>
  <c r="AD58" i="1"/>
  <c r="BD7" i="1" s="1"/>
  <c r="Z7" i="1"/>
  <c r="G6" i="2"/>
  <c r="G10" i="2"/>
  <c r="G14" i="2"/>
  <c r="Y72" i="1"/>
  <c r="J73" i="2" s="1"/>
  <c r="M73" i="2" s="1"/>
  <c r="AA15" i="1"/>
  <c r="U41" i="1"/>
  <c r="AD55" i="1"/>
  <c r="BD4" i="1" s="1"/>
  <c r="Z4" i="1"/>
  <c r="G33" i="2"/>
  <c r="Y31" i="1"/>
  <c r="J32" i="2" s="1"/>
  <c r="M32" i="2" s="1"/>
  <c r="Z31" i="1"/>
  <c r="G31" i="2"/>
  <c r="G29" i="2"/>
  <c r="Y27" i="1"/>
  <c r="J28" i="2" s="1"/>
  <c r="M28" i="2" s="1"/>
  <c r="Z27" i="1"/>
  <c r="G27" i="2"/>
  <c r="G25" i="2"/>
  <c r="Y23" i="1"/>
  <c r="J24" i="2" s="1"/>
  <c r="M24" i="2" s="1"/>
  <c r="Z23" i="1"/>
  <c r="G23" i="2"/>
  <c r="Y38" i="1"/>
  <c r="J39" i="2" s="1"/>
  <c r="M39" i="2" s="1"/>
  <c r="AA38" i="1"/>
  <c r="G15" i="2"/>
  <c r="Y5" i="1"/>
  <c r="J6" i="2" s="1"/>
  <c r="M6" i="2" s="1"/>
  <c r="Y10" i="1"/>
  <c r="J11" i="2" s="1"/>
  <c r="Y14" i="2"/>
  <c r="U77" i="1"/>
  <c r="U73" i="1"/>
  <c r="AD71" i="1"/>
  <c r="AB3" i="7" s="1"/>
  <c r="Z71" i="1"/>
  <c r="AD82" i="1"/>
  <c r="AB14" i="7" s="1"/>
  <c r="Z82" i="1"/>
  <c r="AD78" i="1"/>
  <c r="AB10" i="7" s="1"/>
  <c r="Z78" i="1"/>
  <c r="AD74" i="1"/>
  <c r="AB6" i="7" s="1"/>
  <c r="Z74" i="1"/>
  <c r="AD65" i="1"/>
  <c r="BD14" i="1" s="1"/>
  <c r="Z14" i="1"/>
  <c r="Q3" i="1"/>
  <c r="T3" i="1" s="1"/>
  <c r="AD64" i="1"/>
  <c r="BD13" i="1" s="1"/>
  <c r="Z13" i="1"/>
  <c r="AC13" i="1" s="1"/>
  <c r="Y13" i="1"/>
  <c r="J14" i="2" s="1"/>
  <c r="AD60" i="1"/>
  <c r="BD9" i="1" s="1"/>
  <c r="Z9" i="1"/>
  <c r="Y9" i="1"/>
  <c r="J10" i="2" s="1"/>
  <c r="G42" i="2"/>
  <c r="P3" i="1"/>
  <c r="G8" i="2"/>
  <c r="G12" i="2"/>
  <c r="Y6" i="1"/>
  <c r="J7" i="2" s="1"/>
  <c r="Y11" i="1"/>
  <c r="J12" i="2" s="1"/>
  <c r="M12" i="2" s="1"/>
  <c r="G73" i="2"/>
  <c r="Y78" i="1"/>
  <c r="J79" i="2" s="1"/>
  <c r="M79" i="2" s="1"/>
  <c r="U71" i="1"/>
  <c r="S3" i="7" s="1"/>
  <c r="Q71" i="1"/>
  <c r="T71" i="1" s="1"/>
  <c r="G84" i="2"/>
  <c r="Y15" i="2"/>
  <c r="Y11" i="2"/>
  <c r="U74" i="1"/>
  <c r="Y71" i="1"/>
  <c r="J72" i="2" s="1"/>
  <c r="M72" i="2" s="1"/>
  <c r="AA71" i="1"/>
  <c r="Z83" i="1"/>
  <c r="Y83" i="1"/>
  <c r="J84" i="2" s="1"/>
  <c r="M84" i="2" s="1"/>
  <c r="Z79" i="1"/>
  <c r="AD79" i="1"/>
  <c r="AB11" i="7" s="1"/>
  <c r="Z75" i="1"/>
  <c r="AD75" i="1"/>
  <c r="AB7" i="7" s="1"/>
  <c r="AC77" i="1"/>
  <c r="AD56" i="1"/>
  <c r="BD5" i="1" s="1"/>
  <c r="G78" i="2"/>
  <c r="U72" i="1"/>
  <c r="AD81" i="1"/>
  <c r="AB13" i="7" s="1"/>
  <c r="Y79" i="1"/>
  <c r="J80" i="2" s="1"/>
  <c r="M80" i="2" s="1"/>
  <c r="AD77" i="1"/>
  <c r="AB9" i="7" s="1"/>
  <c r="AD73" i="1"/>
  <c r="AB5" i="7" s="1"/>
  <c r="Z81" i="1"/>
  <c r="AC81" i="1" s="1"/>
  <c r="AB79" i="1"/>
  <c r="Z73" i="1"/>
  <c r="Y65" i="1"/>
  <c r="J66" i="2" s="1"/>
  <c r="M66" i="2" s="1"/>
  <c r="Y61" i="1"/>
  <c r="J62" i="2" s="1"/>
  <c r="M62" i="2" s="1"/>
  <c r="Y57" i="1"/>
  <c r="J58" i="2" s="1"/>
  <c r="M58" i="2" s="1"/>
  <c r="Y55" i="1"/>
  <c r="J56" i="2" s="1"/>
  <c r="M56" i="2" s="1"/>
  <c r="Y54" i="1"/>
  <c r="J55" i="2" s="1"/>
  <c r="M55" i="2" s="1"/>
  <c r="G67" i="2"/>
  <c r="G65" i="2"/>
  <c r="G59" i="2"/>
  <c r="G57" i="2"/>
  <c r="Y47" i="1"/>
  <c r="J48" i="2" s="1"/>
  <c r="M48" i="2" s="1"/>
  <c r="Y43" i="1"/>
  <c r="J44" i="2" s="1"/>
  <c r="M44" i="2" s="1"/>
  <c r="Y39" i="1"/>
  <c r="J40" i="2" s="1"/>
  <c r="M40" i="2" s="1"/>
  <c r="G48" i="2"/>
  <c r="G44" i="2"/>
  <c r="G40" i="2"/>
  <c r="Y37" i="1"/>
  <c r="J38" i="2" s="1"/>
  <c r="M38" i="2" s="1"/>
  <c r="Y49" i="1"/>
  <c r="J50" i="2" s="1"/>
  <c r="M50" i="2" s="1"/>
  <c r="Y48" i="1"/>
  <c r="J49" i="2" s="1"/>
  <c r="M49" i="2" s="1"/>
  <c r="Y45" i="1"/>
  <c r="J46" i="2" s="1"/>
  <c r="M46" i="2" s="1"/>
  <c r="Y44" i="1"/>
  <c r="J45" i="2" s="1"/>
  <c r="M45" i="2" s="1"/>
  <c r="Y41" i="1"/>
  <c r="J42" i="2" s="1"/>
  <c r="M42" i="2" s="1"/>
  <c r="Y40" i="1"/>
  <c r="J41" i="2" s="1"/>
  <c r="M41" i="2" s="1"/>
  <c r="P37" i="1"/>
  <c r="G38" i="2" s="1"/>
  <c r="G49" i="2"/>
  <c r="G45" i="2"/>
  <c r="P71" i="1"/>
  <c r="G83" i="2"/>
  <c r="G79" i="2"/>
  <c r="Y81" i="1"/>
  <c r="J82" i="2" s="1"/>
  <c r="M82" i="2" s="1"/>
  <c r="Y77" i="1"/>
  <c r="J78" i="2" s="1"/>
  <c r="M78" i="2" s="1"/>
  <c r="Y73" i="1"/>
  <c r="J74" i="2" s="1"/>
  <c r="M74" i="2" s="1"/>
  <c r="G74" i="2"/>
  <c r="P20" i="1"/>
  <c r="G21" i="2" s="1"/>
  <c r="Y32" i="1"/>
  <c r="J33" i="2" s="1"/>
  <c r="M33" i="2" s="1"/>
  <c r="Y30" i="1"/>
  <c r="J31" i="2" s="1"/>
  <c r="M31" i="2" s="1"/>
  <c r="Y28" i="1"/>
  <c r="J29" i="2" s="1"/>
  <c r="M29" i="2" s="1"/>
  <c r="Y26" i="1"/>
  <c r="J27" i="2" s="1"/>
  <c r="M27" i="2" s="1"/>
  <c r="Y24" i="1"/>
  <c r="J25" i="2" s="1"/>
  <c r="M25" i="2" s="1"/>
  <c r="Y22" i="1"/>
  <c r="J23" i="2" s="1"/>
  <c r="M23" i="2" s="1"/>
  <c r="Y21" i="1"/>
  <c r="J22" i="2" s="1"/>
  <c r="M22" i="2" s="1"/>
  <c r="Y20" i="1"/>
  <c r="J21" i="2" s="1"/>
  <c r="M21" i="2" s="1"/>
  <c r="G32" i="2"/>
  <c r="G28" i="2"/>
  <c r="G24" i="2"/>
  <c r="F5" i="3" l="1"/>
  <c r="J32" i="3"/>
  <c r="J51" i="3" s="1"/>
  <c r="J24" i="3"/>
  <c r="G32" i="3"/>
  <c r="AB30" i="7"/>
  <c r="Z11" i="7"/>
  <c r="Y11" i="7"/>
  <c r="X11" i="7"/>
  <c r="AA11" i="7" s="1"/>
  <c r="AB32" i="7"/>
  <c r="Y13" i="7"/>
  <c r="X13" i="7"/>
  <c r="AA13" i="7" s="1"/>
  <c r="Z13" i="7"/>
  <c r="S5" i="3"/>
  <c r="O5" i="3" s="1"/>
  <c r="S5" i="7"/>
  <c r="S7" i="3"/>
  <c r="S7" i="7"/>
  <c r="J12" i="3"/>
  <c r="J31" i="3" s="1"/>
  <c r="J12" i="7"/>
  <c r="C83" i="2"/>
  <c r="J14" i="7"/>
  <c r="C25" i="2"/>
  <c r="J7" i="7"/>
  <c r="F23" i="7"/>
  <c r="I23" i="7" s="1"/>
  <c r="G23" i="7"/>
  <c r="J42" i="7"/>
  <c r="H23" i="7"/>
  <c r="S51" i="7"/>
  <c r="O32" i="7"/>
  <c r="R32" i="7" s="1"/>
  <c r="Q32" i="7"/>
  <c r="P32" i="7"/>
  <c r="S50" i="7"/>
  <c r="O31" i="7"/>
  <c r="R31" i="7" s="1"/>
  <c r="G31" i="8" s="1"/>
  <c r="Q31" i="7"/>
  <c r="P31" i="7"/>
  <c r="AB24" i="7"/>
  <c r="X5" i="7"/>
  <c r="AA5" i="7" s="1"/>
  <c r="Y5" i="7"/>
  <c r="Z5" i="7"/>
  <c r="S4" i="3"/>
  <c r="S4" i="7"/>
  <c r="AB26" i="7"/>
  <c r="Z7" i="7"/>
  <c r="Y7" i="7"/>
  <c r="X7" i="7"/>
  <c r="AA7" i="7" s="1"/>
  <c r="S6" i="3"/>
  <c r="Q6" i="3" s="1"/>
  <c r="S6" i="7"/>
  <c r="AB25" i="7"/>
  <c r="Y6" i="7"/>
  <c r="X6" i="7"/>
  <c r="AA6" i="7" s="1"/>
  <c r="Z6" i="7"/>
  <c r="C28" i="2"/>
  <c r="E28" i="2" s="1"/>
  <c r="J10" i="7"/>
  <c r="R12" i="8"/>
  <c r="M12" i="8"/>
  <c r="U12" i="8"/>
  <c r="AB33" i="7"/>
  <c r="Y14" i="7"/>
  <c r="Z14" i="7"/>
  <c r="X14" i="7"/>
  <c r="AA14" i="7" s="1"/>
  <c r="S9" i="3"/>
  <c r="S9" i="7"/>
  <c r="AB28" i="7"/>
  <c r="Y9" i="7"/>
  <c r="Z9" i="7"/>
  <c r="X9" i="7"/>
  <c r="AA9" i="7" s="1"/>
  <c r="S22" i="7"/>
  <c r="Q3" i="7"/>
  <c r="P3" i="7"/>
  <c r="O3" i="7"/>
  <c r="R3" i="7" s="1"/>
  <c r="J22" i="7"/>
  <c r="H3" i="7"/>
  <c r="G3" i="7"/>
  <c r="F3" i="7"/>
  <c r="I3" i="7" s="1"/>
  <c r="L6" i="1"/>
  <c r="L23" i="1" s="1"/>
  <c r="V7" i="2" s="1"/>
  <c r="J6" i="7"/>
  <c r="S48" i="7"/>
  <c r="O29" i="7"/>
  <c r="R29" i="7" s="1"/>
  <c r="Q29" i="7"/>
  <c r="P29" i="7"/>
  <c r="S53" i="7"/>
  <c r="Q34" i="7"/>
  <c r="O34" i="7"/>
  <c r="R34" i="7" s="1"/>
  <c r="P34" i="7"/>
  <c r="S49" i="7"/>
  <c r="Q30" i="7"/>
  <c r="P30" i="7"/>
  <c r="O30" i="7"/>
  <c r="R30" i="7" s="1"/>
  <c r="G46" i="7"/>
  <c r="F46" i="7"/>
  <c r="I46" i="7" s="1"/>
  <c r="J65" i="7"/>
  <c r="H46" i="7"/>
  <c r="S52" i="7"/>
  <c r="Q33" i="7"/>
  <c r="O33" i="7"/>
  <c r="R33" i="7" s="1"/>
  <c r="P33" i="7"/>
  <c r="AB50" i="7"/>
  <c r="X31" i="7"/>
  <c r="AA31" i="7" s="1"/>
  <c r="L31" i="8" s="1"/>
  <c r="Z31" i="7"/>
  <c r="Y31" i="7"/>
  <c r="F34" i="7"/>
  <c r="I34" i="7" s="1"/>
  <c r="H34" i="7"/>
  <c r="G34" i="7"/>
  <c r="J53" i="7"/>
  <c r="J24" i="7"/>
  <c r="G5" i="7"/>
  <c r="F5" i="7"/>
  <c r="I5" i="7" s="1"/>
  <c r="H5" i="7"/>
  <c r="AB29" i="7"/>
  <c r="X10" i="7"/>
  <c r="AA10" i="7" s="1"/>
  <c r="Z10" i="7"/>
  <c r="Y10" i="7"/>
  <c r="AB22" i="7"/>
  <c r="X3" i="7"/>
  <c r="AA3" i="7" s="1"/>
  <c r="Z3" i="7"/>
  <c r="Y3" i="7"/>
  <c r="AB23" i="7"/>
  <c r="X4" i="7"/>
  <c r="AA4" i="7" s="1"/>
  <c r="Y4" i="7"/>
  <c r="Z4" i="7"/>
  <c r="AB34" i="7"/>
  <c r="Z15" i="7"/>
  <c r="X15" i="7"/>
  <c r="AA15" i="7" s="1"/>
  <c r="Y15" i="7"/>
  <c r="J28" i="7"/>
  <c r="F9" i="7"/>
  <c r="I9" i="7" s="1"/>
  <c r="H9" i="7"/>
  <c r="G9" i="7"/>
  <c r="E5" i="6"/>
  <c r="E5" i="8"/>
  <c r="E24" i="8" s="1"/>
  <c r="E43" i="8" s="1"/>
  <c r="E62" i="8" s="1"/>
  <c r="E81" i="8" s="1"/>
  <c r="E13" i="6"/>
  <c r="E32" i="6" s="1"/>
  <c r="E13" i="8"/>
  <c r="E32" i="8" s="1"/>
  <c r="E51" i="8" s="1"/>
  <c r="E70" i="8" s="1"/>
  <c r="E89" i="8" s="1"/>
  <c r="G13" i="7"/>
  <c r="F13" i="7"/>
  <c r="I13" i="7" s="1"/>
  <c r="H13" i="7"/>
  <c r="J32" i="7"/>
  <c r="H12" i="8"/>
  <c r="Q12" i="8"/>
  <c r="T12" i="8"/>
  <c r="H30" i="7"/>
  <c r="F30" i="7"/>
  <c r="I30" i="7" s="1"/>
  <c r="J49" i="7"/>
  <c r="G30" i="7"/>
  <c r="U6" i="2"/>
  <c r="U14" i="2"/>
  <c r="F32" i="3"/>
  <c r="H32" i="3"/>
  <c r="C7" i="2"/>
  <c r="E7" i="2" s="1"/>
  <c r="AE7" i="1"/>
  <c r="L14" i="1"/>
  <c r="L31" i="1" s="1"/>
  <c r="V15" i="2" s="1"/>
  <c r="C42" i="2"/>
  <c r="E42" i="2" s="1"/>
  <c r="C24" i="2"/>
  <c r="E24" i="2" s="1"/>
  <c r="C15" i="2"/>
  <c r="E15" i="2" s="1"/>
  <c r="M12" i="6"/>
  <c r="C58" i="2"/>
  <c r="E58" i="2" s="1"/>
  <c r="C75" i="2"/>
  <c r="E75" i="2" s="1"/>
  <c r="S7" i="2"/>
  <c r="C62" i="2"/>
  <c r="C79" i="2"/>
  <c r="E79" i="2" s="1"/>
  <c r="C11" i="2"/>
  <c r="E11" i="2" s="1"/>
  <c r="L10" i="1"/>
  <c r="L27" i="1" s="1"/>
  <c r="V11" i="2" s="1"/>
  <c r="J10" i="3"/>
  <c r="H10" i="3" s="1"/>
  <c r="X6" i="2"/>
  <c r="C45" i="2"/>
  <c r="E45" i="2" s="1"/>
  <c r="S11" i="2"/>
  <c r="C41" i="2"/>
  <c r="J14" i="3"/>
  <c r="H14" i="3" s="1"/>
  <c r="J6" i="3"/>
  <c r="G6" i="3" s="1"/>
  <c r="C59" i="2"/>
  <c r="E59" i="2" s="1"/>
  <c r="C76" i="2"/>
  <c r="E76" i="2" s="1"/>
  <c r="C32" i="2"/>
  <c r="E32" i="2" s="1"/>
  <c r="J7" i="3"/>
  <c r="F7" i="3" s="1"/>
  <c r="S15" i="2"/>
  <c r="C8" i="2"/>
  <c r="E8" i="2" s="1"/>
  <c r="L7" i="1"/>
  <c r="U8" i="2" s="1"/>
  <c r="C49" i="2"/>
  <c r="E49" i="2" s="1"/>
  <c r="S8" i="2"/>
  <c r="C66" i="2"/>
  <c r="R12" i="6"/>
  <c r="T54" i="1"/>
  <c r="AA31" i="3"/>
  <c r="L31" i="6" s="1"/>
  <c r="M31" i="6" s="1"/>
  <c r="R30" i="3"/>
  <c r="R34" i="3"/>
  <c r="AI5" i="2"/>
  <c r="BE3" i="1"/>
  <c r="AD37" i="1" s="1"/>
  <c r="AF4" i="2" s="1"/>
  <c r="BA3" i="1"/>
  <c r="U37" i="1" s="1"/>
  <c r="Z4" i="2" s="1"/>
  <c r="AG7" i="1"/>
  <c r="AG24" i="1"/>
  <c r="AC60" i="1"/>
  <c r="AC37" i="1"/>
  <c r="H12" i="3"/>
  <c r="F12" i="3"/>
  <c r="I12" i="3" s="1"/>
  <c r="S10" i="2"/>
  <c r="J9" i="3"/>
  <c r="R52" i="3"/>
  <c r="R29" i="3"/>
  <c r="I32" i="3"/>
  <c r="J46" i="3"/>
  <c r="G27" i="3"/>
  <c r="F27" i="3"/>
  <c r="H27" i="3"/>
  <c r="G15" i="3"/>
  <c r="J34" i="3"/>
  <c r="F15" i="3"/>
  <c r="H15" i="3"/>
  <c r="AP71" i="1"/>
  <c r="P72" i="2" s="1"/>
  <c r="G72" i="2"/>
  <c r="AD13" i="1"/>
  <c r="AB13" i="3"/>
  <c r="AE14" i="2"/>
  <c r="AD5" i="1"/>
  <c r="AB5" i="3"/>
  <c r="AE6" i="2"/>
  <c r="S23" i="3"/>
  <c r="Q4" i="3"/>
  <c r="O4" i="3"/>
  <c r="P4" i="3"/>
  <c r="AD7" i="1"/>
  <c r="AB7" i="3"/>
  <c r="AE8" i="2"/>
  <c r="S25" i="3"/>
  <c r="O6" i="3"/>
  <c r="R6" i="3" s="1"/>
  <c r="AI12" i="2"/>
  <c r="AP3" i="1"/>
  <c r="P4" i="2" s="1"/>
  <c r="G4" i="2"/>
  <c r="AC4" i="2" s="1"/>
  <c r="AI10" i="2"/>
  <c r="AD10" i="1"/>
  <c r="AB10" i="3"/>
  <c r="AE11" i="2"/>
  <c r="AD3" i="1"/>
  <c r="AB3" i="3"/>
  <c r="AE4" i="2"/>
  <c r="AI11" i="2"/>
  <c r="AD15" i="1"/>
  <c r="AR15" i="1" s="1"/>
  <c r="AB15" i="3"/>
  <c r="AE16" i="2"/>
  <c r="T12" i="6"/>
  <c r="S90" i="3"/>
  <c r="Q71" i="3"/>
  <c r="O71" i="3"/>
  <c r="P71" i="3"/>
  <c r="F10" i="3"/>
  <c r="J29" i="3"/>
  <c r="P51" i="3"/>
  <c r="S70" i="3"/>
  <c r="Q51" i="3"/>
  <c r="O51" i="3"/>
  <c r="I8" i="3"/>
  <c r="G24" i="3"/>
  <c r="H24" i="3"/>
  <c r="F24" i="3"/>
  <c r="J43" i="3"/>
  <c r="AI14" i="2"/>
  <c r="AI16" i="2"/>
  <c r="AD9" i="1"/>
  <c r="AB9" i="3"/>
  <c r="AE10" i="2"/>
  <c r="AC83" i="1"/>
  <c r="S3" i="3"/>
  <c r="Y4" i="2"/>
  <c r="AI7" i="2"/>
  <c r="AC9" i="1"/>
  <c r="AC82" i="1"/>
  <c r="S24" i="3"/>
  <c r="Q5" i="3"/>
  <c r="AI6" i="2"/>
  <c r="AI8" i="2"/>
  <c r="AI15" i="2"/>
  <c r="S26" i="3"/>
  <c r="Q7" i="3"/>
  <c r="P7" i="3"/>
  <c r="O7" i="3"/>
  <c r="R31" i="3"/>
  <c r="G31" i="6" s="1"/>
  <c r="M8" i="2"/>
  <c r="S67" i="3"/>
  <c r="P48" i="3"/>
  <c r="O48" i="3"/>
  <c r="Q48" i="3"/>
  <c r="F51" i="3"/>
  <c r="H51" i="3"/>
  <c r="J70" i="3"/>
  <c r="G51" i="3"/>
  <c r="S68" i="3"/>
  <c r="Q49" i="3"/>
  <c r="P49" i="3"/>
  <c r="O49" i="3"/>
  <c r="R49" i="3" s="1"/>
  <c r="S72" i="3"/>
  <c r="O53" i="3"/>
  <c r="P53" i="3"/>
  <c r="Q53" i="3"/>
  <c r="I5" i="3"/>
  <c r="B5" i="6" s="1"/>
  <c r="C5" i="6" s="1"/>
  <c r="M5" i="2"/>
  <c r="H4" i="3"/>
  <c r="G4" i="3"/>
  <c r="F4" i="3"/>
  <c r="J23" i="3"/>
  <c r="M11" i="2"/>
  <c r="G11" i="3"/>
  <c r="J30" i="3"/>
  <c r="F11" i="3"/>
  <c r="H11" i="3"/>
  <c r="M7" i="2"/>
  <c r="AD11" i="1"/>
  <c r="AR11" i="1" s="1"/>
  <c r="AB11" i="3"/>
  <c r="AE12" i="2"/>
  <c r="AD6" i="1"/>
  <c r="AB6" i="3"/>
  <c r="AE7" i="2"/>
  <c r="AD14" i="1"/>
  <c r="AB14" i="3"/>
  <c r="AE15" i="2"/>
  <c r="S28" i="3"/>
  <c r="Q9" i="3"/>
  <c r="O9" i="3"/>
  <c r="P9" i="3"/>
  <c r="AC27" i="1"/>
  <c r="AD4" i="1"/>
  <c r="AB4" i="3"/>
  <c r="AE5" i="2"/>
  <c r="AI4" i="2"/>
  <c r="C21" i="2"/>
  <c r="E21" i="2" s="1"/>
  <c r="J3" i="3"/>
  <c r="M14" i="2"/>
  <c r="M10" i="2"/>
  <c r="M16" i="2"/>
  <c r="S69" i="3"/>
  <c r="P50" i="3"/>
  <c r="Q50" i="3"/>
  <c r="O50" i="3"/>
  <c r="AB69" i="3"/>
  <c r="X50" i="3"/>
  <c r="Y50" i="3"/>
  <c r="Z50" i="3"/>
  <c r="X14" i="2"/>
  <c r="Y7" i="2"/>
  <c r="U6" i="1"/>
  <c r="U23" i="1" s="1"/>
  <c r="Y5" i="2"/>
  <c r="U4" i="1"/>
  <c r="U21" i="1" s="1"/>
  <c r="Y10" i="2"/>
  <c r="U9" i="1"/>
  <c r="U26" i="1" s="1"/>
  <c r="Y6" i="2"/>
  <c r="U5" i="1"/>
  <c r="U22" i="1" s="1"/>
  <c r="AG58" i="1"/>
  <c r="U7" i="1"/>
  <c r="U24" i="1" s="1"/>
  <c r="E24" i="6"/>
  <c r="AC6" i="2"/>
  <c r="AC8" i="2"/>
  <c r="AC14" i="2"/>
  <c r="AC11" i="2"/>
  <c r="AC15" i="2"/>
  <c r="C55" i="2"/>
  <c r="E55" i="2" s="1"/>
  <c r="AC55" i="1"/>
  <c r="C72" i="2"/>
  <c r="E72" i="2" s="1"/>
  <c r="C4" i="2"/>
  <c r="E4" i="2" s="1"/>
  <c r="AC39" i="1"/>
  <c r="L9" i="1"/>
  <c r="L26" i="1" s="1"/>
  <c r="V10" i="2" s="1"/>
  <c r="C78" i="2"/>
  <c r="E78" i="2" s="1"/>
  <c r="C61" i="2"/>
  <c r="E61" i="2" s="1"/>
  <c r="C10" i="2"/>
  <c r="E10" i="2" s="1"/>
  <c r="C27" i="2"/>
  <c r="E27" i="2" s="1"/>
  <c r="C44" i="2"/>
  <c r="E44" i="2" s="1"/>
  <c r="AC43" i="1"/>
  <c r="L3" i="1"/>
  <c r="S4" i="2"/>
  <c r="U15" i="2"/>
  <c r="L21" i="1"/>
  <c r="V5" i="2" s="1"/>
  <c r="U5" i="2"/>
  <c r="U7" i="2"/>
  <c r="L28" i="1"/>
  <c r="V12" i="2" s="1"/>
  <c r="U12" i="2"/>
  <c r="L32" i="1"/>
  <c r="V16" i="2" s="1"/>
  <c r="U16" i="2"/>
  <c r="C30" i="2"/>
  <c r="E30" i="2" s="1"/>
  <c r="S13" i="2"/>
  <c r="AE15" i="1"/>
  <c r="AG15" i="1"/>
  <c r="AE32" i="1"/>
  <c r="AP74" i="1"/>
  <c r="P75" i="2" s="1"/>
  <c r="G75" i="2"/>
  <c r="AP75" i="1"/>
  <c r="P76" i="2" s="1"/>
  <c r="G76" i="2"/>
  <c r="Y12" i="2"/>
  <c r="AF7" i="1"/>
  <c r="Y8" i="2"/>
  <c r="AA16" i="2"/>
  <c r="Y16" i="2"/>
  <c r="AP62" i="1"/>
  <c r="P63" i="2" s="1"/>
  <c r="G63" i="2"/>
  <c r="AC12" i="2" s="1"/>
  <c r="AP60" i="1"/>
  <c r="P61" i="2" s="1"/>
  <c r="G61" i="2"/>
  <c r="AC10" i="2" s="1"/>
  <c r="AP38" i="1"/>
  <c r="P39" i="2" s="1"/>
  <c r="G39" i="2"/>
  <c r="AC5" i="2" s="1"/>
  <c r="AP40" i="1"/>
  <c r="P41" i="2" s="1"/>
  <c r="G41" i="2"/>
  <c r="AC7" i="2" s="1"/>
  <c r="AP15" i="1"/>
  <c r="P16" i="2" s="1"/>
  <c r="G16" i="2"/>
  <c r="AC16" i="2" s="1"/>
  <c r="AB12" i="2"/>
  <c r="AA12" i="2"/>
  <c r="AB16" i="2"/>
  <c r="AC66" i="1"/>
  <c r="C81" i="2"/>
  <c r="E81" i="2" s="1"/>
  <c r="C64" i="2"/>
  <c r="E64" i="2" s="1"/>
  <c r="C47" i="2"/>
  <c r="E47" i="2" s="1"/>
  <c r="L12" i="1"/>
  <c r="C13" i="2"/>
  <c r="E13" i="2" s="1"/>
  <c r="AC14" i="1"/>
  <c r="E33" i="2"/>
  <c r="E16" i="2"/>
  <c r="E67" i="2"/>
  <c r="E84" i="2"/>
  <c r="E66" i="2"/>
  <c r="E83" i="2"/>
  <c r="E50" i="2"/>
  <c r="E29" i="2"/>
  <c r="E62" i="2"/>
  <c r="E12" i="2"/>
  <c r="E46" i="2"/>
  <c r="E63" i="2"/>
  <c r="E80" i="2"/>
  <c r="E25" i="2"/>
  <c r="E41" i="2"/>
  <c r="E5" i="2"/>
  <c r="E39" i="2"/>
  <c r="E22" i="2"/>
  <c r="E73" i="2"/>
  <c r="E56" i="2"/>
  <c r="AC3" i="1"/>
  <c r="BE10" i="1"/>
  <c r="AD44" i="1" s="1"/>
  <c r="AF11" i="2" s="1"/>
  <c r="AC26" i="1"/>
  <c r="AC30" i="1"/>
  <c r="AC22" i="1"/>
  <c r="AE54" i="1"/>
  <c r="U3" i="1"/>
  <c r="AC41" i="1"/>
  <c r="AC58" i="1"/>
  <c r="AC6" i="1"/>
  <c r="AC49" i="1"/>
  <c r="AC21" i="1"/>
  <c r="AC32" i="1"/>
  <c r="AC73" i="1"/>
  <c r="AP14" i="1"/>
  <c r="P15" i="2" s="1"/>
  <c r="AC72" i="1"/>
  <c r="AC56" i="1"/>
  <c r="AP31" i="1"/>
  <c r="P32" i="2" s="1"/>
  <c r="AP7" i="1"/>
  <c r="P8" i="2" s="1"/>
  <c r="AC64" i="1"/>
  <c r="AP23" i="1"/>
  <c r="P24" i="2" s="1"/>
  <c r="Z8" i="2"/>
  <c r="AC11" i="1"/>
  <c r="BE6" i="1"/>
  <c r="AD40" i="1" s="1"/>
  <c r="AF7" i="2" s="1"/>
  <c r="AC47" i="1"/>
  <c r="AP58" i="1"/>
  <c r="P59" i="2" s="1"/>
  <c r="AP66" i="1"/>
  <c r="P67" i="2" s="1"/>
  <c r="AP81" i="1"/>
  <c r="P82" i="2" s="1"/>
  <c r="AP72" i="1"/>
  <c r="P73" i="2" s="1"/>
  <c r="AE41" i="1"/>
  <c r="AP82" i="1"/>
  <c r="P83" i="2" s="1"/>
  <c r="AC38" i="1"/>
  <c r="AC4" i="1"/>
  <c r="AC78" i="1"/>
  <c r="AC40" i="1"/>
  <c r="AE55" i="1"/>
  <c r="AE22" i="1"/>
  <c r="AG64" i="1"/>
  <c r="AP56" i="1"/>
  <c r="P57" i="2" s="1"/>
  <c r="AP64" i="1"/>
  <c r="P65" i="2" s="1"/>
  <c r="Z6" i="2"/>
  <c r="AG83" i="1"/>
  <c r="AE48" i="1"/>
  <c r="AF57" i="1"/>
  <c r="AE78" i="1"/>
  <c r="AP27" i="1"/>
  <c r="P28" i="2" s="1"/>
  <c r="AC75" i="1"/>
  <c r="AC74" i="1"/>
  <c r="BE4" i="1"/>
  <c r="AD38" i="1" s="1"/>
  <c r="AF5" i="2" s="1"/>
  <c r="AC7" i="1"/>
  <c r="AG26" i="1"/>
  <c r="AC23" i="1"/>
  <c r="AC31" i="1"/>
  <c r="Z5" i="2"/>
  <c r="AF41" i="1"/>
  <c r="AG75" i="1"/>
  <c r="AE49" i="1"/>
  <c r="AC57" i="1"/>
  <c r="AG41" i="1"/>
  <c r="BE14" i="1"/>
  <c r="AD48" i="1" s="1"/>
  <c r="AF15" i="2" s="1"/>
  <c r="BE13" i="1"/>
  <c r="AD47" i="1" s="1"/>
  <c r="AF14" i="2" s="1"/>
  <c r="BE11" i="1"/>
  <c r="AD45" i="1" s="1"/>
  <c r="AF12" i="2" s="1"/>
  <c r="AE58" i="1"/>
  <c r="AF75" i="1"/>
  <c r="AC15" i="1"/>
  <c r="AE24" i="1"/>
  <c r="BE7" i="1"/>
  <c r="AD41" i="1" s="1"/>
  <c r="BE15" i="1"/>
  <c r="AD49" i="1" s="1"/>
  <c r="AF16" i="2" s="1"/>
  <c r="AC48" i="1"/>
  <c r="BE9" i="1"/>
  <c r="AD43" i="1" s="1"/>
  <c r="AF10" i="2" s="1"/>
  <c r="AE11" i="1"/>
  <c r="AG11" i="1"/>
  <c r="AG66" i="1"/>
  <c r="AH66" i="1" s="1"/>
  <c r="F67" i="2" s="1"/>
  <c r="AG32" i="1"/>
  <c r="AF11" i="1"/>
  <c r="BE5" i="1"/>
  <c r="AD39" i="1" s="1"/>
  <c r="AF6" i="2" s="1"/>
  <c r="AF3" i="1"/>
  <c r="AC62" i="1"/>
  <c r="AC10" i="1"/>
  <c r="AC61" i="1"/>
  <c r="AC44" i="1"/>
  <c r="AP4" i="1"/>
  <c r="P5" i="2" s="1"/>
  <c r="AE75" i="1"/>
  <c r="AH75" i="1" s="1"/>
  <c r="F76" i="2" s="1"/>
  <c r="AP83" i="1"/>
  <c r="P84" i="2" s="1"/>
  <c r="AP11" i="1"/>
  <c r="P12" i="2" s="1"/>
  <c r="AP73" i="1"/>
  <c r="P74" i="2" s="1"/>
  <c r="AP37" i="1"/>
  <c r="P38" i="2" s="1"/>
  <c r="AP39" i="1"/>
  <c r="P40" i="2" s="1"/>
  <c r="AG3" i="1"/>
  <c r="AL49" i="1"/>
  <c r="AF58" i="1"/>
  <c r="AF24" i="1"/>
  <c r="AF62" i="1"/>
  <c r="AC65" i="1"/>
  <c r="AP48" i="1"/>
  <c r="P49" i="2" s="1"/>
  <c r="AE10" i="1"/>
  <c r="AJ66" i="1"/>
  <c r="AJ15" i="1"/>
  <c r="AL32" i="1"/>
  <c r="AL66" i="1"/>
  <c r="AF49" i="1"/>
  <c r="AE83" i="1"/>
  <c r="AF32" i="1"/>
  <c r="AP22" i="1"/>
  <c r="P23" i="2" s="1"/>
  <c r="AP24" i="1"/>
  <c r="P25" i="2" s="1"/>
  <c r="AP26" i="1"/>
  <c r="P27" i="2" s="1"/>
  <c r="AP28" i="1"/>
  <c r="P29" i="2" s="1"/>
  <c r="AP30" i="1"/>
  <c r="P31" i="2" s="1"/>
  <c r="AP32" i="1"/>
  <c r="P33" i="2" s="1"/>
  <c r="AG10" i="1"/>
  <c r="AP5" i="1"/>
  <c r="P6" i="2" s="1"/>
  <c r="AF48" i="1"/>
  <c r="AG43" i="1"/>
  <c r="AF37" i="1"/>
  <c r="AE26" i="1"/>
  <c r="AJ73" i="1"/>
  <c r="AK82" i="1"/>
  <c r="AF77" i="1"/>
  <c r="AJ56" i="1"/>
  <c r="AJ64" i="1"/>
  <c r="AL75" i="1"/>
  <c r="AL83" i="1"/>
  <c r="AF81" i="1"/>
  <c r="AL55" i="1"/>
  <c r="AK54" i="1"/>
  <c r="AK40" i="1"/>
  <c r="AJ43" i="1"/>
  <c r="AL45" i="1"/>
  <c r="AK48" i="1"/>
  <c r="AL21" i="1"/>
  <c r="AL23" i="1"/>
  <c r="AL27" i="1"/>
  <c r="AJ32" i="1"/>
  <c r="AK7" i="1"/>
  <c r="AK11" i="1"/>
  <c r="AJ3" i="1"/>
  <c r="AE64" i="1"/>
  <c r="AG57" i="1"/>
  <c r="AE40" i="1"/>
  <c r="AE30" i="1"/>
  <c r="AG22" i="1"/>
  <c r="AE73" i="1"/>
  <c r="AL20" i="1"/>
  <c r="AL72" i="1"/>
  <c r="AK83" i="1"/>
  <c r="AG79" i="1"/>
  <c r="AK55" i="1"/>
  <c r="AK61" i="1"/>
  <c r="AK65" i="1"/>
  <c r="AL38" i="1"/>
  <c r="AK41" i="1"/>
  <c r="AJ44" i="1"/>
  <c r="AK49" i="1"/>
  <c r="AK21" i="1"/>
  <c r="AK4" i="1"/>
  <c r="AK3" i="1"/>
  <c r="AG61" i="1"/>
  <c r="AG55" i="1"/>
  <c r="AE44" i="1"/>
  <c r="AF39" i="1"/>
  <c r="AJ79" i="1"/>
  <c r="AJ27" i="1"/>
  <c r="AE57" i="1"/>
  <c r="AF43" i="1"/>
  <c r="AF38" i="1"/>
  <c r="AL74" i="1"/>
  <c r="AP45" i="1"/>
  <c r="P46" i="2" s="1"/>
  <c r="AJ13" i="1"/>
  <c r="AJ6" i="1"/>
  <c r="AP79" i="1"/>
  <c r="P80" i="2" s="1"/>
  <c r="AK20" i="1"/>
  <c r="AF26" i="1"/>
  <c r="AG28" i="1"/>
  <c r="AF6" i="1"/>
  <c r="AF14" i="1"/>
  <c r="AE3" i="1"/>
  <c r="AE5" i="1"/>
  <c r="AE13" i="1"/>
  <c r="AP20" i="1"/>
  <c r="P21" i="2" s="1"/>
  <c r="AP77" i="1"/>
  <c r="P78" i="2" s="1"/>
  <c r="AP41" i="1"/>
  <c r="P42" i="2" s="1"/>
  <c r="AG6" i="1"/>
  <c r="AP9" i="1"/>
  <c r="P10" i="2" s="1"/>
  <c r="AP55" i="1"/>
  <c r="P56" i="2" s="1"/>
  <c r="AP57" i="1"/>
  <c r="P58" i="2" s="1"/>
  <c r="AE60" i="1"/>
  <c r="AG44" i="1"/>
  <c r="AG38" i="1"/>
  <c r="AE27" i="1"/>
  <c r="AE21" i="1"/>
  <c r="AJ81" i="1"/>
  <c r="AG82" i="1"/>
  <c r="AJ62" i="1"/>
  <c r="AE65" i="1"/>
  <c r="AG47" i="1"/>
  <c r="AE31" i="1"/>
  <c r="AG23" i="1"/>
  <c r="AJ71" i="1"/>
  <c r="AL30" i="1"/>
  <c r="AK5" i="1"/>
  <c r="AL10" i="1"/>
  <c r="AL14" i="1"/>
  <c r="AF45" i="1"/>
  <c r="AF40" i="1"/>
  <c r="AF31" i="1"/>
  <c r="AJ75" i="1"/>
  <c r="AE74" i="1"/>
  <c r="AE82" i="1"/>
  <c r="AK38" i="1"/>
  <c r="AK72" i="1"/>
  <c r="AG72" i="1"/>
  <c r="AL56" i="1"/>
  <c r="AL58" i="1"/>
  <c r="AL60" i="1"/>
  <c r="AL62" i="1"/>
  <c r="AL64" i="1"/>
  <c r="AJ41" i="1"/>
  <c r="AL43" i="1"/>
  <c r="AL47" i="1"/>
  <c r="AK37" i="1"/>
  <c r="AL22" i="1"/>
  <c r="AL26" i="1"/>
  <c r="AJ4" i="1"/>
  <c r="AK9" i="1"/>
  <c r="AG65" i="1"/>
  <c r="AF44" i="1"/>
  <c r="AG39" i="1"/>
  <c r="AG30" i="1"/>
  <c r="AE23" i="1"/>
  <c r="AJ72" i="1"/>
  <c r="AJ9" i="1"/>
  <c r="AK77" i="1"/>
  <c r="AK81" i="1"/>
  <c r="AL71" i="1"/>
  <c r="AG73" i="1"/>
  <c r="AE79" i="1"/>
  <c r="AG81" i="1"/>
  <c r="AF71" i="1"/>
  <c r="AK58" i="1"/>
  <c r="AK62" i="1"/>
  <c r="AK66" i="1"/>
  <c r="AJ38" i="1"/>
  <c r="AL40" i="1"/>
  <c r="AK43" i="1"/>
  <c r="AL48" i="1"/>
  <c r="AK22" i="1"/>
  <c r="AK26" i="1"/>
  <c r="AK30" i="1"/>
  <c r="AJ20" i="1"/>
  <c r="AK6" i="1"/>
  <c r="AK10" i="1"/>
  <c r="AK14" i="1"/>
  <c r="AF55" i="1"/>
  <c r="AF65" i="1"/>
  <c r="AP78" i="1"/>
  <c r="P79" i="2" s="1"/>
  <c r="AP44" i="1"/>
  <c r="P45" i="2" s="1"/>
  <c r="AP47" i="1"/>
  <c r="P48" i="2" s="1"/>
  <c r="AE6" i="1"/>
  <c r="AE14" i="1"/>
  <c r="AP13" i="1"/>
  <c r="P14" i="2" s="1"/>
  <c r="AE61" i="1"/>
  <c r="AF23" i="1"/>
  <c r="AL79" i="1"/>
  <c r="AG74" i="1"/>
  <c r="AJ60" i="1"/>
  <c r="AK74" i="1"/>
  <c r="AK78" i="1"/>
  <c r="AF73" i="1"/>
  <c r="AG71" i="1"/>
  <c r="AL57" i="1"/>
  <c r="AL61" i="1"/>
  <c r="AL65" i="1"/>
  <c r="AJ39" i="1"/>
  <c r="AL41" i="1"/>
  <c r="AK44" i="1"/>
  <c r="AJ47" i="1"/>
  <c r="AJ22" i="1"/>
  <c r="AJ24" i="1"/>
  <c r="AJ26" i="1"/>
  <c r="AJ28" i="1"/>
  <c r="AJ30" i="1"/>
  <c r="AL4" i="1"/>
  <c r="AJ14" i="1"/>
  <c r="AF60" i="1"/>
  <c r="AG48" i="1"/>
  <c r="AG37" i="1"/>
  <c r="AE20" i="1"/>
  <c r="AJ78" i="1"/>
  <c r="AE81" i="1"/>
  <c r="AJ11" i="1"/>
  <c r="AK75" i="1"/>
  <c r="AK79" i="1"/>
  <c r="AJ82" i="1"/>
  <c r="AF74" i="1"/>
  <c r="AF78" i="1"/>
  <c r="AF82" i="1"/>
  <c r="AK57" i="1"/>
  <c r="AL54" i="1"/>
  <c r="AJ40" i="1"/>
  <c r="AK45" i="1"/>
  <c r="AJ48" i="1"/>
  <c r="AM48" i="1" s="1"/>
  <c r="AJ37" i="1"/>
  <c r="AK23" i="1"/>
  <c r="AK27" i="1"/>
  <c r="AK31" i="1"/>
  <c r="AL5" i="1"/>
  <c r="AL9" i="1"/>
  <c r="AL13" i="1"/>
  <c r="AF64" i="1"/>
  <c r="AF20" i="1"/>
  <c r="AK71" i="1"/>
  <c r="AJ23" i="1"/>
  <c r="AJ31" i="1"/>
  <c r="AC45" i="1"/>
  <c r="AG54" i="1"/>
  <c r="AG45" i="1"/>
  <c r="AG40" i="1"/>
  <c r="AG31" i="1"/>
  <c r="AP49" i="1"/>
  <c r="P50" i="2" s="1"/>
  <c r="AC54" i="1"/>
  <c r="AC24" i="1"/>
  <c r="AC5" i="1"/>
  <c r="AL31" i="1"/>
  <c r="AJ10" i="1"/>
  <c r="AK15" i="1"/>
  <c r="AF22" i="1"/>
  <c r="AF30" i="1"/>
  <c r="AE4" i="1"/>
  <c r="AF10" i="1"/>
  <c r="AG9" i="1"/>
  <c r="AC71" i="1"/>
  <c r="AP21" i="1"/>
  <c r="P22" i="2" s="1"/>
  <c r="AP43" i="1"/>
  <c r="P44" i="2" s="1"/>
  <c r="AC79" i="1"/>
  <c r="AG14" i="1"/>
  <c r="AF9" i="1"/>
  <c r="AP61" i="1"/>
  <c r="P62" i="2" s="1"/>
  <c r="AP65" i="1"/>
  <c r="P66" i="2" s="1"/>
  <c r="AP54" i="1"/>
  <c r="P55" i="2" s="1"/>
  <c r="AF56" i="1"/>
  <c r="AF47" i="1"/>
  <c r="AJ77" i="1"/>
  <c r="AE72" i="1"/>
  <c r="AG78" i="1"/>
  <c r="AJ58" i="1"/>
  <c r="AG62" i="1"/>
  <c r="AG56" i="1"/>
  <c r="AE45" i="1"/>
  <c r="AE39" i="1"/>
  <c r="AF27" i="1"/>
  <c r="AF21" i="1"/>
  <c r="AJ74" i="1"/>
  <c r="AE77" i="1"/>
  <c r="AJ7" i="1"/>
  <c r="AL3" i="1"/>
  <c r="AG60" i="1"/>
  <c r="AE43" i="1"/>
  <c r="AH43" i="1" s="1"/>
  <c r="F44" i="2" s="1"/>
  <c r="AE38" i="1"/>
  <c r="AG27" i="1"/>
  <c r="AG21" i="1"/>
  <c r="AJ83" i="1"/>
  <c r="AE71" i="1"/>
  <c r="AL73" i="1"/>
  <c r="AL77" i="1"/>
  <c r="AL81" i="1"/>
  <c r="AF79" i="1"/>
  <c r="AJ55" i="1"/>
  <c r="AJ57" i="1"/>
  <c r="AJ61" i="1"/>
  <c r="AM61" i="1" s="1"/>
  <c r="AJ65" i="1"/>
  <c r="AL39" i="1"/>
  <c r="AJ45" i="1"/>
  <c r="AJ49" i="1"/>
  <c r="AJ21" i="1"/>
  <c r="AL24" i="1"/>
  <c r="AL28" i="1"/>
  <c r="AL6" i="1"/>
  <c r="AK13" i="1"/>
  <c r="AE62" i="1"/>
  <c r="AE56" i="1"/>
  <c r="AE47" i="1"/>
  <c r="AE37" i="1"/>
  <c r="AE28" i="1"/>
  <c r="AG20" i="1"/>
  <c r="AK73" i="1"/>
  <c r="AL78" i="1"/>
  <c r="AL82" i="1"/>
  <c r="AF72" i="1"/>
  <c r="AG77" i="1"/>
  <c r="AK56" i="1"/>
  <c r="AK60" i="1"/>
  <c r="AK64" i="1"/>
  <c r="AM64" i="1" s="1"/>
  <c r="AJ54" i="1"/>
  <c r="AK39" i="1"/>
  <c r="AL44" i="1"/>
  <c r="AK47" i="1"/>
  <c r="AL37" i="1"/>
  <c r="AK24" i="1"/>
  <c r="AK28" i="1"/>
  <c r="AK32" i="1"/>
  <c r="AJ5" i="1"/>
  <c r="AL7" i="1"/>
  <c r="AL11" i="1"/>
  <c r="AL15" i="1"/>
  <c r="AP6" i="1"/>
  <c r="P7" i="2" s="1"/>
  <c r="AP10" i="1"/>
  <c r="P11" i="2" s="1"/>
  <c r="AC20" i="1"/>
  <c r="AF61" i="1"/>
  <c r="AF54" i="1"/>
  <c r="AF28" i="1"/>
  <c r="AF5" i="1"/>
  <c r="AG5" i="1"/>
  <c r="AG13" i="1"/>
  <c r="AF4" i="1"/>
  <c r="AG4" i="1"/>
  <c r="AE9" i="1"/>
  <c r="AF13" i="1"/>
  <c r="B13" i="6" l="1"/>
  <c r="C13" i="6" s="1"/>
  <c r="P5" i="3"/>
  <c r="G10" i="3"/>
  <c r="P6" i="3"/>
  <c r="G12" i="3"/>
  <c r="J11" i="6"/>
  <c r="J11" i="8"/>
  <c r="E11" i="6"/>
  <c r="E30" i="6" s="1"/>
  <c r="E11" i="8"/>
  <c r="E4" i="6"/>
  <c r="E4" i="8"/>
  <c r="T31" i="6"/>
  <c r="H31" i="6"/>
  <c r="E10" i="6"/>
  <c r="E10" i="8"/>
  <c r="E29" i="8" s="1"/>
  <c r="E48" i="8" s="1"/>
  <c r="E67" i="8" s="1"/>
  <c r="E86" i="8" s="1"/>
  <c r="B13" i="8"/>
  <c r="C13" i="8" s="1"/>
  <c r="H53" i="7"/>
  <c r="G53" i="7"/>
  <c r="F53" i="7"/>
  <c r="I53" i="7" s="1"/>
  <c r="J72" i="7"/>
  <c r="J25" i="7"/>
  <c r="F6" i="7"/>
  <c r="I6" i="7" s="1"/>
  <c r="H6" i="7"/>
  <c r="G6" i="7"/>
  <c r="S25" i="7"/>
  <c r="Q6" i="7"/>
  <c r="P6" i="7"/>
  <c r="O6" i="7"/>
  <c r="R6" i="7" s="1"/>
  <c r="F14" i="7"/>
  <c r="I14" i="7" s="1"/>
  <c r="J33" i="7"/>
  <c r="G14" i="7"/>
  <c r="H14" i="7"/>
  <c r="S26" i="7"/>
  <c r="P7" i="7"/>
  <c r="Q7" i="7"/>
  <c r="O7" i="7"/>
  <c r="R7" i="7" s="1"/>
  <c r="B5" i="8"/>
  <c r="C5" i="8" s="1"/>
  <c r="G65" i="7"/>
  <c r="F65" i="7"/>
  <c r="I65" i="7" s="1"/>
  <c r="J84" i="7"/>
  <c r="H65" i="7"/>
  <c r="G22" i="7"/>
  <c r="J41" i="7"/>
  <c r="H22" i="7"/>
  <c r="F22" i="7"/>
  <c r="I22" i="7" s="1"/>
  <c r="S41" i="7"/>
  <c r="P22" i="7"/>
  <c r="O22" i="7"/>
  <c r="R22" i="7" s="1"/>
  <c r="Q22" i="7"/>
  <c r="AB47" i="7"/>
  <c r="Y28" i="7"/>
  <c r="X28" i="7"/>
  <c r="AA28" i="7" s="1"/>
  <c r="Z28" i="7"/>
  <c r="Z26" i="7"/>
  <c r="Y26" i="7"/>
  <c r="AB45" i="7"/>
  <c r="X26" i="7"/>
  <c r="AA26" i="7" s="1"/>
  <c r="F42" i="7"/>
  <c r="I42" i="7" s="1"/>
  <c r="G42" i="7"/>
  <c r="H42" i="7"/>
  <c r="J61" i="7"/>
  <c r="J15" i="6"/>
  <c r="J15" i="8"/>
  <c r="E15" i="6"/>
  <c r="E15" i="8"/>
  <c r="E6" i="6"/>
  <c r="E6" i="8"/>
  <c r="E25" i="8" s="1"/>
  <c r="E44" i="8" s="1"/>
  <c r="E63" i="8" s="1"/>
  <c r="E82" i="8" s="1"/>
  <c r="E14" i="6"/>
  <c r="E33" i="6" s="1"/>
  <c r="E14" i="8"/>
  <c r="E33" i="8" s="1"/>
  <c r="E52" i="8" s="1"/>
  <c r="E71" i="8" s="1"/>
  <c r="E90" i="8" s="1"/>
  <c r="F32" i="7"/>
  <c r="I32" i="7" s="1"/>
  <c r="B32" i="8" s="1"/>
  <c r="C32" i="8" s="1"/>
  <c r="H32" i="7"/>
  <c r="J51" i="7"/>
  <c r="G32" i="7"/>
  <c r="J47" i="7"/>
  <c r="G28" i="7"/>
  <c r="H28" i="7"/>
  <c r="F28" i="7"/>
  <c r="I28" i="7" s="1"/>
  <c r="AB53" i="7"/>
  <c r="Z34" i="7"/>
  <c r="Y34" i="7"/>
  <c r="X34" i="7"/>
  <c r="AA34" i="7" s="1"/>
  <c r="AB42" i="7"/>
  <c r="X23" i="7"/>
  <c r="AA23" i="7" s="1"/>
  <c r="Z23" i="7"/>
  <c r="Y23" i="7"/>
  <c r="AB41" i="7"/>
  <c r="Y22" i="7"/>
  <c r="X22" i="7"/>
  <c r="AA22" i="7" s="1"/>
  <c r="Z22" i="7"/>
  <c r="AB48" i="7"/>
  <c r="Y29" i="7"/>
  <c r="X29" i="7"/>
  <c r="AA29" i="7" s="1"/>
  <c r="Z29" i="7"/>
  <c r="U31" i="8"/>
  <c r="R31" i="8"/>
  <c r="M31" i="8"/>
  <c r="S28" i="7"/>
  <c r="Q9" i="7"/>
  <c r="P9" i="7"/>
  <c r="O9" i="7"/>
  <c r="R9" i="7" s="1"/>
  <c r="J29" i="7"/>
  <c r="F10" i="7"/>
  <c r="I10" i="7" s="1"/>
  <c r="B10" i="8" s="1"/>
  <c r="C10" i="8" s="1"/>
  <c r="G10" i="7"/>
  <c r="H10" i="7"/>
  <c r="S23" i="7"/>
  <c r="Q4" i="7"/>
  <c r="O4" i="7"/>
  <c r="R4" i="7" s="1"/>
  <c r="P4" i="7"/>
  <c r="Q31" i="8"/>
  <c r="H31" i="8"/>
  <c r="T31" i="8"/>
  <c r="G7" i="7"/>
  <c r="J26" i="7"/>
  <c r="H7" i="7"/>
  <c r="F7" i="7"/>
  <c r="I7" i="7" s="1"/>
  <c r="J31" i="7"/>
  <c r="F12" i="7"/>
  <c r="I12" i="7" s="1"/>
  <c r="G12" i="7"/>
  <c r="H12" i="7"/>
  <c r="S24" i="7"/>
  <c r="P5" i="7"/>
  <c r="Q5" i="7"/>
  <c r="O5" i="7"/>
  <c r="R5" i="7" s="1"/>
  <c r="E9" i="6"/>
  <c r="E28" i="6" s="1"/>
  <c r="E9" i="8"/>
  <c r="E28" i="8" s="1"/>
  <c r="E47" i="8" s="1"/>
  <c r="E66" i="8" s="1"/>
  <c r="E85" i="8" s="1"/>
  <c r="Q90" i="3"/>
  <c r="O90" i="3"/>
  <c r="R90" i="3" s="1"/>
  <c r="P90" i="3"/>
  <c r="F49" i="7"/>
  <c r="I49" i="7" s="1"/>
  <c r="H49" i="7"/>
  <c r="G49" i="7"/>
  <c r="J68" i="7"/>
  <c r="H24" i="7"/>
  <c r="G24" i="7"/>
  <c r="J43" i="7"/>
  <c r="F24" i="7"/>
  <c r="I24" i="7" s="1"/>
  <c r="B24" i="8" s="1"/>
  <c r="C24" i="8" s="1"/>
  <c r="Y50" i="7"/>
  <c r="X50" i="7"/>
  <c r="AA50" i="7" s="1"/>
  <c r="L50" i="8" s="1"/>
  <c r="AB69" i="7"/>
  <c r="Z50" i="7"/>
  <c r="S71" i="7"/>
  <c r="O52" i="7"/>
  <c r="R52" i="7" s="1"/>
  <c r="Q52" i="7"/>
  <c r="P52" i="7"/>
  <c r="S68" i="7"/>
  <c r="P49" i="7"/>
  <c r="O49" i="7"/>
  <c r="R49" i="7" s="1"/>
  <c r="Q49" i="7"/>
  <c r="O53" i="7"/>
  <c r="R53" i="7" s="1"/>
  <c r="P53" i="7"/>
  <c r="Q53" i="7"/>
  <c r="S72" i="7"/>
  <c r="S67" i="7"/>
  <c r="Q48" i="7"/>
  <c r="P48" i="7"/>
  <c r="O48" i="7"/>
  <c r="R48" i="7" s="1"/>
  <c r="AB52" i="7"/>
  <c r="Z33" i="7"/>
  <c r="X33" i="7"/>
  <c r="AA33" i="7" s="1"/>
  <c r="Y33" i="7"/>
  <c r="AB44" i="7"/>
  <c r="Z25" i="7"/>
  <c r="Y25" i="7"/>
  <c r="X25" i="7"/>
  <c r="AA25" i="7" s="1"/>
  <c r="AB43" i="7"/>
  <c r="X24" i="7"/>
  <c r="AA24" i="7" s="1"/>
  <c r="Y24" i="7"/>
  <c r="Z24" i="7"/>
  <c r="S69" i="7"/>
  <c r="P50" i="7"/>
  <c r="Q50" i="7"/>
  <c r="O50" i="7"/>
  <c r="R50" i="7" s="1"/>
  <c r="G50" i="8" s="1"/>
  <c r="S70" i="7"/>
  <c r="P51" i="7"/>
  <c r="O51" i="7"/>
  <c r="R51" i="7" s="1"/>
  <c r="Q51" i="7"/>
  <c r="AB51" i="7"/>
  <c r="X32" i="7"/>
  <c r="AA32" i="7" s="1"/>
  <c r="Z32" i="7"/>
  <c r="Y32" i="7"/>
  <c r="AB49" i="7"/>
  <c r="Y30" i="7"/>
  <c r="X30" i="7"/>
  <c r="AA30" i="7" s="1"/>
  <c r="Z30" i="7"/>
  <c r="H6" i="3"/>
  <c r="J25" i="3"/>
  <c r="J26" i="3"/>
  <c r="G26" i="3" s="1"/>
  <c r="F6" i="3"/>
  <c r="I6" i="3" s="1"/>
  <c r="B6" i="6" s="1"/>
  <c r="C6" i="6" s="1"/>
  <c r="U11" i="2"/>
  <c r="R31" i="6"/>
  <c r="U31" i="6"/>
  <c r="I27" i="3"/>
  <c r="AA8" i="2"/>
  <c r="L24" i="1"/>
  <c r="V8" i="2" s="1"/>
  <c r="G14" i="3"/>
  <c r="X4" i="2"/>
  <c r="J33" i="3"/>
  <c r="F33" i="3" s="1"/>
  <c r="F14" i="3"/>
  <c r="I14" i="3" s="1"/>
  <c r="U10" i="2"/>
  <c r="G7" i="3"/>
  <c r="AH3" i="1"/>
  <c r="F4" i="2" s="1"/>
  <c r="H7" i="3"/>
  <c r="AH15" i="1"/>
  <c r="AI15" i="1" s="1"/>
  <c r="H16" i="2" s="1"/>
  <c r="I4" i="3"/>
  <c r="B4" i="6" s="1"/>
  <c r="C4" i="6" s="1"/>
  <c r="I51" i="3"/>
  <c r="AM55" i="1"/>
  <c r="I56" i="2" s="1"/>
  <c r="L56" i="2" s="1"/>
  <c r="AM21" i="1"/>
  <c r="AN21" i="1" s="1"/>
  <c r="K22" i="2" s="1"/>
  <c r="N22" i="2" s="1"/>
  <c r="AR37" i="1"/>
  <c r="AH7" i="1"/>
  <c r="AI7" i="1" s="1"/>
  <c r="H8" i="2" s="1"/>
  <c r="AR7" i="1"/>
  <c r="I15" i="3"/>
  <c r="R48" i="3"/>
  <c r="R71" i="3"/>
  <c r="AM23" i="1"/>
  <c r="I24" i="2" s="1"/>
  <c r="L24" i="2" s="1"/>
  <c r="G3" i="3"/>
  <c r="F3" i="3"/>
  <c r="I3" i="3" s="1"/>
  <c r="J22" i="3"/>
  <c r="H3" i="3"/>
  <c r="AB23" i="3"/>
  <c r="Y4" i="3"/>
  <c r="Z4" i="3"/>
  <c r="X4" i="3"/>
  <c r="R9" i="3"/>
  <c r="AB33" i="3"/>
  <c r="Y14" i="3"/>
  <c r="Z14" i="3"/>
  <c r="X14" i="3"/>
  <c r="AD23" i="1"/>
  <c r="AH7" i="2" s="1"/>
  <c r="AG7" i="2"/>
  <c r="S43" i="3"/>
  <c r="Q24" i="3"/>
  <c r="P24" i="3"/>
  <c r="O24" i="3"/>
  <c r="R24" i="3" s="1"/>
  <c r="AB28" i="3"/>
  <c r="Y9" i="3"/>
  <c r="Z9" i="3"/>
  <c r="X9" i="3"/>
  <c r="AA9" i="3" s="1"/>
  <c r="F43" i="3"/>
  <c r="H43" i="3"/>
  <c r="J62" i="3"/>
  <c r="G43" i="3"/>
  <c r="AD32" i="1"/>
  <c r="AG16" i="2"/>
  <c r="AD20" i="1"/>
  <c r="AH4" i="2" s="1"/>
  <c r="AG4" i="2"/>
  <c r="R4" i="3"/>
  <c r="AB24" i="3"/>
  <c r="Y5" i="3"/>
  <c r="X5" i="3"/>
  <c r="AA5" i="3" s="1"/>
  <c r="Z5" i="3"/>
  <c r="AD30" i="1"/>
  <c r="AH14" i="2" s="1"/>
  <c r="AG14" i="2"/>
  <c r="I7" i="3"/>
  <c r="AD21" i="1"/>
  <c r="AH5" i="2" s="1"/>
  <c r="AG5" i="2"/>
  <c r="AD31" i="1"/>
  <c r="AH15" i="2" s="1"/>
  <c r="AG15" i="2"/>
  <c r="J89" i="3"/>
  <c r="F70" i="3"/>
  <c r="H70" i="3"/>
  <c r="G70" i="3"/>
  <c r="S45" i="3"/>
  <c r="Q26" i="3"/>
  <c r="O26" i="3"/>
  <c r="P26" i="3"/>
  <c r="S22" i="3"/>
  <c r="Q3" i="3"/>
  <c r="P3" i="3"/>
  <c r="O3" i="3"/>
  <c r="AD26" i="1"/>
  <c r="AH10" i="2" s="1"/>
  <c r="AG10" i="2"/>
  <c r="I24" i="3"/>
  <c r="B24" i="6" s="1"/>
  <c r="C24" i="6" s="1"/>
  <c r="R51" i="3"/>
  <c r="I10" i="3"/>
  <c r="B10" i="6" s="1"/>
  <c r="C10" i="6" s="1"/>
  <c r="AB26" i="3"/>
  <c r="Y7" i="3"/>
  <c r="Z7" i="3"/>
  <c r="X7" i="3"/>
  <c r="AD22" i="1"/>
  <c r="AH6" i="2" s="1"/>
  <c r="AG6" i="2"/>
  <c r="H34" i="3"/>
  <c r="J53" i="3"/>
  <c r="G34" i="3"/>
  <c r="F34" i="3"/>
  <c r="AH49" i="1"/>
  <c r="F50" i="2" s="1"/>
  <c r="U20" i="1"/>
  <c r="AB4" i="2" s="1"/>
  <c r="AA4" i="2"/>
  <c r="X13" i="2"/>
  <c r="AA50" i="3"/>
  <c r="L50" i="6" s="1"/>
  <c r="U50" i="6" s="1"/>
  <c r="S47" i="3"/>
  <c r="Q28" i="3"/>
  <c r="P28" i="3"/>
  <c r="O28" i="3"/>
  <c r="AB30" i="3"/>
  <c r="X11" i="3"/>
  <c r="Y11" i="3"/>
  <c r="Z11" i="3"/>
  <c r="I11" i="3"/>
  <c r="H23" i="3"/>
  <c r="J42" i="3"/>
  <c r="G23" i="3"/>
  <c r="F23" i="3"/>
  <c r="R53" i="3"/>
  <c r="R7" i="3"/>
  <c r="R5" i="3"/>
  <c r="AB29" i="3"/>
  <c r="Z10" i="3"/>
  <c r="Y10" i="3"/>
  <c r="X10" i="3"/>
  <c r="AD24" i="1"/>
  <c r="AH8" i="2" s="1"/>
  <c r="AG8" i="2"/>
  <c r="S42" i="3"/>
  <c r="Q23" i="3"/>
  <c r="O23" i="3"/>
  <c r="P23" i="3"/>
  <c r="H46" i="3"/>
  <c r="J65" i="3"/>
  <c r="G46" i="3"/>
  <c r="F46" i="3"/>
  <c r="F9" i="3"/>
  <c r="J28" i="3"/>
  <c r="H9" i="3"/>
  <c r="G9" i="3"/>
  <c r="H31" i="3"/>
  <c r="J50" i="3"/>
  <c r="G31" i="3"/>
  <c r="F31" i="3"/>
  <c r="AB25" i="3"/>
  <c r="Z6" i="3"/>
  <c r="X6" i="3"/>
  <c r="Y6" i="3"/>
  <c r="AD28" i="1"/>
  <c r="AG12" i="2"/>
  <c r="J49" i="3"/>
  <c r="H30" i="3"/>
  <c r="G30" i="3"/>
  <c r="F30" i="3"/>
  <c r="S91" i="3"/>
  <c r="Q72" i="3"/>
  <c r="P72" i="3"/>
  <c r="O72" i="3"/>
  <c r="S87" i="3"/>
  <c r="Q68" i="3"/>
  <c r="O68" i="3"/>
  <c r="P68" i="3"/>
  <c r="S86" i="3"/>
  <c r="Q67" i="3"/>
  <c r="P67" i="3"/>
  <c r="O67" i="3"/>
  <c r="G25" i="3"/>
  <c r="F25" i="3"/>
  <c r="H25" i="3"/>
  <c r="J44" i="3"/>
  <c r="S89" i="3"/>
  <c r="O70" i="3"/>
  <c r="P70" i="3"/>
  <c r="Q70" i="3"/>
  <c r="F29" i="3"/>
  <c r="G29" i="3"/>
  <c r="H29" i="3"/>
  <c r="J48" i="3"/>
  <c r="AB34" i="3"/>
  <c r="X15" i="3"/>
  <c r="AA15" i="3" s="1"/>
  <c r="Z15" i="3"/>
  <c r="Y15" i="3"/>
  <c r="AB22" i="3"/>
  <c r="Z3" i="3"/>
  <c r="X3" i="3"/>
  <c r="Y3" i="3"/>
  <c r="AD27" i="1"/>
  <c r="AH11" i="2" s="1"/>
  <c r="AG11" i="2"/>
  <c r="S44" i="3"/>
  <c r="Q25" i="3"/>
  <c r="P25" i="3"/>
  <c r="O25" i="3"/>
  <c r="AB32" i="3"/>
  <c r="Y13" i="3"/>
  <c r="Z13" i="3"/>
  <c r="X13" i="3"/>
  <c r="AA13" i="3" s="1"/>
  <c r="Y69" i="3"/>
  <c r="X69" i="3"/>
  <c r="Z69" i="3"/>
  <c r="AB88" i="3"/>
  <c r="S88" i="3"/>
  <c r="P69" i="3"/>
  <c r="Q69" i="3"/>
  <c r="O69" i="3"/>
  <c r="R50" i="3"/>
  <c r="G50" i="6" s="1"/>
  <c r="H50" i="6" s="1"/>
  <c r="X7" i="2"/>
  <c r="X15" i="2"/>
  <c r="X10" i="2"/>
  <c r="E34" i="6"/>
  <c r="E29" i="6"/>
  <c r="E23" i="6"/>
  <c r="E43" i="6"/>
  <c r="G15" i="6"/>
  <c r="J34" i="6"/>
  <c r="X5" i="2"/>
  <c r="X12" i="2"/>
  <c r="X11" i="2"/>
  <c r="E25" i="6"/>
  <c r="E51" i="6"/>
  <c r="B32" i="6"/>
  <c r="C32" i="6" s="1"/>
  <c r="X16" i="2"/>
  <c r="J30" i="6"/>
  <c r="G11" i="6"/>
  <c r="H11" i="6" s="1"/>
  <c r="X8" i="2"/>
  <c r="AR41" i="1"/>
  <c r="AF8" i="2"/>
  <c r="L29" i="1"/>
  <c r="V13" i="2" s="1"/>
  <c r="U13" i="2"/>
  <c r="L20" i="1"/>
  <c r="V4" i="2" s="1"/>
  <c r="U4" i="2"/>
  <c r="U44" i="1"/>
  <c r="Z11" i="2" s="1"/>
  <c r="U48" i="1"/>
  <c r="Z15" i="2" s="1"/>
  <c r="U47" i="1"/>
  <c r="Z14" i="2" s="1"/>
  <c r="U40" i="1"/>
  <c r="Z7" i="2" s="1"/>
  <c r="U49" i="1"/>
  <c r="Z16" i="2" s="1"/>
  <c r="U45" i="1"/>
  <c r="Z12" i="2" s="1"/>
  <c r="U43" i="1"/>
  <c r="Z10" i="2" s="1"/>
  <c r="AB8" i="2"/>
  <c r="AB14" i="2"/>
  <c r="AA14" i="2"/>
  <c r="AB10" i="2"/>
  <c r="AA10" i="2"/>
  <c r="AB15" i="2"/>
  <c r="AA15" i="2"/>
  <c r="AB11" i="2"/>
  <c r="AA11" i="2"/>
  <c r="AB5" i="2"/>
  <c r="AA5" i="2"/>
  <c r="AB6" i="2"/>
  <c r="AA6" i="2"/>
  <c r="AB7" i="2"/>
  <c r="AA7" i="2"/>
  <c r="AN48" i="1"/>
  <c r="K49" i="2" s="1"/>
  <c r="N49" i="2" s="1"/>
  <c r="I49" i="2"/>
  <c r="L49" i="2" s="1"/>
  <c r="AN64" i="1"/>
  <c r="K65" i="2" s="1"/>
  <c r="N65" i="2" s="1"/>
  <c r="I65" i="2"/>
  <c r="L65" i="2" s="1"/>
  <c r="AN61" i="1"/>
  <c r="K62" i="2" s="1"/>
  <c r="N62" i="2" s="1"/>
  <c r="I62" i="2"/>
  <c r="L62" i="2" s="1"/>
  <c r="AN55" i="1"/>
  <c r="K56" i="2" s="1"/>
  <c r="N56" i="2" s="1"/>
  <c r="AH24" i="1"/>
  <c r="F25" i="2" s="1"/>
  <c r="AH37" i="1"/>
  <c r="F38" i="2" s="1"/>
  <c r="AH71" i="1"/>
  <c r="F72" i="2" s="1"/>
  <c r="AH11" i="1"/>
  <c r="F12" i="2" s="1"/>
  <c r="AH58" i="1"/>
  <c r="F59" i="2" s="1"/>
  <c r="AH41" i="1"/>
  <c r="F42" i="2" s="1"/>
  <c r="AH83" i="1"/>
  <c r="AH38" i="1"/>
  <c r="F39" i="2" s="1"/>
  <c r="AM10" i="1"/>
  <c r="AR39" i="1"/>
  <c r="AH32" i="1"/>
  <c r="AR38" i="1"/>
  <c r="AH6" i="1"/>
  <c r="F7" i="2" s="1"/>
  <c r="AH10" i="1"/>
  <c r="AM40" i="1"/>
  <c r="AM14" i="1"/>
  <c r="AM66" i="1"/>
  <c r="AH62" i="1"/>
  <c r="AM57" i="1"/>
  <c r="AH39" i="1"/>
  <c r="AH72" i="1"/>
  <c r="AM15" i="1"/>
  <c r="AN23" i="1"/>
  <c r="K24" i="2" s="1"/>
  <c r="N24" i="2" s="1"/>
  <c r="AH81" i="1"/>
  <c r="AH23" i="1"/>
  <c r="F24" i="2" s="1"/>
  <c r="AH47" i="1"/>
  <c r="F48" i="2" s="1"/>
  <c r="AH55" i="1"/>
  <c r="AM78" i="1"/>
  <c r="AM28" i="1"/>
  <c r="AH14" i="1"/>
  <c r="AM75" i="1"/>
  <c r="AH5" i="1"/>
  <c r="AM83" i="1"/>
  <c r="AH22" i="1"/>
  <c r="AH13" i="1"/>
  <c r="AM47" i="1"/>
  <c r="AM6" i="1"/>
  <c r="AM65" i="1"/>
  <c r="AH77" i="1"/>
  <c r="AM45" i="1"/>
  <c r="AM11" i="1"/>
  <c r="AM9" i="1"/>
  <c r="AH48" i="1"/>
  <c r="AH78" i="1"/>
  <c r="F79" i="2" s="1"/>
  <c r="AM62" i="1"/>
  <c r="AI75" i="1"/>
  <c r="H76" i="2" s="1"/>
  <c r="AI49" i="1"/>
  <c r="H50" i="2" s="1"/>
  <c r="AR4" i="1"/>
  <c r="AI43" i="1"/>
  <c r="H44" i="2" s="1"/>
  <c r="AR13" i="1"/>
  <c r="AR3" i="1"/>
  <c r="AR6" i="1"/>
  <c r="AH28" i="1"/>
  <c r="F29" i="2" s="1"/>
  <c r="AH56" i="1"/>
  <c r="F57" i="2" s="1"/>
  <c r="AM74" i="1"/>
  <c r="AH45" i="1"/>
  <c r="F46" i="2" s="1"/>
  <c r="AH20" i="1"/>
  <c r="F21" i="2" s="1"/>
  <c r="AM26" i="1"/>
  <c r="AH31" i="1"/>
  <c r="F32" i="2" s="1"/>
  <c r="AH21" i="1"/>
  <c r="F22" i="2" s="1"/>
  <c r="AH60" i="1"/>
  <c r="F61" i="2" s="1"/>
  <c r="AM13" i="1"/>
  <c r="AH30" i="1"/>
  <c r="F31" i="2" s="1"/>
  <c r="AH64" i="1"/>
  <c r="F65" i="2" s="1"/>
  <c r="AM32" i="1"/>
  <c r="I33" i="2" s="1"/>
  <c r="L33" i="2" s="1"/>
  <c r="AM43" i="1"/>
  <c r="AR10" i="1"/>
  <c r="AH4" i="1"/>
  <c r="F5" i="2" s="1"/>
  <c r="AH65" i="1"/>
  <c r="F66" i="2" s="1"/>
  <c r="AM81" i="1"/>
  <c r="AM27" i="1"/>
  <c r="AM49" i="1"/>
  <c r="AH79" i="1"/>
  <c r="F80" i="2" s="1"/>
  <c r="AI66" i="1"/>
  <c r="H67" i="2" s="1"/>
  <c r="AR5" i="1"/>
  <c r="AR14" i="1"/>
  <c r="AH9" i="1"/>
  <c r="F10" i="2" s="1"/>
  <c r="AH54" i="1"/>
  <c r="F55" i="2" s="1"/>
  <c r="AM5" i="1"/>
  <c r="AM7" i="1"/>
  <c r="I8" i="2" s="1"/>
  <c r="L8" i="2" s="1"/>
  <c r="AM77" i="1"/>
  <c r="AM31" i="1"/>
  <c r="AM82" i="1"/>
  <c r="AM30" i="1"/>
  <c r="AM22" i="1"/>
  <c r="AM39" i="1"/>
  <c r="AM60" i="1"/>
  <c r="AH61" i="1"/>
  <c r="F62" i="2" s="1"/>
  <c r="AM20" i="1"/>
  <c r="AM38" i="1"/>
  <c r="AM72" i="1"/>
  <c r="AM4" i="1"/>
  <c r="AH74" i="1"/>
  <c r="F75" i="2" s="1"/>
  <c r="AM71" i="1"/>
  <c r="AH57" i="1"/>
  <c r="F58" i="2" s="1"/>
  <c r="AM41" i="1"/>
  <c r="AH73" i="1"/>
  <c r="F74" i="2" s="1"/>
  <c r="AM54" i="1"/>
  <c r="AM56" i="1"/>
  <c r="AH26" i="1"/>
  <c r="F27" i="2" s="1"/>
  <c r="AR26" i="1"/>
  <c r="AR9" i="1"/>
  <c r="AM24" i="1"/>
  <c r="AM58" i="1"/>
  <c r="AM37" i="1"/>
  <c r="AH82" i="1"/>
  <c r="F83" i="2" s="1"/>
  <c r="AH27" i="1"/>
  <c r="F28" i="2" s="1"/>
  <c r="AM79" i="1"/>
  <c r="AH44" i="1"/>
  <c r="F45" i="2" s="1"/>
  <c r="AM44" i="1"/>
  <c r="AH40" i="1"/>
  <c r="F41" i="2" s="1"/>
  <c r="AM3" i="1"/>
  <c r="AM73" i="1"/>
  <c r="B15" i="6" l="1"/>
  <c r="C15" i="6" s="1"/>
  <c r="M50" i="6"/>
  <c r="B11" i="6"/>
  <c r="C11" i="6" s="1"/>
  <c r="B14" i="6"/>
  <c r="C14" i="6" s="1"/>
  <c r="O5" i="6"/>
  <c r="O24" i="6" s="1"/>
  <c r="O43" i="6" s="1"/>
  <c r="O62" i="6" s="1"/>
  <c r="O81" i="6" s="1"/>
  <c r="O5" i="8"/>
  <c r="O13" i="6"/>
  <c r="O32" i="6" s="1"/>
  <c r="O51" i="6" s="1"/>
  <c r="O70" i="6" s="1"/>
  <c r="O89" i="6" s="1"/>
  <c r="O13" i="8"/>
  <c r="Q50" i="8"/>
  <c r="H50" i="8"/>
  <c r="T50" i="8"/>
  <c r="Q72" i="7"/>
  <c r="P72" i="7"/>
  <c r="O72" i="7"/>
  <c r="R72" i="7" s="1"/>
  <c r="S91" i="7"/>
  <c r="F26" i="7"/>
  <c r="I26" i="7" s="1"/>
  <c r="J45" i="7"/>
  <c r="H26" i="7"/>
  <c r="G26" i="7"/>
  <c r="H51" i="7"/>
  <c r="F51" i="7"/>
  <c r="I51" i="7" s="1"/>
  <c r="B51" i="8" s="1"/>
  <c r="C51" i="8" s="1"/>
  <c r="J70" i="7"/>
  <c r="G51" i="7"/>
  <c r="H61" i="7"/>
  <c r="J80" i="7"/>
  <c r="G61" i="7"/>
  <c r="F61" i="7"/>
  <c r="I61" i="7" s="1"/>
  <c r="AB66" i="7"/>
  <c r="Z47" i="7"/>
  <c r="X47" i="7"/>
  <c r="AA47" i="7" s="1"/>
  <c r="Y47" i="7"/>
  <c r="S60" i="7"/>
  <c r="Q41" i="7"/>
  <c r="P41" i="7"/>
  <c r="O41" i="7"/>
  <c r="R41" i="7" s="1"/>
  <c r="S45" i="7"/>
  <c r="Q26" i="7"/>
  <c r="O26" i="7"/>
  <c r="R26" i="7" s="1"/>
  <c r="P26" i="7"/>
  <c r="B14" i="8"/>
  <c r="C14" i="8" s="1"/>
  <c r="S44" i="7"/>
  <c r="P25" i="7"/>
  <c r="O25" i="7"/>
  <c r="R25" i="7" s="1"/>
  <c r="G25" i="8" s="1"/>
  <c r="Q25" i="7"/>
  <c r="B6" i="8"/>
  <c r="C6" i="8" s="1"/>
  <c r="E30" i="8"/>
  <c r="B11" i="8"/>
  <c r="C11" i="8" s="1"/>
  <c r="J6" i="6"/>
  <c r="J6" i="8"/>
  <c r="J25" i="8" s="1"/>
  <c r="J44" i="8" s="1"/>
  <c r="J63" i="8" s="1"/>
  <c r="J82" i="8" s="1"/>
  <c r="J4" i="6"/>
  <c r="G4" i="6" s="1"/>
  <c r="J4" i="8"/>
  <c r="J23" i="8" s="1"/>
  <c r="J42" i="8" s="1"/>
  <c r="J61" i="8" s="1"/>
  <c r="J80" i="8" s="1"/>
  <c r="J14" i="6"/>
  <c r="J14" i="8"/>
  <c r="J13" i="6"/>
  <c r="G13" i="6" s="1"/>
  <c r="T13" i="6" s="1"/>
  <c r="J13" i="8"/>
  <c r="E12" i="6"/>
  <c r="E12" i="8"/>
  <c r="E31" i="8" s="1"/>
  <c r="E50" i="8" s="1"/>
  <c r="E69" i="8" s="1"/>
  <c r="E88" i="8" s="1"/>
  <c r="O10" i="6"/>
  <c r="O29" i="6" s="1"/>
  <c r="O48" i="6" s="1"/>
  <c r="O67" i="6" s="1"/>
  <c r="O86" i="6" s="1"/>
  <c r="O10" i="8"/>
  <c r="Q89" i="3"/>
  <c r="O89" i="3"/>
  <c r="R89" i="3" s="1"/>
  <c r="P89" i="3"/>
  <c r="Q86" i="3"/>
  <c r="O86" i="3"/>
  <c r="R86" i="3" s="1"/>
  <c r="P86" i="3"/>
  <c r="Q87" i="3"/>
  <c r="O87" i="3"/>
  <c r="R87" i="3" s="1"/>
  <c r="P87" i="3"/>
  <c r="Q91" i="3"/>
  <c r="O91" i="3"/>
  <c r="R91" i="3" s="1"/>
  <c r="P91" i="3"/>
  <c r="O7" i="6"/>
  <c r="O26" i="6" s="1"/>
  <c r="O45" i="6" s="1"/>
  <c r="O64" i="6" s="1"/>
  <c r="O83" i="6" s="1"/>
  <c r="O7" i="8"/>
  <c r="J3" i="6"/>
  <c r="J22" i="6" s="1"/>
  <c r="J41" i="6" s="1"/>
  <c r="J60" i="6" s="1"/>
  <c r="J3" i="8"/>
  <c r="O9" i="6"/>
  <c r="O28" i="6" s="1"/>
  <c r="O47" i="6" s="1"/>
  <c r="O66" i="6" s="1"/>
  <c r="O85" i="6" s="1"/>
  <c r="O9" i="8"/>
  <c r="O4" i="6"/>
  <c r="O23" i="6" s="1"/>
  <c r="O4" i="8"/>
  <c r="E7" i="6"/>
  <c r="E26" i="6" s="1"/>
  <c r="E7" i="8"/>
  <c r="E26" i="8" s="1"/>
  <c r="E45" i="8" s="1"/>
  <c r="E64" i="8" s="1"/>
  <c r="E83" i="8" s="1"/>
  <c r="AB88" i="7"/>
  <c r="Z69" i="7"/>
  <c r="Y69" i="7"/>
  <c r="X69" i="7"/>
  <c r="AA69" i="7" s="1"/>
  <c r="L69" i="8" s="1"/>
  <c r="J87" i="7"/>
  <c r="H68" i="7"/>
  <c r="F68" i="7"/>
  <c r="I68" i="7" s="1"/>
  <c r="G68" i="7"/>
  <c r="S43" i="7"/>
  <c r="O24" i="7"/>
  <c r="R24" i="7" s="1"/>
  <c r="P24" i="7"/>
  <c r="Q24" i="7"/>
  <c r="F31" i="7"/>
  <c r="I31" i="7" s="1"/>
  <c r="H31" i="7"/>
  <c r="J50" i="7"/>
  <c r="G31" i="7"/>
  <c r="J34" i="8"/>
  <c r="G15" i="8"/>
  <c r="AB64" i="7"/>
  <c r="Y45" i="7"/>
  <c r="X45" i="7"/>
  <c r="AA45" i="7" s="1"/>
  <c r="Z45" i="7"/>
  <c r="G6" i="8"/>
  <c r="J44" i="7"/>
  <c r="F25" i="7"/>
  <c r="I25" i="7" s="1"/>
  <c r="B25" i="8" s="1"/>
  <c r="C25" i="8" s="1"/>
  <c r="H25" i="7"/>
  <c r="G25" i="7"/>
  <c r="J7" i="6"/>
  <c r="J7" i="8"/>
  <c r="J26" i="8" s="1"/>
  <c r="J45" i="8" s="1"/>
  <c r="J64" i="8" s="1"/>
  <c r="J83" i="8" s="1"/>
  <c r="Q88" i="3"/>
  <c r="O88" i="3"/>
  <c r="R88" i="3" s="1"/>
  <c r="G88" i="6" s="1"/>
  <c r="P88" i="3"/>
  <c r="AB68" i="7"/>
  <c r="Y49" i="7"/>
  <c r="Z49" i="7"/>
  <c r="X49" i="7"/>
  <c r="AA49" i="7" s="1"/>
  <c r="AB70" i="7"/>
  <c r="X51" i="7"/>
  <c r="AA51" i="7" s="1"/>
  <c r="Y51" i="7"/>
  <c r="Z51" i="7"/>
  <c r="M50" i="8"/>
  <c r="R50" i="8"/>
  <c r="U50" i="8"/>
  <c r="G43" i="7"/>
  <c r="J62" i="7"/>
  <c r="F43" i="7"/>
  <c r="I43" i="7" s="1"/>
  <c r="B43" i="8" s="1"/>
  <c r="C43" i="8" s="1"/>
  <c r="H43" i="7"/>
  <c r="B7" i="8"/>
  <c r="C7" i="8" s="1"/>
  <c r="S42" i="7"/>
  <c r="O23" i="7"/>
  <c r="R23" i="7" s="1"/>
  <c r="P23" i="7"/>
  <c r="Q23" i="7"/>
  <c r="AB67" i="7"/>
  <c r="Z48" i="7"/>
  <c r="Y48" i="7"/>
  <c r="X48" i="7"/>
  <c r="AA48" i="7" s="1"/>
  <c r="X41" i="7"/>
  <c r="AA41" i="7" s="1"/>
  <c r="Y41" i="7"/>
  <c r="AB60" i="7"/>
  <c r="Z41" i="7"/>
  <c r="AB61" i="7"/>
  <c r="X42" i="7"/>
  <c r="AA42" i="7" s="1"/>
  <c r="Z42" i="7"/>
  <c r="Y42" i="7"/>
  <c r="AB72" i="7"/>
  <c r="Z53" i="7"/>
  <c r="X53" i="7"/>
  <c r="AA53" i="7" s="1"/>
  <c r="Y53" i="7"/>
  <c r="G47" i="7"/>
  <c r="J66" i="7"/>
  <c r="F47" i="7"/>
  <c r="I47" i="7" s="1"/>
  <c r="B47" i="8" s="1"/>
  <c r="C47" i="8" s="1"/>
  <c r="H47" i="7"/>
  <c r="E23" i="8"/>
  <c r="B4" i="8"/>
  <c r="C4" i="8" s="1"/>
  <c r="J30" i="8"/>
  <c r="G11" i="8"/>
  <c r="J5" i="6"/>
  <c r="J5" i="8"/>
  <c r="J24" i="8" s="1"/>
  <c r="J43" i="8" s="1"/>
  <c r="J62" i="8" s="1"/>
  <c r="J81" i="8" s="1"/>
  <c r="J10" i="6"/>
  <c r="J10" i="8"/>
  <c r="J9" i="6"/>
  <c r="J9" i="8"/>
  <c r="J28" i="8" s="1"/>
  <c r="J47" i="8" s="1"/>
  <c r="J66" i="8" s="1"/>
  <c r="J85" i="8" s="1"/>
  <c r="E3" i="6"/>
  <c r="B3" i="6" s="1"/>
  <c r="C3" i="6" s="1"/>
  <c r="E3" i="8"/>
  <c r="O14" i="6"/>
  <c r="O33" i="6" s="1"/>
  <c r="O52" i="6" s="1"/>
  <c r="O71" i="6" s="1"/>
  <c r="O90" i="6" s="1"/>
  <c r="O14" i="8"/>
  <c r="O3" i="6"/>
  <c r="O22" i="6" s="1"/>
  <c r="O41" i="6" s="1"/>
  <c r="O60" i="6" s="1"/>
  <c r="O79" i="6" s="1"/>
  <c r="O3" i="8"/>
  <c r="O6" i="6"/>
  <c r="O25" i="6" s="1"/>
  <c r="O44" i="6" s="1"/>
  <c r="O63" i="6" s="1"/>
  <c r="O82" i="6" s="1"/>
  <c r="O6" i="8"/>
  <c r="Q70" i="7"/>
  <c r="P70" i="7"/>
  <c r="O70" i="7"/>
  <c r="R70" i="7" s="1"/>
  <c r="S89" i="7"/>
  <c r="P69" i="7"/>
  <c r="O69" i="7"/>
  <c r="R69" i="7" s="1"/>
  <c r="G69" i="8" s="1"/>
  <c r="Q69" i="7"/>
  <c r="S88" i="7"/>
  <c r="AB62" i="7"/>
  <c r="X43" i="7"/>
  <c r="AA43" i="7" s="1"/>
  <c r="Y43" i="7"/>
  <c r="Z43" i="7"/>
  <c r="X44" i="7"/>
  <c r="AA44" i="7" s="1"/>
  <c r="Y44" i="7"/>
  <c r="AB63" i="7"/>
  <c r="Z44" i="7"/>
  <c r="X52" i="7"/>
  <c r="AA52" i="7" s="1"/>
  <c r="Z52" i="7"/>
  <c r="AB71" i="7"/>
  <c r="Y52" i="7"/>
  <c r="S86" i="7"/>
  <c r="O67" i="7"/>
  <c r="R67" i="7" s="1"/>
  <c r="P67" i="7"/>
  <c r="Q67" i="7"/>
  <c r="P68" i="7"/>
  <c r="S87" i="7"/>
  <c r="O68" i="7"/>
  <c r="R68" i="7" s="1"/>
  <c r="Q68" i="7"/>
  <c r="O71" i="7"/>
  <c r="R71" i="7" s="1"/>
  <c r="Q71" i="7"/>
  <c r="P71" i="7"/>
  <c r="S90" i="7"/>
  <c r="F29" i="7"/>
  <c r="I29" i="7" s="1"/>
  <c r="B29" i="8" s="1"/>
  <c r="C29" i="8" s="1"/>
  <c r="G29" i="7"/>
  <c r="H29" i="7"/>
  <c r="J48" i="7"/>
  <c r="S47" i="7"/>
  <c r="P28" i="7"/>
  <c r="O28" i="7"/>
  <c r="R28" i="7" s="1"/>
  <c r="Q28" i="7"/>
  <c r="B28" i="8"/>
  <c r="C28" i="8" s="1"/>
  <c r="E34" i="8"/>
  <c r="B15" i="8"/>
  <c r="C15" i="8" s="1"/>
  <c r="G41" i="7"/>
  <c r="F41" i="7"/>
  <c r="I41" i="7" s="1"/>
  <c r="J60" i="7"/>
  <c r="H41" i="7"/>
  <c r="H84" i="7"/>
  <c r="G84" i="7"/>
  <c r="F84" i="7"/>
  <c r="I84" i="7" s="1"/>
  <c r="B9" i="8"/>
  <c r="C9" i="8" s="1"/>
  <c r="F33" i="7"/>
  <c r="I33" i="7" s="1"/>
  <c r="B33" i="8" s="1"/>
  <c r="C33" i="8" s="1"/>
  <c r="H33" i="7"/>
  <c r="J52" i="7"/>
  <c r="G33" i="7"/>
  <c r="H72" i="7"/>
  <c r="F72" i="7"/>
  <c r="I72" i="7" s="1"/>
  <c r="J91" i="7"/>
  <c r="G72" i="7"/>
  <c r="AR30" i="1"/>
  <c r="F16" i="2"/>
  <c r="I22" i="2"/>
  <c r="L22" i="2" s="1"/>
  <c r="H26" i="3"/>
  <c r="J45" i="3"/>
  <c r="F45" i="3" s="1"/>
  <c r="F26" i="3"/>
  <c r="I26" i="3" s="1"/>
  <c r="B26" i="6" s="1"/>
  <c r="C26" i="6" s="1"/>
  <c r="R28" i="3"/>
  <c r="AR31" i="1"/>
  <c r="J52" i="3"/>
  <c r="G52" i="3" s="1"/>
  <c r="G33" i="3"/>
  <c r="H33" i="3"/>
  <c r="AI3" i="1"/>
  <c r="H4" i="2" s="1"/>
  <c r="F8" i="2"/>
  <c r="R50" i="6"/>
  <c r="AR20" i="1"/>
  <c r="AI11" i="1"/>
  <c r="H12" i="2" s="1"/>
  <c r="AR24" i="1"/>
  <c r="AR22" i="1"/>
  <c r="R70" i="3"/>
  <c r="I9" i="3"/>
  <c r="B9" i="6" s="1"/>
  <c r="C9" i="6" s="1"/>
  <c r="R26" i="3"/>
  <c r="I29" i="3"/>
  <c r="B29" i="6" s="1"/>
  <c r="C29" i="6" s="1"/>
  <c r="AA6" i="3"/>
  <c r="R23" i="3"/>
  <c r="AA7" i="3"/>
  <c r="I70" i="3"/>
  <c r="AA14" i="3"/>
  <c r="R67" i="3"/>
  <c r="R72" i="3"/>
  <c r="I30" i="3"/>
  <c r="B30" i="6" s="1"/>
  <c r="C30" i="6" s="1"/>
  <c r="AA10" i="3"/>
  <c r="AA4" i="3"/>
  <c r="H48" i="3"/>
  <c r="J67" i="3"/>
  <c r="F48" i="3"/>
  <c r="G48" i="3"/>
  <c r="J63" i="3"/>
  <c r="G44" i="3"/>
  <c r="H44" i="3"/>
  <c r="F44" i="3"/>
  <c r="I44" i="3" s="1"/>
  <c r="G50" i="3"/>
  <c r="F50" i="3"/>
  <c r="H50" i="3"/>
  <c r="J69" i="3"/>
  <c r="F28" i="3"/>
  <c r="I28" i="3" s="1"/>
  <c r="B28" i="6" s="1"/>
  <c r="C28" i="6" s="1"/>
  <c r="J47" i="3"/>
  <c r="G28" i="3"/>
  <c r="H28" i="3"/>
  <c r="H65" i="3"/>
  <c r="G65" i="3"/>
  <c r="F65" i="3"/>
  <c r="J84" i="3"/>
  <c r="S41" i="3"/>
  <c r="P22" i="3"/>
  <c r="O22" i="3"/>
  <c r="Q22" i="3"/>
  <c r="S64" i="3"/>
  <c r="O45" i="3"/>
  <c r="P45" i="3"/>
  <c r="Q45" i="3"/>
  <c r="G89" i="3"/>
  <c r="F89" i="3"/>
  <c r="I89" i="3" s="1"/>
  <c r="H89" i="3"/>
  <c r="O42" i="6"/>
  <c r="O61" i="6" s="1"/>
  <c r="O80" i="6" s="1"/>
  <c r="AH16" i="2"/>
  <c r="AR32" i="1"/>
  <c r="I43" i="3"/>
  <c r="B43" i="6" s="1"/>
  <c r="C43" i="6" s="1"/>
  <c r="AB47" i="3"/>
  <c r="X28" i="3"/>
  <c r="Z28" i="3"/>
  <c r="Y28" i="3"/>
  <c r="S62" i="3"/>
  <c r="O43" i="3"/>
  <c r="Q43" i="3"/>
  <c r="P43" i="3"/>
  <c r="L4" i="6"/>
  <c r="AA69" i="3"/>
  <c r="L69" i="6" s="1"/>
  <c r="U69" i="6" s="1"/>
  <c r="AB51" i="3"/>
  <c r="Y32" i="3"/>
  <c r="Z32" i="3"/>
  <c r="X32" i="3"/>
  <c r="S63" i="3"/>
  <c r="P44" i="3"/>
  <c r="Q44" i="3"/>
  <c r="O44" i="3"/>
  <c r="AA3" i="3"/>
  <c r="R68" i="3"/>
  <c r="AH12" i="2"/>
  <c r="AR28" i="1"/>
  <c r="AB44" i="3"/>
  <c r="Z25" i="3"/>
  <c r="Y25" i="3"/>
  <c r="X25" i="3"/>
  <c r="S61" i="3"/>
  <c r="O42" i="3"/>
  <c r="P42" i="3"/>
  <c r="Q42" i="3"/>
  <c r="G42" i="3"/>
  <c r="F42" i="3"/>
  <c r="I42" i="3" s="1"/>
  <c r="H42" i="3"/>
  <c r="J61" i="3"/>
  <c r="I34" i="3"/>
  <c r="B34" i="6" s="1"/>
  <c r="C34" i="6" s="1"/>
  <c r="I33" i="3"/>
  <c r="B33" i="6" s="1"/>
  <c r="C33" i="6" s="1"/>
  <c r="R3" i="3"/>
  <c r="G3" i="6" s="1"/>
  <c r="L5" i="6"/>
  <c r="L9" i="6"/>
  <c r="J41" i="3"/>
  <c r="H22" i="3"/>
  <c r="F22" i="3"/>
  <c r="G22" i="3"/>
  <c r="R25" i="3"/>
  <c r="I25" i="3"/>
  <c r="B25" i="6" s="1"/>
  <c r="C25" i="6" s="1"/>
  <c r="I31" i="3"/>
  <c r="I46" i="3"/>
  <c r="AA11" i="3"/>
  <c r="AB45" i="3"/>
  <c r="X26" i="3"/>
  <c r="Z26" i="3"/>
  <c r="Y26" i="3"/>
  <c r="J81" i="3"/>
  <c r="F62" i="3"/>
  <c r="H62" i="3"/>
  <c r="G62" i="3"/>
  <c r="AB52" i="3"/>
  <c r="Y33" i="3"/>
  <c r="X33" i="3"/>
  <c r="Z33" i="3"/>
  <c r="AB41" i="3"/>
  <c r="X22" i="3"/>
  <c r="Y22" i="3"/>
  <c r="Z22" i="3"/>
  <c r="AB53" i="3"/>
  <c r="X34" i="3"/>
  <c r="Y34" i="3"/>
  <c r="Z34" i="3"/>
  <c r="J68" i="3"/>
  <c r="G49" i="3"/>
  <c r="F49" i="3"/>
  <c r="H49" i="3"/>
  <c r="AB48" i="3"/>
  <c r="X29" i="3"/>
  <c r="Z29" i="3"/>
  <c r="Y29" i="3"/>
  <c r="I23" i="3"/>
  <c r="B23" i="6" s="1"/>
  <c r="C23" i="6" s="1"/>
  <c r="AB49" i="3"/>
  <c r="Y30" i="3"/>
  <c r="Z30" i="3"/>
  <c r="X30" i="3"/>
  <c r="S66" i="3"/>
  <c r="Q47" i="3"/>
  <c r="O47" i="3"/>
  <c r="P47" i="3"/>
  <c r="H45" i="3"/>
  <c r="H53" i="3"/>
  <c r="J72" i="3"/>
  <c r="G53" i="3"/>
  <c r="F53" i="3"/>
  <c r="L7" i="6"/>
  <c r="AB43" i="3"/>
  <c r="Y24" i="3"/>
  <c r="X24" i="3"/>
  <c r="Z24" i="3"/>
  <c r="AB42" i="3"/>
  <c r="Y23" i="3"/>
  <c r="Z23" i="3"/>
  <c r="X23" i="3"/>
  <c r="T50" i="6"/>
  <c r="Z88" i="3"/>
  <c r="Y88" i="3"/>
  <c r="X88" i="3"/>
  <c r="AA88" i="3" s="1"/>
  <c r="L88" i="6" s="1"/>
  <c r="R69" i="3"/>
  <c r="G69" i="6" s="1"/>
  <c r="H69" i="6" s="1"/>
  <c r="E22" i="6"/>
  <c r="E52" i="6"/>
  <c r="E62" i="6"/>
  <c r="E53" i="6"/>
  <c r="G5" i="6"/>
  <c r="J24" i="6"/>
  <c r="G10" i="6"/>
  <c r="H10" i="6" s="1"/>
  <c r="J29" i="6"/>
  <c r="G9" i="6"/>
  <c r="H9" i="6" s="1"/>
  <c r="J28" i="6"/>
  <c r="G7" i="6"/>
  <c r="J26" i="6"/>
  <c r="E45" i="6"/>
  <c r="E42" i="6"/>
  <c r="E31" i="6"/>
  <c r="B12" i="6"/>
  <c r="C12" i="6" s="1"/>
  <c r="J49" i="6"/>
  <c r="G30" i="6"/>
  <c r="H30" i="6" s="1"/>
  <c r="E44" i="6"/>
  <c r="T15" i="6"/>
  <c r="H15" i="6"/>
  <c r="Q15" i="6"/>
  <c r="E48" i="6"/>
  <c r="J25" i="6"/>
  <c r="G6" i="6"/>
  <c r="J23" i="6"/>
  <c r="J33" i="6"/>
  <c r="G14" i="6"/>
  <c r="J32" i="6"/>
  <c r="Q11" i="6"/>
  <c r="E70" i="6"/>
  <c r="B51" i="6"/>
  <c r="C51" i="6" s="1"/>
  <c r="E49" i="6"/>
  <c r="J53" i="6"/>
  <c r="G34" i="6"/>
  <c r="H34" i="6" s="1"/>
  <c r="E47" i="6"/>
  <c r="AR44" i="1"/>
  <c r="AR45" i="1"/>
  <c r="AR40" i="1"/>
  <c r="AR48" i="1"/>
  <c r="AR27" i="1"/>
  <c r="AR21" i="1"/>
  <c r="AR43" i="1"/>
  <c r="AR23" i="1"/>
  <c r="AR47" i="1"/>
  <c r="AR49" i="1"/>
  <c r="AN54" i="1"/>
  <c r="K55" i="2" s="1"/>
  <c r="N55" i="2" s="1"/>
  <c r="I55" i="2"/>
  <c r="L55" i="2" s="1"/>
  <c r="AN31" i="1"/>
  <c r="K32" i="2" s="1"/>
  <c r="N32" i="2" s="1"/>
  <c r="I32" i="2"/>
  <c r="L32" i="2" s="1"/>
  <c r="AN44" i="1"/>
  <c r="K45" i="2" s="1"/>
  <c r="N45" i="2" s="1"/>
  <c r="I45" i="2"/>
  <c r="L45" i="2" s="1"/>
  <c r="AN60" i="1"/>
  <c r="K61" i="2" s="1"/>
  <c r="N61" i="2" s="1"/>
  <c r="I61" i="2"/>
  <c r="L61" i="2" s="1"/>
  <c r="AN5" i="1"/>
  <c r="K6" i="2" s="1"/>
  <c r="I6" i="2"/>
  <c r="L6" i="2" s="1"/>
  <c r="AN81" i="1"/>
  <c r="K82" i="2" s="1"/>
  <c r="N82" i="2" s="1"/>
  <c r="I82" i="2"/>
  <c r="L82" i="2" s="1"/>
  <c r="AN62" i="1"/>
  <c r="K63" i="2" s="1"/>
  <c r="N63" i="2" s="1"/>
  <c r="I63" i="2"/>
  <c r="L63" i="2" s="1"/>
  <c r="AN6" i="1"/>
  <c r="K7" i="2" s="1"/>
  <c r="I7" i="2"/>
  <c r="L7" i="2" s="1"/>
  <c r="AN28" i="1"/>
  <c r="K29" i="2" s="1"/>
  <c r="N29" i="2" s="1"/>
  <c r="I29" i="2"/>
  <c r="L29" i="2" s="1"/>
  <c r="AN66" i="1"/>
  <c r="K67" i="2" s="1"/>
  <c r="N67" i="2" s="1"/>
  <c r="I67" i="2"/>
  <c r="L67" i="2" s="1"/>
  <c r="AN24" i="1"/>
  <c r="K25" i="2" s="1"/>
  <c r="N25" i="2" s="1"/>
  <c r="I25" i="2"/>
  <c r="L25" i="2" s="1"/>
  <c r="AN41" i="1"/>
  <c r="K42" i="2" s="1"/>
  <c r="N42" i="2" s="1"/>
  <c r="I42" i="2"/>
  <c r="L42" i="2" s="1"/>
  <c r="AN4" i="1"/>
  <c r="K5" i="2" s="1"/>
  <c r="I5" i="2"/>
  <c r="L5" i="2" s="1"/>
  <c r="AN30" i="1"/>
  <c r="K31" i="2" s="1"/>
  <c r="N31" i="2" s="1"/>
  <c r="I31" i="2"/>
  <c r="L31" i="2" s="1"/>
  <c r="AN27" i="1"/>
  <c r="K28" i="2" s="1"/>
  <c r="N28" i="2" s="1"/>
  <c r="I28" i="2"/>
  <c r="L28" i="2" s="1"/>
  <c r="AN9" i="1"/>
  <c r="K10" i="2" s="1"/>
  <c r="I10" i="2"/>
  <c r="L10" i="2" s="1"/>
  <c r="AN65" i="1"/>
  <c r="K66" i="2" s="1"/>
  <c r="N66" i="2" s="1"/>
  <c r="I66" i="2"/>
  <c r="L66" i="2" s="1"/>
  <c r="AN15" i="1"/>
  <c r="K16" i="2" s="1"/>
  <c r="I16" i="2"/>
  <c r="L16" i="2" s="1"/>
  <c r="AI24" i="1"/>
  <c r="H25" i="2" s="1"/>
  <c r="AI23" i="1"/>
  <c r="H24" i="2" s="1"/>
  <c r="AN73" i="1"/>
  <c r="K74" i="2" s="1"/>
  <c r="N74" i="2" s="1"/>
  <c r="I74" i="2"/>
  <c r="L74" i="2" s="1"/>
  <c r="AN71" i="1"/>
  <c r="K72" i="2" s="1"/>
  <c r="N72" i="2" s="1"/>
  <c r="I72" i="2"/>
  <c r="L72" i="2" s="1"/>
  <c r="AN78" i="1"/>
  <c r="K79" i="2" s="1"/>
  <c r="N79" i="2" s="1"/>
  <c r="I79" i="2"/>
  <c r="L79" i="2" s="1"/>
  <c r="AN56" i="1"/>
  <c r="K57" i="2" s="1"/>
  <c r="N57" i="2" s="1"/>
  <c r="I57" i="2"/>
  <c r="L57" i="2" s="1"/>
  <c r="AN72" i="1"/>
  <c r="K73" i="2" s="1"/>
  <c r="N73" i="2" s="1"/>
  <c r="I73" i="2"/>
  <c r="L73" i="2" s="1"/>
  <c r="AN82" i="1"/>
  <c r="K83" i="2" s="1"/>
  <c r="N83" i="2" s="1"/>
  <c r="I83" i="2"/>
  <c r="L83" i="2" s="1"/>
  <c r="AN11" i="1"/>
  <c r="K12" i="2" s="1"/>
  <c r="I12" i="2"/>
  <c r="L12" i="2" s="1"/>
  <c r="AN83" i="1"/>
  <c r="K84" i="2" s="1"/>
  <c r="N84" i="2" s="1"/>
  <c r="I84" i="2"/>
  <c r="L84" i="2" s="1"/>
  <c r="AN3" i="1"/>
  <c r="K4" i="2" s="1"/>
  <c r="I4" i="2"/>
  <c r="L4" i="2" s="1"/>
  <c r="AN79" i="1"/>
  <c r="K80" i="2" s="1"/>
  <c r="N80" i="2" s="1"/>
  <c r="I80" i="2"/>
  <c r="L80" i="2" s="1"/>
  <c r="AN58" i="1"/>
  <c r="K59" i="2" s="1"/>
  <c r="N59" i="2" s="1"/>
  <c r="I59" i="2"/>
  <c r="L59" i="2" s="1"/>
  <c r="AN20" i="1"/>
  <c r="K21" i="2" s="1"/>
  <c r="N21" i="2" s="1"/>
  <c r="I21" i="2"/>
  <c r="L21" i="2" s="1"/>
  <c r="AN22" i="1"/>
  <c r="K23" i="2" s="1"/>
  <c r="N23" i="2" s="1"/>
  <c r="I23" i="2"/>
  <c r="L23" i="2" s="1"/>
  <c r="AN77" i="1"/>
  <c r="K78" i="2" s="1"/>
  <c r="N78" i="2" s="1"/>
  <c r="I78" i="2"/>
  <c r="L78" i="2" s="1"/>
  <c r="AN49" i="1"/>
  <c r="K50" i="2" s="1"/>
  <c r="N50" i="2" s="1"/>
  <c r="I50" i="2"/>
  <c r="L50" i="2" s="1"/>
  <c r="AN43" i="1"/>
  <c r="K44" i="2" s="1"/>
  <c r="N44" i="2" s="1"/>
  <c r="I44" i="2"/>
  <c r="L44" i="2" s="1"/>
  <c r="AN13" i="1"/>
  <c r="K14" i="2" s="1"/>
  <c r="I14" i="2"/>
  <c r="L14" i="2" s="1"/>
  <c r="AN26" i="1"/>
  <c r="K27" i="2" s="1"/>
  <c r="N27" i="2" s="1"/>
  <c r="I27" i="2"/>
  <c r="L27" i="2" s="1"/>
  <c r="AN75" i="1"/>
  <c r="K76" i="2" s="1"/>
  <c r="N76" i="2" s="1"/>
  <c r="I76" i="2"/>
  <c r="L76" i="2" s="1"/>
  <c r="AN57" i="1"/>
  <c r="K58" i="2" s="1"/>
  <c r="N58" i="2" s="1"/>
  <c r="I58" i="2"/>
  <c r="L58" i="2" s="1"/>
  <c r="AN40" i="1"/>
  <c r="K41" i="2" s="1"/>
  <c r="N41" i="2" s="1"/>
  <c r="I41" i="2"/>
  <c r="L41" i="2" s="1"/>
  <c r="AN37" i="1"/>
  <c r="K38" i="2" s="1"/>
  <c r="N38" i="2" s="1"/>
  <c r="I38" i="2"/>
  <c r="L38" i="2" s="1"/>
  <c r="AN38" i="1"/>
  <c r="K39" i="2" s="1"/>
  <c r="N39" i="2" s="1"/>
  <c r="I39" i="2"/>
  <c r="L39" i="2" s="1"/>
  <c r="AN74" i="1"/>
  <c r="K75" i="2" s="1"/>
  <c r="N75" i="2" s="1"/>
  <c r="I75" i="2"/>
  <c r="L75" i="2" s="1"/>
  <c r="AN47" i="1"/>
  <c r="K48" i="2" s="1"/>
  <c r="N48" i="2" s="1"/>
  <c r="I48" i="2"/>
  <c r="L48" i="2" s="1"/>
  <c r="AN14" i="1"/>
  <c r="K15" i="2" s="1"/>
  <c r="I15" i="2"/>
  <c r="L15" i="2" s="1"/>
  <c r="AN10" i="1"/>
  <c r="K11" i="2" s="1"/>
  <c r="I11" i="2"/>
  <c r="L11" i="2" s="1"/>
  <c r="AN39" i="1"/>
  <c r="K40" i="2" s="1"/>
  <c r="N40" i="2" s="1"/>
  <c r="I40" i="2"/>
  <c r="L40" i="2" s="1"/>
  <c r="AN45" i="1"/>
  <c r="K46" i="2" s="1"/>
  <c r="N46" i="2" s="1"/>
  <c r="I46" i="2"/>
  <c r="L46" i="2" s="1"/>
  <c r="AI41" i="1"/>
  <c r="H42" i="2" s="1"/>
  <c r="AI6" i="1"/>
  <c r="H7" i="2" s="1"/>
  <c r="AI71" i="1"/>
  <c r="H72" i="2" s="1"/>
  <c r="AI13" i="1"/>
  <c r="H14" i="2" s="1"/>
  <c r="F14" i="2"/>
  <c r="AI81" i="1"/>
  <c r="H82" i="2" s="1"/>
  <c r="F82" i="2"/>
  <c r="AI39" i="1"/>
  <c r="H40" i="2" s="1"/>
  <c r="F40" i="2"/>
  <c r="AI72" i="1"/>
  <c r="H73" i="2" s="1"/>
  <c r="F73" i="2"/>
  <c r="AI37" i="1"/>
  <c r="H38" i="2" s="1"/>
  <c r="AI58" i="1"/>
  <c r="H59" i="2" s="1"/>
  <c r="AI38" i="1"/>
  <c r="H39" i="2" s="1"/>
  <c r="AO48" i="1"/>
  <c r="O49" i="2" s="1"/>
  <c r="F49" i="2"/>
  <c r="AI55" i="1"/>
  <c r="F56" i="2"/>
  <c r="AI22" i="1"/>
  <c r="H23" i="2" s="1"/>
  <c r="F23" i="2"/>
  <c r="AI14" i="1"/>
  <c r="H15" i="2" s="1"/>
  <c r="F15" i="2"/>
  <c r="AI62" i="1"/>
  <c r="H63" i="2" s="1"/>
  <c r="F63" i="2"/>
  <c r="AI10" i="1"/>
  <c r="H11" i="2" s="1"/>
  <c r="F11" i="2"/>
  <c r="AI32" i="1"/>
  <c r="H33" i="2" s="1"/>
  <c r="AD16" i="2" s="1"/>
  <c r="F33" i="2"/>
  <c r="AI83" i="1"/>
  <c r="H84" i="2" s="1"/>
  <c r="F84" i="2"/>
  <c r="AI77" i="1"/>
  <c r="H78" i="2" s="1"/>
  <c r="F78" i="2"/>
  <c r="AI5" i="1"/>
  <c r="H6" i="2" s="1"/>
  <c r="F6" i="2"/>
  <c r="AO10" i="1"/>
  <c r="O11" i="2" s="1"/>
  <c r="AO15" i="1"/>
  <c r="O16" i="2" s="1"/>
  <c r="AI48" i="1"/>
  <c r="AQ23" i="1"/>
  <c r="Q24" i="2" s="1"/>
  <c r="AQ15" i="1"/>
  <c r="Q16" i="2" s="1"/>
  <c r="AO47" i="1"/>
  <c r="O48" i="2" s="1"/>
  <c r="AO83" i="1"/>
  <c r="AI47" i="1"/>
  <c r="AO66" i="1"/>
  <c r="AO14" i="1"/>
  <c r="O15" i="2" s="1"/>
  <c r="AO6" i="1"/>
  <c r="O7" i="2" s="1"/>
  <c r="AO23" i="1"/>
  <c r="O24" i="2" s="1"/>
  <c r="AO55" i="1"/>
  <c r="AO75" i="1"/>
  <c r="AO78" i="1"/>
  <c r="AO71" i="1"/>
  <c r="AI78" i="1"/>
  <c r="AO5" i="1"/>
  <c r="O6" i="2" s="1"/>
  <c r="AO38" i="1"/>
  <c r="O39" i="2" s="1"/>
  <c r="AO11" i="1"/>
  <c r="O12" i="2" s="1"/>
  <c r="AO62" i="1"/>
  <c r="AO58" i="1"/>
  <c r="AO39" i="1"/>
  <c r="O40" i="2" s="1"/>
  <c r="AO49" i="1"/>
  <c r="O50" i="2" s="1"/>
  <c r="AI74" i="1"/>
  <c r="AO74" i="1"/>
  <c r="AI54" i="1"/>
  <c r="AO54" i="1"/>
  <c r="AI44" i="1"/>
  <c r="AO44" i="1"/>
  <c r="O45" i="2" s="1"/>
  <c r="AI82" i="1"/>
  <c r="AO82" i="1"/>
  <c r="AI57" i="1"/>
  <c r="AO57" i="1"/>
  <c r="AI65" i="1"/>
  <c r="AO65" i="1"/>
  <c r="AN32" i="1"/>
  <c r="AO32" i="1"/>
  <c r="O33" i="2" s="1"/>
  <c r="AI60" i="1"/>
  <c r="AO60" i="1"/>
  <c r="AI20" i="1"/>
  <c r="AO20" i="1"/>
  <c r="O21" i="2" s="1"/>
  <c r="AO3" i="1"/>
  <c r="O4" i="2" s="1"/>
  <c r="AO24" i="1"/>
  <c r="O25" i="2" s="1"/>
  <c r="AO77" i="1"/>
  <c r="AO81" i="1"/>
  <c r="AI27" i="1"/>
  <c r="AO27" i="1"/>
  <c r="O28" i="2" s="1"/>
  <c r="AI26" i="1"/>
  <c r="AO26" i="1"/>
  <c r="O27" i="2" s="1"/>
  <c r="AI40" i="1"/>
  <c r="AO40" i="1"/>
  <c r="O41" i="2" s="1"/>
  <c r="AI73" i="1"/>
  <c r="AO73" i="1"/>
  <c r="AI61" i="1"/>
  <c r="AO61" i="1"/>
  <c r="AN7" i="1"/>
  <c r="K8" i="2" s="1"/>
  <c r="AO7" i="1"/>
  <c r="O8" i="2" s="1"/>
  <c r="AI9" i="1"/>
  <c r="AO9" i="1"/>
  <c r="O10" i="2" s="1"/>
  <c r="AI4" i="1"/>
  <c r="AO4" i="1"/>
  <c r="O5" i="2" s="1"/>
  <c r="AI30" i="1"/>
  <c r="AO30" i="1"/>
  <c r="O31" i="2" s="1"/>
  <c r="AI31" i="1"/>
  <c r="AO31" i="1"/>
  <c r="O32" i="2" s="1"/>
  <c r="AI45" i="1"/>
  <c r="AO45" i="1"/>
  <c r="O46" i="2" s="1"/>
  <c r="AI28" i="1"/>
  <c r="AO28" i="1"/>
  <c r="O29" i="2" s="1"/>
  <c r="AO37" i="1"/>
  <c r="O38" i="2" s="1"/>
  <c r="AI79" i="1"/>
  <c r="AO79" i="1"/>
  <c r="AI64" i="1"/>
  <c r="AO64" i="1"/>
  <c r="AI21" i="1"/>
  <c r="AO21" i="1"/>
  <c r="O22" i="2" s="1"/>
  <c r="AI56" i="1"/>
  <c r="AO56" i="1"/>
  <c r="AO41" i="1"/>
  <c r="O42" i="2" s="1"/>
  <c r="AO43" i="1"/>
  <c r="O44" i="2" s="1"/>
  <c r="AO72" i="1"/>
  <c r="AO13" i="1"/>
  <c r="O14" i="2" s="1"/>
  <c r="AO22" i="1"/>
  <c r="O23" i="2" s="1"/>
  <c r="B31" i="8" l="1"/>
  <c r="C31" i="8" s="1"/>
  <c r="B7" i="6"/>
  <c r="C7" i="6" s="1"/>
  <c r="G4" i="8"/>
  <c r="G5" i="8"/>
  <c r="G23" i="8"/>
  <c r="T23" i="8" s="1"/>
  <c r="G28" i="8"/>
  <c r="G7" i="8"/>
  <c r="L10" i="6"/>
  <c r="L14" i="6"/>
  <c r="L6" i="6"/>
  <c r="R6" i="6" s="1"/>
  <c r="L13" i="6"/>
  <c r="M13" i="6" s="1"/>
  <c r="L3" i="6"/>
  <c r="J71" i="3"/>
  <c r="G45" i="3"/>
  <c r="J64" i="3"/>
  <c r="H64" i="3" s="1"/>
  <c r="AQ11" i="1"/>
  <c r="Q12" i="2" s="1"/>
  <c r="S66" i="7"/>
  <c r="P47" i="7"/>
  <c r="O47" i="7"/>
  <c r="R47" i="7" s="1"/>
  <c r="G47" i="8" s="1"/>
  <c r="Q47" i="7"/>
  <c r="T69" i="8"/>
  <c r="H69" i="8"/>
  <c r="Q69" i="8"/>
  <c r="O22" i="8"/>
  <c r="L3" i="8"/>
  <c r="E22" i="8"/>
  <c r="B3" i="8"/>
  <c r="C3" i="8" s="1"/>
  <c r="J29" i="8"/>
  <c r="G10" i="8"/>
  <c r="H11" i="8"/>
  <c r="Q11" i="8"/>
  <c r="T11" i="8"/>
  <c r="J85" i="7"/>
  <c r="G66" i="7"/>
  <c r="F66" i="7"/>
  <c r="I66" i="7" s="1"/>
  <c r="B66" i="8" s="1"/>
  <c r="C66" i="8" s="1"/>
  <c r="H66" i="7"/>
  <c r="H23" i="8"/>
  <c r="Q23" i="8"/>
  <c r="AB89" i="7"/>
  <c r="X70" i="7"/>
  <c r="AA70" i="7" s="1"/>
  <c r="Y70" i="7"/>
  <c r="Z70" i="7"/>
  <c r="AB87" i="7"/>
  <c r="X68" i="7"/>
  <c r="AA68" i="7" s="1"/>
  <c r="Y68" i="7"/>
  <c r="Z68" i="7"/>
  <c r="AB83" i="7"/>
  <c r="Z64" i="7"/>
  <c r="Y64" i="7"/>
  <c r="X64" i="7"/>
  <c r="AA64" i="7" s="1"/>
  <c r="M69" i="8"/>
  <c r="U69" i="8"/>
  <c r="R69" i="8"/>
  <c r="O28" i="8"/>
  <c r="L9" i="8"/>
  <c r="O26" i="8"/>
  <c r="L7" i="8"/>
  <c r="J33" i="8"/>
  <c r="G14" i="8"/>
  <c r="G26" i="8"/>
  <c r="B12" i="8"/>
  <c r="C12" i="8" s="1"/>
  <c r="O32" i="8"/>
  <c r="L13" i="8"/>
  <c r="O15" i="6"/>
  <c r="O34" i="6" s="1"/>
  <c r="O53" i="6" s="1"/>
  <c r="O72" i="6" s="1"/>
  <c r="O91" i="6" s="1"/>
  <c r="O15" i="8"/>
  <c r="G91" i="7"/>
  <c r="F91" i="7"/>
  <c r="I91" i="7" s="1"/>
  <c r="H91" i="7"/>
  <c r="H52" i="7"/>
  <c r="F52" i="7"/>
  <c r="I52" i="7" s="1"/>
  <c r="B52" i="8" s="1"/>
  <c r="C52" i="8" s="1"/>
  <c r="G52" i="7"/>
  <c r="J71" i="7"/>
  <c r="H60" i="7"/>
  <c r="F60" i="7"/>
  <c r="I60" i="7" s="1"/>
  <c r="J79" i="7"/>
  <c r="G60" i="7"/>
  <c r="H48" i="7"/>
  <c r="J67" i="7"/>
  <c r="F48" i="7"/>
  <c r="I48" i="7" s="1"/>
  <c r="B48" i="8" s="1"/>
  <c r="C48" i="8" s="1"/>
  <c r="G48" i="7"/>
  <c r="O90" i="7"/>
  <c r="R90" i="7" s="1"/>
  <c r="Q90" i="7"/>
  <c r="P90" i="7"/>
  <c r="O86" i="7"/>
  <c r="R86" i="7" s="1"/>
  <c r="Q86" i="7"/>
  <c r="P86" i="7"/>
  <c r="Z62" i="7"/>
  <c r="AB81" i="7"/>
  <c r="Y62" i="7"/>
  <c r="X62" i="7"/>
  <c r="AA62" i="7" s="1"/>
  <c r="J49" i="8"/>
  <c r="G30" i="8"/>
  <c r="AB91" i="7"/>
  <c r="Y72" i="7"/>
  <c r="Z72" i="7"/>
  <c r="X72" i="7"/>
  <c r="AA72" i="7" s="1"/>
  <c r="Z61" i="7"/>
  <c r="Y61" i="7"/>
  <c r="AB80" i="7"/>
  <c r="X61" i="7"/>
  <c r="AA61" i="7" s="1"/>
  <c r="AB86" i="7"/>
  <c r="Z67" i="7"/>
  <c r="X67" i="7"/>
  <c r="AA67" i="7" s="1"/>
  <c r="Y67" i="7"/>
  <c r="S61" i="7"/>
  <c r="P42" i="7"/>
  <c r="O42" i="7"/>
  <c r="R42" i="7" s="1"/>
  <c r="G42" i="8" s="1"/>
  <c r="Q42" i="7"/>
  <c r="H44" i="7"/>
  <c r="J63" i="7"/>
  <c r="G44" i="7"/>
  <c r="F44" i="7"/>
  <c r="I44" i="7" s="1"/>
  <c r="B44" i="8" s="1"/>
  <c r="C44" i="8" s="1"/>
  <c r="H15" i="8"/>
  <c r="Q15" i="8"/>
  <c r="T15" i="8"/>
  <c r="G50" i="7"/>
  <c r="J69" i="7"/>
  <c r="F50" i="7"/>
  <c r="I50" i="7" s="1"/>
  <c r="B50" i="8" s="1"/>
  <c r="C50" i="8" s="1"/>
  <c r="H50" i="7"/>
  <c r="S63" i="7"/>
  <c r="Q44" i="7"/>
  <c r="P44" i="7"/>
  <c r="O44" i="7"/>
  <c r="R44" i="7" s="1"/>
  <c r="G44" i="8" s="1"/>
  <c r="H70" i="7"/>
  <c r="F70" i="7"/>
  <c r="I70" i="7" s="1"/>
  <c r="B70" i="8" s="1"/>
  <c r="C70" i="8" s="1"/>
  <c r="J89" i="7"/>
  <c r="G70" i="7"/>
  <c r="O11" i="6"/>
  <c r="O30" i="6" s="1"/>
  <c r="O49" i="6" s="1"/>
  <c r="O68" i="6" s="1"/>
  <c r="O87" i="6" s="1"/>
  <c r="O11" i="8"/>
  <c r="E53" i="8"/>
  <c r="B34" i="8"/>
  <c r="C34" i="8" s="1"/>
  <c r="H28" i="8"/>
  <c r="T28" i="8"/>
  <c r="Q28" i="8"/>
  <c r="O88" i="7"/>
  <c r="R88" i="7" s="1"/>
  <c r="G88" i="8" s="1"/>
  <c r="P88" i="7"/>
  <c r="Q88" i="7"/>
  <c r="P89" i="7"/>
  <c r="O89" i="7"/>
  <c r="R89" i="7" s="1"/>
  <c r="Q89" i="7"/>
  <c r="O25" i="8"/>
  <c r="L6" i="8"/>
  <c r="O33" i="8"/>
  <c r="L14" i="8"/>
  <c r="G62" i="7"/>
  <c r="H62" i="7"/>
  <c r="F62" i="7"/>
  <c r="I62" i="7" s="1"/>
  <c r="B62" i="8" s="1"/>
  <c r="C62" i="8" s="1"/>
  <c r="J81" i="7"/>
  <c r="T88" i="6"/>
  <c r="Q88" i="6"/>
  <c r="H88" i="6"/>
  <c r="H6" i="8"/>
  <c r="Q6" i="8"/>
  <c r="T6" i="8"/>
  <c r="J53" i="8"/>
  <c r="G34" i="8"/>
  <c r="Q34" i="8" s="1"/>
  <c r="G24" i="8"/>
  <c r="O23" i="8"/>
  <c r="L4" i="8"/>
  <c r="J22" i="8"/>
  <c r="G3" i="8"/>
  <c r="O29" i="8"/>
  <c r="L10" i="8"/>
  <c r="J32" i="8"/>
  <c r="G13" i="8"/>
  <c r="S64" i="7"/>
  <c r="P45" i="7"/>
  <c r="Q45" i="7"/>
  <c r="O45" i="7"/>
  <c r="R45" i="7" s="1"/>
  <c r="G45" i="8" s="1"/>
  <c r="Q60" i="7"/>
  <c r="O60" i="7"/>
  <c r="R60" i="7" s="1"/>
  <c r="P60" i="7"/>
  <c r="S79" i="7"/>
  <c r="AB85" i="7"/>
  <c r="Y66" i="7"/>
  <c r="X66" i="7"/>
  <c r="AA66" i="7" s="1"/>
  <c r="Z66" i="7"/>
  <c r="H80" i="7"/>
  <c r="G80" i="7"/>
  <c r="F80" i="7"/>
  <c r="I80" i="7" s="1"/>
  <c r="G9" i="8"/>
  <c r="J64" i="7"/>
  <c r="F45" i="7"/>
  <c r="I45" i="7" s="1"/>
  <c r="B45" i="8" s="1"/>
  <c r="C45" i="8" s="1"/>
  <c r="H45" i="7"/>
  <c r="G45" i="7"/>
  <c r="O91" i="7"/>
  <c r="R91" i="7" s="1"/>
  <c r="Q91" i="7"/>
  <c r="P91" i="7"/>
  <c r="O24" i="8"/>
  <c r="L5" i="8"/>
  <c r="P87" i="7"/>
  <c r="Q87" i="7"/>
  <c r="O87" i="7"/>
  <c r="R87" i="7" s="1"/>
  <c r="AB90" i="7"/>
  <c r="Z71" i="7"/>
  <c r="Y71" i="7"/>
  <c r="X71" i="7"/>
  <c r="AA71" i="7" s="1"/>
  <c r="X63" i="7"/>
  <c r="AA63" i="7" s="1"/>
  <c r="Z63" i="7"/>
  <c r="Y63" i="7"/>
  <c r="AB82" i="7"/>
  <c r="E42" i="8"/>
  <c r="B23" i="8"/>
  <c r="C23" i="8" s="1"/>
  <c r="AB79" i="7"/>
  <c r="Z60" i="7"/>
  <c r="X60" i="7"/>
  <c r="AA60" i="7" s="1"/>
  <c r="Y60" i="7"/>
  <c r="T5" i="8"/>
  <c r="Q5" i="8"/>
  <c r="H5" i="8"/>
  <c r="H7" i="8"/>
  <c r="Q7" i="8"/>
  <c r="T7" i="8"/>
  <c r="S62" i="7"/>
  <c r="P43" i="7"/>
  <c r="O43" i="7"/>
  <c r="R43" i="7" s="1"/>
  <c r="G43" i="8" s="1"/>
  <c r="Q43" i="7"/>
  <c r="F87" i="7"/>
  <c r="I87" i="7" s="1"/>
  <c r="H87" i="7"/>
  <c r="G87" i="7"/>
  <c r="Z88" i="7"/>
  <c r="Y88" i="7"/>
  <c r="X88" i="7"/>
  <c r="AA88" i="7" s="1"/>
  <c r="L88" i="8" s="1"/>
  <c r="E49" i="8"/>
  <c r="B30" i="8"/>
  <c r="C30" i="8" s="1"/>
  <c r="T25" i="8"/>
  <c r="H25" i="8"/>
  <c r="Q25" i="8"/>
  <c r="Q4" i="8"/>
  <c r="H4" i="8"/>
  <c r="T4" i="8"/>
  <c r="B26" i="8"/>
  <c r="C26" i="8" s="1"/>
  <c r="R47" i="3"/>
  <c r="H52" i="3"/>
  <c r="I65" i="3"/>
  <c r="R69" i="6"/>
  <c r="AQ81" i="1"/>
  <c r="Q82" i="2" s="1"/>
  <c r="F52" i="3"/>
  <c r="I52" i="3" s="1"/>
  <c r="B52" i="6" s="1"/>
  <c r="C52" i="6" s="1"/>
  <c r="M69" i="6"/>
  <c r="L15" i="6"/>
  <c r="U15" i="6" s="1"/>
  <c r="U6" i="6"/>
  <c r="AA24" i="3"/>
  <c r="L24" i="6" s="1"/>
  <c r="M24" i="6" s="1"/>
  <c r="I53" i="3"/>
  <c r="B53" i="6" s="1"/>
  <c r="C53" i="6" s="1"/>
  <c r="AA29" i="3"/>
  <c r="L29" i="6" s="1"/>
  <c r="M29" i="6" s="1"/>
  <c r="AQ22" i="1"/>
  <c r="Q23" i="2" s="1"/>
  <c r="AQ3" i="1"/>
  <c r="Q4" i="2" s="1"/>
  <c r="R42" i="3"/>
  <c r="R45" i="3"/>
  <c r="R22" i="3"/>
  <c r="G22" i="6" s="1"/>
  <c r="I48" i="3"/>
  <c r="B48" i="6" s="1"/>
  <c r="C48" i="6" s="1"/>
  <c r="AA34" i="3"/>
  <c r="L34" i="6" s="1"/>
  <c r="U34" i="6" s="1"/>
  <c r="AA22" i="3"/>
  <c r="L22" i="6" s="1"/>
  <c r="U22" i="6" s="1"/>
  <c r="I22" i="3"/>
  <c r="B22" i="6" s="1"/>
  <c r="C22" i="6" s="1"/>
  <c r="AA25" i="3"/>
  <c r="L25" i="6" s="1"/>
  <c r="R25" i="6" s="1"/>
  <c r="AQ77" i="1"/>
  <c r="Q78" i="2" s="1"/>
  <c r="AQ24" i="1"/>
  <c r="Q25" i="2" s="1"/>
  <c r="AQ43" i="1"/>
  <c r="Q44" i="2" s="1"/>
  <c r="U7" i="6"/>
  <c r="R7" i="6"/>
  <c r="M7" i="6"/>
  <c r="I45" i="3"/>
  <c r="B45" i="6" s="1"/>
  <c r="C45" i="6" s="1"/>
  <c r="I49" i="3"/>
  <c r="B49" i="6" s="1"/>
  <c r="C49" i="6" s="1"/>
  <c r="AA33" i="3"/>
  <c r="L33" i="6" s="1"/>
  <c r="M9" i="6"/>
  <c r="U9" i="6"/>
  <c r="R9" i="6"/>
  <c r="Q61" i="3"/>
  <c r="S80" i="3"/>
  <c r="P61" i="3"/>
  <c r="O61" i="3"/>
  <c r="AB63" i="3"/>
  <c r="X44" i="3"/>
  <c r="Z44" i="3"/>
  <c r="Y44" i="3"/>
  <c r="M3" i="6"/>
  <c r="U3" i="6"/>
  <c r="R3" i="6"/>
  <c r="S82" i="3"/>
  <c r="Q63" i="3"/>
  <c r="O63" i="3"/>
  <c r="P63" i="3"/>
  <c r="Z51" i="3"/>
  <c r="AB70" i="3"/>
  <c r="Y51" i="3"/>
  <c r="X51" i="3"/>
  <c r="AA51" i="3" s="1"/>
  <c r="L51" i="6" s="1"/>
  <c r="H84" i="3"/>
  <c r="G84" i="3"/>
  <c r="F84" i="3"/>
  <c r="I84" i="3" s="1"/>
  <c r="J88" i="3"/>
  <c r="H69" i="3"/>
  <c r="G69" i="3"/>
  <c r="F69" i="3"/>
  <c r="M34" i="6"/>
  <c r="I62" i="3"/>
  <c r="B62" i="6" s="1"/>
  <c r="C62" i="6" s="1"/>
  <c r="AA26" i="3"/>
  <c r="L26" i="6" s="1"/>
  <c r="U5" i="6"/>
  <c r="R5" i="6"/>
  <c r="M5" i="6"/>
  <c r="H61" i="3"/>
  <c r="G61" i="3"/>
  <c r="F61" i="3"/>
  <c r="J80" i="3"/>
  <c r="R44" i="3"/>
  <c r="AA32" i="3"/>
  <c r="L32" i="6" s="1"/>
  <c r="R43" i="3"/>
  <c r="AA28" i="3"/>
  <c r="L28" i="6" s="1"/>
  <c r="J79" i="6"/>
  <c r="AQ72" i="1"/>
  <c r="Q73" i="2" s="1"/>
  <c r="AQ6" i="1"/>
  <c r="Q7" i="2" s="1"/>
  <c r="AB61" i="3"/>
  <c r="Z42" i="3"/>
  <c r="X42" i="3"/>
  <c r="Y42" i="3"/>
  <c r="J83" i="3"/>
  <c r="F64" i="3"/>
  <c r="S85" i="3"/>
  <c r="Q66" i="3"/>
  <c r="O66" i="3"/>
  <c r="P66" i="3"/>
  <c r="X49" i="3"/>
  <c r="Y49" i="3"/>
  <c r="Z49" i="3"/>
  <c r="AB68" i="3"/>
  <c r="U29" i="6"/>
  <c r="J87" i="3"/>
  <c r="H68" i="3"/>
  <c r="G68" i="3"/>
  <c r="F68" i="3"/>
  <c r="AB72" i="3"/>
  <c r="X53" i="3"/>
  <c r="Z53" i="3"/>
  <c r="Y53" i="3"/>
  <c r="AB60" i="3"/>
  <c r="Y41" i="3"/>
  <c r="Z41" i="3"/>
  <c r="X41" i="3"/>
  <c r="AA41" i="3" s="1"/>
  <c r="L41" i="6" s="1"/>
  <c r="Y52" i="3"/>
  <c r="X52" i="3"/>
  <c r="AB71" i="3"/>
  <c r="Z52" i="3"/>
  <c r="F81" i="3"/>
  <c r="I81" i="3" s="1"/>
  <c r="H81" i="3"/>
  <c r="G81" i="3"/>
  <c r="AB64" i="3"/>
  <c r="Y45" i="3"/>
  <c r="X45" i="3"/>
  <c r="Z45" i="3"/>
  <c r="G71" i="3"/>
  <c r="F71" i="3"/>
  <c r="H71" i="3"/>
  <c r="J90" i="3"/>
  <c r="T3" i="6"/>
  <c r="H3" i="6"/>
  <c r="U4" i="6"/>
  <c r="R4" i="6"/>
  <c r="M4" i="6"/>
  <c r="S81" i="3"/>
  <c r="Q62" i="3"/>
  <c r="P62" i="3"/>
  <c r="O62" i="3"/>
  <c r="Y47" i="3"/>
  <c r="AB66" i="3"/>
  <c r="Z47" i="3"/>
  <c r="X47" i="3"/>
  <c r="S83" i="3"/>
  <c r="Q64" i="3"/>
  <c r="O64" i="3"/>
  <c r="P64" i="3"/>
  <c r="S60" i="3"/>
  <c r="Q41" i="3"/>
  <c r="P41" i="3"/>
  <c r="O41" i="3"/>
  <c r="G47" i="3"/>
  <c r="F47" i="3"/>
  <c r="H47" i="3"/>
  <c r="J66" i="3"/>
  <c r="I50" i="3"/>
  <c r="H67" i="3"/>
  <c r="J86" i="3"/>
  <c r="F67" i="3"/>
  <c r="G67" i="3"/>
  <c r="AA23" i="3"/>
  <c r="L23" i="6" s="1"/>
  <c r="U14" i="6"/>
  <c r="M14" i="6"/>
  <c r="R14" i="6"/>
  <c r="AB62" i="3"/>
  <c r="Y43" i="3"/>
  <c r="Z43" i="3"/>
  <c r="X43" i="3"/>
  <c r="F72" i="3"/>
  <c r="H72" i="3"/>
  <c r="G72" i="3"/>
  <c r="J91" i="3"/>
  <c r="AA30" i="3"/>
  <c r="L30" i="6" s="1"/>
  <c r="AB67" i="3"/>
  <c r="Z48" i="3"/>
  <c r="Y48" i="3"/>
  <c r="X48" i="3"/>
  <c r="R15" i="6"/>
  <c r="J60" i="3"/>
  <c r="F41" i="3"/>
  <c r="G41" i="3"/>
  <c r="H41" i="3"/>
  <c r="R10" i="6"/>
  <c r="U10" i="6"/>
  <c r="M10" i="6"/>
  <c r="F63" i="3"/>
  <c r="G63" i="3"/>
  <c r="H63" i="3"/>
  <c r="J82" i="3"/>
  <c r="T69" i="6"/>
  <c r="M88" i="6"/>
  <c r="U88" i="6"/>
  <c r="R88" i="6"/>
  <c r="N11" i="2"/>
  <c r="AJ11" i="2"/>
  <c r="N14" i="2"/>
  <c r="AJ14" i="2"/>
  <c r="N4" i="2"/>
  <c r="AJ4" i="2"/>
  <c r="N12" i="2"/>
  <c r="AJ12" i="2"/>
  <c r="N16" i="2"/>
  <c r="N10" i="2"/>
  <c r="AJ10" i="2"/>
  <c r="N7" i="2"/>
  <c r="AJ7" i="2"/>
  <c r="G53" i="6"/>
  <c r="H53" i="6" s="1"/>
  <c r="J72" i="6"/>
  <c r="E89" i="6"/>
  <c r="B89" i="6" s="1"/>
  <c r="C89" i="6" s="1"/>
  <c r="B70" i="6"/>
  <c r="C70" i="6" s="1"/>
  <c r="H13" i="6"/>
  <c r="Q13" i="6"/>
  <c r="T4" i="6"/>
  <c r="Q4" i="6"/>
  <c r="H4" i="6"/>
  <c r="T30" i="6"/>
  <c r="Q30" i="6"/>
  <c r="J45" i="6"/>
  <c r="G26" i="6"/>
  <c r="H26" i="6" s="1"/>
  <c r="G29" i="6"/>
  <c r="H29" i="6" s="1"/>
  <c r="J48" i="6"/>
  <c r="E81" i="6"/>
  <c r="E41" i="6"/>
  <c r="T34" i="6"/>
  <c r="Q34" i="6"/>
  <c r="J51" i="6"/>
  <c r="G32" i="6"/>
  <c r="H32" i="6" s="1"/>
  <c r="J42" i="6"/>
  <c r="G23" i="6"/>
  <c r="H23" i="6" s="1"/>
  <c r="E63" i="6"/>
  <c r="B44" i="6"/>
  <c r="C44" i="6" s="1"/>
  <c r="E50" i="6"/>
  <c r="B31" i="6"/>
  <c r="C31" i="6" s="1"/>
  <c r="E64" i="6"/>
  <c r="Q9" i="6"/>
  <c r="T9" i="6"/>
  <c r="T5" i="6"/>
  <c r="H5" i="6"/>
  <c r="Q5" i="6"/>
  <c r="Q3" i="6"/>
  <c r="N15" i="2"/>
  <c r="AJ15" i="2"/>
  <c r="N5" i="2"/>
  <c r="AJ5" i="2"/>
  <c r="N6" i="2"/>
  <c r="AJ6" i="2"/>
  <c r="E66" i="6"/>
  <c r="E68" i="6"/>
  <c r="J52" i="6"/>
  <c r="G33" i="6"/>
  <c r="H33" i="6" s="1"/>
  <c r="J44" i="6"/>
  <c r="G25" i="6"/>
  <c r="H25" i="6" s="1"/>
  <c r="E67" i="6"/>
  <c r="Q12" i="6"/>
  <c r="J47" i="6"/>
  <c r="G28" i="6"/>
  <c r="H28" i="6" s="1"/>
  <c r="J43" i="6"/>
  <c r="G24" i="6"/>
  <c r="H24" i="6" s="1"/>
  <c r="E72" i="6"/>
  <c r="E71" i="6"/>
  <c r="AD8" i="2"/>
  <c r="N8" i="2"/>
  <c r="AJ8" i="2"/>
  <c r="T14" i="6"/>
  <c r="Q14" i="6"/>
  <c r="H14" i="6"/>
  <c r="T6" i="6"/>
  <c r="Q6" i="6"/>
  <c r="H6" i="6"/>
  <c r="G49" i="6"/>
  <c r="H49" i="6" s="1"/>
  <c r="J68" i="6"/>
  <c r="E61" i="6"/>
  <c r="B42" i="6"/>
  <c r="C42" i="6" s="1"/>
  <c r="T7" i="6"/>
  <c r="H7" i="6"/>
  <c r="Q7" i="6"/>
  <c r="T10" i="6"/>
  <c r="Q10" i="6"/>
  <c r="AQ66" i="1"/>
  <c r="Q67" i="2" s="1"/>
  <c r="AQ38" i="1"/>
  <c r="Q39" i="2" s="1"/>
  <c r="AQ41" i="1"/>
  <c r="Q42" i="2" s="1"/>
  <c r="AQ49" i="1"/>
  <c r="Q50" i="2" s="1"/>
  <c r="AQ37" i="1"/>
  <c r="Q38" i="2" s="1"/>
  <c r="AQ13" i="1"/>
  <c r="Q14" i="2" s="1"/>
  <c r="AQ5" i="1"/>
  <c r="Q6" i="2" s="1"/>
  <c r="AQ39" i="1"/>
  <c r="Q40" i="2" s="1"/>
  <c r="AQ71" i="1"/>
  <c r="Q72" i="2" s="1"/>
  <c r="AQ75" i="1"/>
  <c r="Q76" i="2" s="1"/>
  <c r="AQ32" i="1"/>
  <c r="Q33" i="2" s="1"/>
  <c r="K33" i="2"/>
  <c r="N33" i="2" s="1"/>
  <c r="AQ10" i="1"/>
  <c r="Q11" i="2" s="1"/>
  <c r="AQ62" i="1"/>
  <c r="Q63" i="2" s="1"/>
  <c r="AQ14" i="1"/>
  <c r="Q15" i="2" s="1"/>
  <c r="AQ83" i="1"/>
  <c r="Q84" i="2" s="1"/>
  <c r="AQ21" i="1"/>
  <c r="Q22" i="2" s="1"/>
  <c r="H22" i="2"/>
  <c r="AQ45" i="1"/>
  <c r="Q46" i="2" s="1"/>
  <c r="H46" i="2"/>
  <c r="AQ40" i="1"/>
  <c r="Q41" i="2" s="1"/>
  <c r="H41" i="2"/>
  <c r="AR65" i="1"/>
  <c r="O66" i="2"/>
  <c r="AR82" i="1"/>
  <c r="O83" i="2"/>
  <c r="AR78" i="1"/>
  <c r="O79" i="2"/>
  <c r="AR79" i="1"/>
  <c r="O80" i="2"/>
  <c r="AR61" i="1"/>
  <c r="O62" i="2"/>
  <c r="AQ20" i="1"/>
  <c r="Q21" i="2" s="1"/>
  <c r="H21" i="2"/>
  <c r="AQ57" i="1"/>
  <c r="Q58" i="2" s="1"/>
  <c r="H58" i="2"/>
  <c r="AQ44" i="1"/>
  <c r="Q45" i="2" s="1"/>
  <c r="H45" i="2"/>
  <c r="AQ74" i="1"/>
  <c r="Q75" i="2" s="1"/>
  <c r="H75" i="2"/>
  <c r="AR62" i="1"/>
  <c r="O63" i="2"/>
  <c r="AR71" i="1"/>
  <c r="O72" i="2"/>
  <c r="AR66" i="1"/>
  <c r="O67" i="2"/>
  <c r="AQ48" i="1"/>
  <c r="Q49" i="2" s="1"/>
  <c r="H49" i="2"/>
  <c r="AQ58" i="1"/>
  <c r="Q59" i="2" s="1"/>
  <c r="AQ56" i="1"/>
  <c r="Q57" i="2" s="1"/>
  <c r="H57" i="2"/>
  <c r="AD6" i="2" s="1"/>
  <c r="AQ31" i="1"/>
  <c r="Q32" i="2" s="1"/>
  <c r="H32" i="2"/>
  <c r="AQ26" i="1"/>
  <c r="Q27" i="2" s="1"/>
  <c r="H27" i="2"/>
  <c r="AR72" i="1"/>
  <c r="O73" i="2"/>
  <c r="AQ64" i="1"/>
  <c r="Q65" i="2" s="1"/>
  <c r="H65" i="2"/>
  <c r="AQ28" i="1"/>
  <c r="Q29" i="2" s="1"/>
  <c r="H29" i="2"/>
  <c r="AQ73" i="1"/>
  <c r="Q74" i="2" s="1"/>
  <c r="H74" i="2"/>
  <c r="AR77" i="1"/>
  <c r="O78" i="2"/>
  <c r="AR57" i="1"/>
  <c r="O58" i="2"/>
  <c r="AR74" i="1"/>
  <c r="O75" i="2"/>
  <c r="AR58" i="1"/>
  <c r="O59" i="2"/>
  <c r="AR55" i="1"/>
  <c r="O56" i="2"/>
  <c r="AR83" i="1"/>
  <c r="O84" i="2"/>
  <c r="AR56" i="1"/>
  <c r="O57" i="2"/>
  <c r="AR64" i="1"/>
  <c r="O65" i="2"/>
  <c r="AR73" i="1"/>
  <c r="O74" i="2"/>
  <c r="AR81" i="1"/>
  <c r="O82" i="2"/>
  <c r="AQ60" i="1"/>
  <c r="Q61" i="2" s="1"/>
  <c r="H61" i="2"/>
  <c r="AQ65" i="1"/>
  <c r="Q66" i="2" s="1"/>
  <c r="H66" i="2"/>
  <c r="AQ82" i="1"/>
  <c r="Q83" i="2" s="1"/>
  <c r="H83" i="2"/>
  <c r="AQ54" i="1"/>
  <c r="Q55" i="2" s="1"/>
  <c r="H55" i="2"/>
  <c r="AQ78" i="1"/>
  <c r="Q79" i="2" s="1"/>
  <c r="H79" i="2"/>
  <c r="AR75" i="1"/>
  <c r="O76" i="2"/>
  <c r="AQ55" i="1"/>
  <c r="Q56" i="2" s="1"/>
  <c r="H56" i="2"/>
  <c r="AQ79" i="1"/>
  <c r="Q80" i="2" s="1"/>
  <c r="H80" i="2"/>
  <c r="AQ30" i="1"/>
  <c r="Q31" i="2" s="1"/>
  <c r="H31" i="2"/>
  <c r="AQ61" i="1"/>
  <c r="Q62" i="2" s="1"/>
  <c r="H62" i="2"/>
  <c r="AQ27" i="1"/>
  <c r="Q28" i="2" s="1"/>
  <c r="H28" i="2"/>
  <c r="AR60" i="1"/>
  <c r="O61" i="2"/>
  <c r="AR54" i="1"/>
  <c r="O55" i="2"/>
  <c r="AQ47" i="1"/>
  <c r="Q48" i="2" s="1"/>
  <c r="H48" i="2"/>
  <c r="AQ9" i="1"/>
  <c r="Q10" i="2" s="1"/>
  <c r="H10" i="2"/>
  <c r="AQ4" i="1"/>
  <c r="Q5" i="2" s="1"/>
  <c r="H5" i="2"/>
  <c r="AQ7" i="1"/>
  <c r="Q8" i="2" s="1"/>
  <c r="M22" i="6" l="1"/>
  <c r="U13" i="6"/>
  <c r="L11" i="6"/>
  <c r="M6" i="6"/>
  <c r="R13" i="6"/>
  <c r="G64" i="3"/>
  <c r="T22" i="6"/>
  <c r="H22" i="6"/>
  <c r="R88" i="8"/>
  <c r="U88" i="8"/>
  <c r="M88" i="8"/>
  <c r="Z79" i="7"/>
  <c r="X79" i="7"/>
  <c r="AA79" i="7" s="1"/>
  <c r="Y79" i="7"/>
  <c r="Z90" i="7"/>
  <c r="X90" i="7"/>
  <c r="AA90" i="7" s="1"/>
  <c r="Y90" i="7"/>
  <c r="U5" i="8"/>
  <c r="M5" i="8"/>
  <c r="R5" i="8"/>
  <c r="F64" i="7"/>
  <c r="I64" i="7" s="1"/>
  <c r="B64" i="8" s="1"/>
  <c r="C64" i="8" s="1"/>
  <c r="H64" i="7"/>
  <c r="J83" i="7"/>
  <c r="G64" i="7"/>
  <c r="X85" i="7"/>
  <c r="AA85" i="7" s="1"/>
  <c r="Y85" i="7"/>
  <c r="Z85" i="7"/>
  <c r="S83" i="7"/>
  <c r="P64" i="7"/>
  <c r="Q64" i="7"/>
  <c r="O64" i="7"/>
  <c r="R64" i="7" s="1"/>
  <c r="G64" i="8" s="1"/>
  <c r="O48" i="8"/>
  <c r="L29" i="8"/>
  <c r="O42" i="8"/>
  <c r="L23" i="8"/>
  <c r="H81" i="7"/>
  <c r="G81" i="7"/>
  <c r="F81" i="7"/>
  <c r="I81" i="7" s="1"/>
  <c r="B81" i="8" s="1"/>
  <c r="C81" i="8" s="1"/>
  <c r="O44" i="8"/>
  <c r="L25" i="8"/>
  <c r="E72" i="8"/>
  <c r="B53" i="8"/>
  <c r="C53" i="8" s="1"/>
  <c r="S82" i="7"/>
  <c r="O63" i="7"/>
  <c r="R63" i="7" s="1"/>
  <c r="G63" i="8" s="1"/>
  <c r="P63" i="7"/>
  <c r="Q63" i="7"/>
  <c r="G69" i="7"/>
  <c r="H69" i="7"/>
  <c r="F69" i="7"/>
  <c r="I69" i="7" s="1"/>
  <c r="B69" i="8" s="1"/>
  <c r="C69" i="8" s="1"/>
  <c r="J88" i="7"/>
  <c r="Z80" i="7"/>
  <c r="X80" i="7"/>
  <c r="AA80" i="7" s="1"/>
  <c r="Y80" i="7"/>
  <c r="J68" i="8"/>
  <c r="G49" i="8"/>
  <c r="O34" i="8"/>
  <c r="L15" i="8"/>
  <c r="H14" i="8"/>
  <c r="T14" i="8"/>
  <c r="Q14" i="8"/>
  <c r="M9" i="8"/>
  <c r="R9" i="8"/>
  <c r="U9" i="8"/>
  <c r="X83" i="7"/>
  <c r="AA83" i="7" s="1"/>
  <c r="Z83" i="7"/>
  <c r="Y83" i="7"/>
  <c r="X87" i="7"/>
  <c r="AA87" i="7" s="1"/>
  <c r="Z87" i="7"/>
  <c r="Y87" i="7"/>
  <c r="X89" i="7"/>
  <c r="AA89" i="7" s="1"/>
  <c r="Z89" i="7"/>
  <c r="Y89" i="7"/>
  <c r="G85" i="7"/>
  <c r="F85" i="7"/>
  <c r="I85" i="7" s="1"/>
  <c r="B85" i="8" s="1"/>
  <c r="C85" i="8" s="1"/>
  <c r="H85" i="7"/>
  <c r="H10" i="8"/>
  <c r="T10" i="8"/>
  <c r="Q10" i="8"/>
  <c r="U3" i="8"/>
  <c r="R3" i="8"/>
  <c r="M3" i="8"/>
  <c r="Q83" i="3"/>
  <c r="O83" i="3"/>
  <c r="R83" i="3" s="1"/>
  <c r="P83" i="3"/>
  <c r="Q81" i="3"/>
  <c r="O81" i="3"/>
  <c r="R81" i="3" s="1"/>
  <c r="P81" i="3"/>
  <c r="Q80" i="3"/>
  <c r="O80" i="3"/>
  <c r="R80" i="3" s="1"/>
  <c r="P80" i="3"/>
  <c r="S81" i="7"/>
  <c r="P62" i="7"/>
  <c r="O62" i="7"/>
  <c r="R62" i="7" s="1"/>
  <c r="G62" i="8" s="1"/>
  <c r="Q62" i="7"/>
  <c r="Z82" i="7"/>
  <c r="Y82" i="7"/>
  <c r="X82" i="7"/>
  <c r="AA82" i="7" s="1"/>
  <c r="O43" i="8"/>
  <c r="L24" i="8"/>
  <c r="H9" i="8"/>
  <c r="T9" i="8"/>
  <c r="Q9" i="8"/>
  <c r="O79" i="7"/>
  <c r="R79" i="7" s="1"/>
  <c r="Q79" i="7"/>
  <c r="P79" i="7"/>
  <c r="H45" i="8"/>
  <c r="T45" i="8"/>
  <c r="Q45" i="8"/>
  <c r="H13" i="8"/>
  <c r="Q13" i="8"/>
  <c r="T13" i="8"/>
  <c r="T3" i="8"/>
  <c r="H3" i="8"/>
  <c r="Q3" i="8"/>
  <c r="Q24" i="8"/>
  <c r="T24" i="8"/>
  <c r="H24" i="8"/>
  <c r="M14" i="8"/>
  <c r="U14" i="8"/>
  <c r="R14" i="8"/>
  <c r="H44" i="8"/>
  <c r="Q44" i="8"/>
  <c r="T44" i="8"/>
  <c r="S80" i="7"/>
  <c r="P61" i="7"/>
  <c r="O61" i="7"/>
  <c r="R61" i="7" s="1"/>
  <c r="G61" i="8" s="1"/>
  <c r="Q61" i="7"/>
  <c r="Y86" i="7"/>
  <c r="X86" i="7"/>
  <c r="AA86" i="7" s="1"/>
  <c r="Z86" i="7"/>
  <c r="J90" i="7"/>
  <c r="F71" i="7"/>
  <c r="I71" i="7" s="1"/>
  <c r="B71" i="8" s="1"/>
  <c r="C71" i="8" s="1"/>
  <c r="G71" i="7"/>
  <c r="H71" i="7"/>
  <c r="J52" i="8"/>
  <c r="G33" i="8"/>
  <c r="O47" i="8"/>
  <c r="L28" i="8"/>
  <c r="J48" i="8"/>
  <c r="G29" i="8"/>
  <c r="O41" i="8"/>
  <c r="L22" i="8"/>
  <c r="H47" i="8"/>
  <c r="Q47" i="8"/>
  <c r="T47" i="8"/>
  <c r="Q85" i="3"/>
  <c r="P85" i="3"/>
  <c r="O85" i="3"/>
  <c r="R85" i="3" s="1"/>
  <c r="J51" i="8"/>
  <c r="G32" i="8"/>
  <c r="J41" i="8"/>
  <c r="G22" i="8"/>
  <c r="T34" i="8"/>
  <c r="H34" i="8"/>
  <c r="O52" i="8"/>
  <c r="L33" i="8"/>
  <c r="Q88" i="8"/>
  <c r="T88" i="8"/>
  <c r="H88" i="8"/>
  <c r="F89" i="7"/>
  <c r="I89" i="7" s="1"/>
  <c r="B89" i="8" s="1"/>
  <c r="C89" i="8" s="1"/>
  <c r="H89" i="7"/>
  <c r="G89" i="7"/>
  <c r="Z91" i="7"/>
  <c r="X91" i="7"/>
  <c r="AA91" i="7" s="1"/>
  <c r="Y91" i="7"/>
  <c r="G79" i="7"/>
  <c r="F79" i="7"/>
  <c r="I79" i="7" s="1"/>
  <c r="H79" i="7"/>
  <c r="R13" i="8"/>
  <c r="U13" i="8"/>
  <c r="M13" i="8"/>
  <c r="M7" i="8"/>
  <c r="U7" i="8"/>
  <c r="R7" i="8"/>
  <c r="Q82" i="3"/>
  <c r="O82" i="3"/>
  <c r="R82" i="3" s="1"/>
  <c r="P82" i="3"/>
  <c r="E68" i="8"/>
  <c r="B49" i="8"/>
  <c r="C49" i="8" s="1"/>
  <c r="H43" i="8"/>
  <c r="Q43" i="8"/>
  <c r="T43" i="8"/>
  <c r="E61" i="8"/>
  <c r="B42" i="8"/>
  <c r="C42" i="8" s="1"/>
  <c r="U10" i="8"/>
  <c r="R10" i="8"/>
  <c r="M10" i="8"/>
  <c r="U4" i="8"/>
  <c r="R4" i="8"/>
  <c r="M4" i="8"/>
  <c r="J72" i="8"/>
  <c r="G53" i="8"/>
  <c r="M6" i="8"/>
  <c r="R6" i="8"/>
  <c r="U6" i="8"/>
  <c r="O30" i="8"/>
  <c r="L11" i="8"/>
  <c r="G63" i="7"/>
  <c r="H63" i="7"/>
  <c r="J82" i="7"/>
  <c r="F63" i="7"/>
  <c r="I63" i="7" s="1"/>
  <c r="B63" i="8" s="1"/>
  <c r="C63" i="8" s="1"/>
  <c r="H42" i="8"/>
  <c r="Q42" i="8"/>
  <c r="T42" i="8"/>
  <c r="H30" i="8"/>
  <c r="T30" i="8"/>
  <c r="Q30" i="8"/>
  <c r="Z81" i="7"/>
  <c r="Y81" i="7"/>
  <c r="X81" i="7"/>
  <c r="AA81" i="7" s="1"/>
  <c r="J86" i="7"/>
  <c r="F67" i="7"/>
  <c r="I67" i="7" s="1"/>
  <c r="B67" i="8" s="1"/>
  <c r="C67" i="8" s="1"/>
  <c r="H67" i="7"/>
  <c r="G67" i="7"/>
  <c r="O51" i="8"/>
  <c r="L32" i="8"/>
  <c r="H26" i="8"/>
  <c r="Q26" i="8"/>
  <c r="T26" i="8"/>
  <c r="O45" i="8"/>
  <c r="L26" i="8"/>
  <c r="E41" i="8"/>
  <c r="B22" i="8"/>
  <c r="C22" i="8" s="1"/>
  <c r="S85" i="7"/>
  <c r="P66" i="7"/>
  <c r="Q66" i="7"/>
  <c r="O66" i="7"/>
  <c r="R66" i="7" s="1"/>
  <c r="G66" i="8" s="1"/>
  <c r="U24" i="6"/>
  <c r="R34" i="6"/>
  <c r="M25" i="6"/>
  <c r="R22" i="6"/>
  <c r="R24" i="6"/>
  <c r="U25" i="6"/>
  <c r="AD5" i="2"/>
  <c r="B81" i="6"/>
  <c r="C81" i="6" s="1"/>
  <c r="M15" i="6"/>
  <c r="R29" i="6"/>
  <c r="AA44" i="3"/>
  <c r="L44" i="6" s="1"/>
  <c r="R44" i="6" s="1"/>
  <c r="I63" i="3"/>
  <c r="B63" i="6" s="1"/>
  <c r="C63" i="6" s="1"/>
  <c r="I67" i="3"/>
  <c r="B67" i="6" s="1"/>
  <c r="C67" i="6" s="1"/>
  <c r="AA47" i="3"/>
  <c r="L47" i="6" s="1"/>
  <c r="R47" i="6" s="1"/>
  <c r="R66" i="3"/>
  <c r="AA42" i="3"/>
  <c r="L42" i="6" s="1"/>
  <c r="R42" i="6" s="1"/>
  <c r="R64" i="3"/>
  <c r="I69" i="3"/>
  <c r="F82" i="3"/>
  <c r="I82" i="3" s="1"/>
  <c r="G82" i="3"/>
  <c r="H82" i="3"/>
  <c r="M51" i="6"/>
  <c r="R51" i="6"/>
  <c r="U51" i="6"/>
  <c r="I41" i="3"/>
  <c r="B41" i="6" s="1"/>
  <c r="C41" i="6" s="1"/>
  <c r="AA48" i="3"/>
  <c r="L48" i="6" s="1"/>
  <c r="M30" i="6"/>
  <c r="R30" i="6"/>
  <c r="U30" i="6"/>
  <c r="I72" i="3"/>
  <c r="B72" i="6" s="1"/>
  <c r="C72" i="6" s="1"/>
  <c r="AB81" i="3"/>
  <c r="X62" i="3"/>
  <c r="Y62" i="3"/>
  <c r="Z62" i="3"/>
  <c r="R23" i="6"/>
  <c r="M23" i="6"/>
  <c r="U23" i="6"/>
  <c r="I47" i="3"/>
  <c r="B47" i="6" s="1"/>
  <c r="C47" i="6" s="1"/>
  <c r="Z66" i="3"/>
  <c r="Y66" i="3"/>
  <c r="X66" i="3"/>
  <c r="AB85" i="3"/>
  <c r="AA45" i="3"/>
  <c r="L45" i="6" s="1"/>
  <c r="AA52" i="3"/>
  <c r="L52" i="6" s="1"/>
  <c r="AA53" i="3"/>
  <c r="L53" i="6" s="1"/>
  <c r="AA49" i="3"/>
  <c r="L49" i="6" s="1"/>
  <c r="G83" i="3"/>
  <c r="F83" i="3"/>
  <c r="I83" i="3" s="1"/>
  <c r="H83" i="3"/>
  <c r="AB80" i="3"/>
  <c r="X61" i="3"/>
  <c r="Y61" i="3"/>
  <c r="Z61" i="3"/>
  <c r="U32" i="6"/>
  <c r="R32" i="6"/>
  <c r="M32" i="6"/>
  <c r="R26" i="6"/>
  <c r="U26" i="6"/>
  <c r="M26" i="6"/>
  <c r="R63" i="3"/>
  <c r="AB86" i="3"/>
  <c r="Y67" i="3"/>
  <c r="X67" i="3"/>
  <c r="Z67" i="3"/>
  <c r="H86" i="3"/>
  <c r="F86" i="3"/>
  <c r="I86" i="3" s="1"/>
  <c r="G86" i="3"/>
  <c r="H90" i="3"/>
  <c r="G90" i="3"/>
  <c r="F90" i="3"/>
  <c r="I90" i="3" s="1"/>
  <c r="Z71" i="3"/>
  <c r="Y71" i="3"/>
  <c r="AB90" i="3"/>
  <c r="X71" i="3"/>
  <c r="AA71" i="3" s="1"/>
  <c r="L71" i="6" s="1"/>
  <c r="F88" i="3"/>
  <c r="I88" i="3" s="1"/>
  <c r="H88" i="3"/>
  <c r="G88" i="3"/>
  <c r="AD10" i="2"/>
  <c r="G60" i="3"/>
  <c r="J79" i="3"/>
  <c r="H60" i="3"/>
  <c r="F60" i="3"/>
  <c r="G91" i="3"/>
  <c r="F91" i="3"/>
  <c r="I91" i="3" s="1"/>
  <c r="H91" i="3"/>
  <c r="AA43" i="3"/>
  <c r="L43" i="6" s="1"/>
  <c r="S79" i="3"/>
  <c r="Q60" i="3"/>
  <c r="O60" i="3"/>
  <c r="P60" i="3"/>
  <c r="I71" i="3"/>
  <c r="B71" i="6" s="1"/>
  <c r="C71" i="6" s="1"/>
  <c r="AB79" i="3"/>
  <c r="Z60" i="3"/>
  <c r="X60" i="3"/>
  <c r="Y60" i="3"/>
  <c r="AB91" i="3"/>
  <c r="X72" i="3"/>
  <c r="Z72" i="3"/>
  <c r="Y72" i="3"/>
  <c r="G87" i="3"/>
  <c r="F87" i="3"/>
  <c r="I87" i="3" s="1"/>
  <c r="H87" i="3"/>
  <c r="Z68" i="3"/>
  <c r="Y68" i="3"/>
  <c r="AB87" i="3"/>
  <c r="X68" i="3"/>
  <c r="I64" i="3"/>
  <c r="B64" i="6" s="1"/>
  <c r="C64" i="6" s="1"/>
  <c r="H80" i="3"/>
  <c r="G80" i="3"/>
  <c r="F80" i="3"/>
  <c r="I80" i="3" s="1"/>
  <c r="AB89" i="3"/>
  <c r="Y70" i="3"/>
  <c r="X70" i="3"/>
  <c r="Z70" i="3"/>
  <c r="AB82" i="3"/>
  <c r="Z63" i="3"/>
  <c r="X63" i="3"/>
  <c r="Y63" i="3"/>
  <c r="R33" i="6"/>
  <c r="U33" i="6"/>
  <c r="M33" i="6"/>
  <c r="F66" i="3"/>
  <c r="H66" i="3"/>
  <c r="G66" i="3"/>
  <c r="J85" i="3"/>
  <c r="R41" i="3"/>
  <c r="G41" i="6" s="1"/>
  <c r="H41" i="6" s="1"/>
  <c r="U47" i="6"/>
  <c r="R62" i="3"/>
  <c r="AB83" i="3"/>
  <c r="Y64" i="3"/>
  <c r="Z64" i="3"/>
  <c r="X64" i="3"/>
  <c r="R41" i="6"/>
  <c r="M41" i="6"/>
  <c r="U41" i="6"/>
  <c r="I68" i="3"/>
  <c r="B68" i="6" s="1"/>
  <c r="C68" i="6" s="1"/>
  <c r="M28" i="6"/>
  <c r="R28" i="6"/>
  <c r="U28" i="6"/>
  <c r="I61" i="3"/>
  <c r="B61" i="6" s="1"/>
  <c r="C61" i="6" s="1"/>
  <c r="M44" i="6"/>
  <c r="R61" i="3"/>
  <c r="AD15" i="2"/>
  <c r="AD11" i="2"/>
  <c r="AD14" i="2"/>
  <c r="AD4" i="2"/>
  <c r="AD7" i="2"/>
  <c r="T24" i="6"/>
  <c r="Q24" i="6"/>
  <c r="Q25" i="6"/>
  <c r="T25" i="6"/>
  <c r="Q31" i="6"/>
  <c r="Q23" i="6"/>
  <c r="T23" i="6"/>
  <c r="E60" i="6"/>
  <c r="T29" i="6"/>
  <c r="Q29" i="6"/>
  <c r="T49" i="6"/>
  <c r="E91" i="6"/>
  <c r="J66" i="6"/>
  <c r="G47" i="6"/>
  <c r="H47" i="6" s="1"/>
  <c r="E86" i="6"/>
  <c r="G52" i="6"/>
  <c r="H52" i="6" s="1"/>
  <c r="J71" i="6"/>
  <c r="E85" i="6"/>
  <c r="E83" i="6"/>
  <c r="E82" i="6"/>
  <c r="J70" i="6"/>
  <c r="G51" i="6"/>
  <c r="H51" i="6" s="1"/>
  <c r="Q22" i="6"/>
  <c r="G48" i="6"/>
  <c r="H48" i="6" s="1"/>
  <c r="J67" i="6"/>
  <c r="AJ16" i="2"/>
  <c r="G68" i="6"/>
  <c r="H68" i="6" s="1"/>
  <c r="J87" i="6"/>
  <c r="G87" i="6" s="1"/>
  <c r="H87" i="6" s="1"/>
  <c r="Q28" i="6"/>
  <c r="T28" i="6"/>
  <c r="Q33" i="6"/>
  <c r="T33" i="6"/>
  <c r="T32" i="6"/>
  <c r="Q32" i="6"/>
  <c r="J64" i="6"/>
  <c r="G45" i="6"/>
  <c r="H45" i="6" s="1"/>
  <c r="Q53" i="6"/>
  <c r="T53" i="6"/>
  <c r="E80" i="6"/>
  <c r="E90" i="6"/>
  <c r="G43" i="6"/>
  <c r="H43" i="6" s="1"/>
  <c r="J62" i="6"/>
  <c r="G44" i="6"/>
  <c r="H44" i="6" s="1"/>
  <c r="J63" i="6"/>
  <c r="E87" i="6"/>
  <c r="E69" i="6"/>
  <c r="B50" i="6"/>
  <c r="C50" i="6" s="1"/>
  <c r="J61" i="6"/>
  <c r="G42" i="6"/>
  <c r="H42" i="6" s="1"/>
  <c r="T26" i="6"/>
  <c r="Q26" i="6"/>
  <c r="G72" i="6"/>
  <c r="H72" i="6" s="1"/>
  <c r="J91" i="6"/>
  <c r="G91" i="6" s="1"/>
  <c r="H91" i="6" s="1"/>
  <c r="AD12" i="2"/>
  <c r="T11" i="6" l="1"/>
  <c r="R11" i="6"/>
  <c r="U11" i="6"/>
  <c r="M11" i="6"/>
  <c r="E60" i="8"/>
  <c r="B41" i="8"/>
  <c r="C41" i="8" s="1"/>
  <c r="O64" i="8"/>
  <c r="L45" i="8"/>
  <c r="M32" i="8"/>
  <c r="R32" i="8"/>
  <c r="U32" i="8"/>
  <c r="F82" i="7"/>
  <c r="I82" i="7" s="1"/>
  <c r="B82" i="8" s="1"/>
  <c r="C82" i="8" s="1"/>
  <c r="G82" i="7"/>
  <c r="H82" i="7"/>
  <c r="O49" i="8"/>
  <c r="L30" i="8"/>
  <c r="H53" i="8"/>
  <c r="T53" i="8"/>
  <c r="Q53" i="8"/>
  <c r="O71" i="8"/>
  <c r="L52" i="8"/>
  <c r="J60" i="8"/>
  <c r="G41" i="8"/>
  <c r="J67" i="8"/>
  <c r="G48" i="8"/>
  <c r="T33" i="8"/>
  <c r="H33" i="8"/>
  <c r="M24" i="8"/>
  <c r="R24" i="8"/>
  <c r="U24" i="8"/>
  <c r="H62" i="8"/>
  <c r="T62" i="8"/>
  <c r="Q62" i="8"/>
  <c r="H63" i="8"/>
  <c r="Q63" i="8"/>
  <c r="T63" i="8"/>
  <c r="R25" i="8"/>
  <c r="U25" i="8"/>
  <c r="M25" i="8"/>
  <c r="O67" i="8"/>
  <c r="L48" i="8"/>
  <c r="Q83" i="7"/>
  <c r="O83" i="7"/>
  <c r="R83" i="7" s="1"/>
  <c r="G83" i="8" s="1"/>
  <c r="P83" i="7"/>
  <c r="O79" i="3"/>
  <c r="R79" i="3" s="1"/>
  <c r="G79" i="6" s="1"/>
  <c r="Q79" i="3"/>
  <c r="P79" i="3"/>
  <c r="O70" i="8"/>
  <c r="L51" i="8"/>
  <c r="J91" i="8"/>
  <c r="G91" i="8" s="1"/>
  <c r="G72" i="8"/>
  <c r="T32" i="8"/>
  <c r="H32" i="8"/>
  <c r="U22" i="8"/>
  <c r="R22" i="8"/>
  <c r="M22" i="8"/>
  <c r="J71" i="8"/>
  <c r="G52" i="8"/>
  <c r="H61" i="8"/>
  <c r="T61" i="8"/>
  <c r="Q61" i="8"/>
  <c r="O62" i="8"/>
  <c r="L43" i="8"/>
  <c r="H49" i="8"/>
  <c r="Q49" i="8"/>
  <c r="T49" i="8"/>
  <c r="O82" i="7"/>
  <c r="R82" i="7" s="1"/>
  <c r="G82" i="8" s="1"/>
  <c r="Q82" i="7"/>
  <c r="P82" i="7"/>
  <c r="O63" i="8"/>
  <c r="L44" i="8"/>
  <c r="M23" i="8"/>
  <c r="U23" i="8"/>
  <c r="R23" i="8"/>
  <c r="H64" i="8"/>
  <c r="T64" i="8"/>
  <c r="Q64" i="8"/>
  <c r="F83" i="7"/>
  <c r="I83" i="7" s="1"/>
  <c r="B83" i="8" s="1"/>
  <c r="C83" i="8" s="1"/>
  <c r="H83" i="7"/>
  <c r="G83" i="7"/>
  <c r="Q85" i="7"/>
  <c r="O85" i="7"/>
  <c r="R85" i="7" s="1"/>
  <c r="G85" i="8" s="1"/>
  <c r="P85" i="7"/>
  <c r="H86" i="7"/>
  <c r="G86" i="7"/>
  <c r="F86" i="7"/>
  <c r="I86" i="7" s="1"/>
  <c r="B86" i="8" s="1"/>
  <c r="C86" i="8" s="1"/>
  <c r="E80" i="8"/>
  <c r="B80" i="8" s="1"/>
  <c r="C80" i="8" s="1"/>
  <c r="B61" i="8"/>
  <c r="C61" i="8" s="1"/>
  <c r="J70" i="8"/>
  <c r="G51" i="8"/>
  <c r="O60" i="8"/>
  <c r="L41" i="8"/>
  <c r="U28" i="8"/>
  <c r="R28" i="8"/>
  <c r="M28" i="8"/>
  <c r="Q33" i="8"/>
  <c r="G90" i="7"/>
  <c r="F90" i="7"/>
  <c r="I90" i="7" s="1"/>
  <c r="B90" i="8" s="1"/>
  <c r="C90" i="8" s="1"/>
  <c r="H90" i="7"/>
  <c r="O81" i="7"/>
  <c r="R81" i="7" s="1"/>
  <c r="G81" i="8" s="1"/>
  <c r="Q81" i="7"/>
  <c r="P81" i="7"/>
  <c r="M15" i="8"/>
  <c r="U15" i="8"/>
  <c r="R15" i="8"/>
  <c r="J87" i="8"/>
  <c r="G87" i="8" s="1"/>
  <c r="G68" i="8"/>
  <c r="F88" i="7"/>
  <c r="I88" i="7" s="1"/>
  <c r="B88" i="8" s="1"/>
  <c r="C88" i="8" s="1"/>
  <c r="H88" i="7"/>
  <c r="G88" i="7"/>
  <c r="O61" i="8"/>
  <c r="L42" i="8"/>
  <c r="H66" i="8"/>
  <c r="Q66" i="8"/>
  <c r="T66" i="8"/>
  <c r="R26" i="8"/>
  <c r="U26" i="8"/>
  <c r="M26" i="8"/>
  <c r="M11" i="8"/>
  <c r="R11" i="8"/>
  <c r="U11" i="8"/>
  <c r="E87" i="8"/>
  <c r="B87" i="8" s="1"/>
  <c r="C87" i="8" s="1"/>
  <c r="B68" i="8"/>
  <c r="C68" i="8" s="1"/>
  <c r="M33" i="8"/>
  <c r="U33" i="8"/>
  <c r="R33" i="8"/>
  <c r="H22" i="8"/>
  <c r="Q22" i="8"/>
  <c r="T22" i="8"/>
  <c r="Q32" i="8"/>
  <c r="H29" i="8"/>
  <c r="Q29" i="8"/>
  <c r="T29" i="8"/>
  <c r="O66" i="8"/>
  <c r="L47" i="8"/>
  <c r="O80" i="7"/>
  <c r="R80" i="7" s="1"/>
  <c r="G80" i="8" s="1"/>
  <c r="P80" i="7"/>
  <c r="Q80" i="7"/>
  <c r="O53" i="8"/>
  <c r="L34" i="8"/>
  <c r="E91" i="8"/>
  <c r="B91" i="8" s="1"/>
  <c r="C91" i="8" s="1"/>
  <c r="B72" i="8"/>
  <c r="C72" i="8" s="1"/>
  <c r="R29" i="8"/>
  <c r="M29" i="8"/>
  <c r="U29" i="8"/>
  <c r="M47" i="6"/>
  <c r="U42" i="6"/>
  <c r="M42" i="6"/>
  <c r="B80" i="6"/>
  <c r="C80" i="6" s="1"/>
  <c r="B91" i="6"/>
  <c r="C91" i="6" s="1"/>
  <c r="U44" i="6"/>
  <c r="B82" i="6"/>
  <c r="C82" i="6" s="1"/>
  <c r="AA63" i="3"/>
  <c r="L63" i="6" s="1"/>
  <c r="U63" i="6" s="1"/>
  <c r="AA70" i="3"/>
  <c r="L70" i="6" s="1"/>
  <c r="M70" i="6" s="1"/>
  <c r="R60" i="3"/>
  <c r="G60" i="6" s="1"/>
  <c r="AA62" i="3"/>
  <c r="L62" i="6" s="1"/>
  <c r="U62" i="6" s="1"/>
  <c r="Z89" i="3"/>
  <c r="X89" i="3"/>
  <c r="AA89" i="3" s="1"/>
  <c r="L89" i="6" s="1"/>
  <c r="Y89" i="3"/>
  <c r="R71" i="6"/>
  <c r="U71" i="6"/>
  <c r="M71" i="6"/>
  <c r="Y80" i="3"/>
  <c r="X80" i="3"/>
  <c r="AA80" i="3" s="1"/>
  <c r="L80" i="6" s="1"/>
  <c r="Z80" i="3"/>
  <c r="M49" i="6"/>
  <c r="R49" i="6"/>
  <c r="U49" i="6"/>
  <c r="Y85" i="3"/>
  <c r="X85" i="3"/>
  <c r="AA85" i="3" s="1"/>
  <c r="L85" i="6" s="1"/>
  <c r="Z85" i="3"/>
  <c r="M48" i="6"/>
  <c r="R48" i="6"/>
  <c r="U48" i="6"/>
  <c r="B90" i="6"/>
  <c r="C90" i="6" s="1"/>
  <c r="B83" i="6"/>
  <c r="C83" i="6" s="1"/>
  <c r="Q49" i="6"/>
  <c r="AA64" i="3"/>
  <c r="L64" i="6" s="1"/>
  <c r="T41" i="6"/>
  <c r="I66" i="3"/>
  <c r="B66" i="6" s="1"/>
  <c r="C66" i="6" s="1"/>
  <c r="AA68" i="3"/>
  <c r="L68" i="6" s="1"/>
  <c r="AA60" i="3"/>
  <c r="L60" i="6" s="1"/>
  <c r="R43" i="6"/>
  <c r="U43" i="6"/>
  <c r="M43" i="6"/>
  <c r="I60" i="3"/>
  <c r="B60" i="6" s="1"/>
  <c r="C60" i="6" s="1"/>
  <c r="Y90" i="3"/>
  <c r="Z90" i="3"/>
  <c r="X90" i="3"/>
  <c r="AA90" i="3" s="1"/>
  <c r="L90" i="6" s="1"/>
  <c r="Y86" i="3"/>
  <c r="Z86" i="3"/>
  <c r="X86" i="3"/>
  <c r="AA86" i="3" s="1"/>
  <c r="L86" i="6" s="1"/>
  <c r="R53" i="6"/>
  <c r="U53" i="6"/>
  <c r="M53" i="6"/>
  <c r="AA66" i="3"/>
  <c r="L66" i="6" s="1"/>
  <c r="Y83" i="3"/>
  <c r="Z83" i="3"/>
  <c r="X83" i="3"/>
  <c r="AA83" i="3" s="1"/>
  <c r="L83" i="6" s="1"/>
  <c r="X82" i="3"/>
  <c r="AA82" i="3" s="1"/>
  <c r="L82" i="6" s="1"/>
  <c r="Y82" i="3"/>
  <c r="Z82" i="3"/>
  <c r="Z87" i="3"/>
  <c r="Y87" i="3"/>
  <c r="X87" i="3"/>
  <c r="AA87" i="3" s="1"/>
  <c r="L87" i="6" s="1"/>
  <c r="AA72" i="3"/>
  <c r="L72" i="6" s="1"/>
  <c r="U52" i="6"/>
  <c r="R52" i="6"/>
  <c r="M52" i="6"/>
  <c r="H85" i="3"/>
  <c r="G85" i="3"/>
  <c r="F85" i="3"/>
  <c r="I85" i="3" s="1"/>
  <c r="B85" i="6" s="1"/>
  <c r="C85" i="6" s="1"/>
  <c r="B87" i="6"/>
  <c r="C87" i="6" s="1"/>
  <c r="B86" i="6"/>
  <c r="C86" i="6" s="1"/>
  <c r="Y91" i="3"/>
  <c r="Z91" i="3"/>
  <c r="X91" i="3"/>
  <c r="AA91" i="3" s="1"/>
  <c r="L91" i="6" s="1"/>
  <c r="Z79" i="3"/>
  <c r="Y79" i="3"/>
  <c r="X79" i="3"/>
  <c r="AA79" i="3" s="1"/>
  <c r="L79" i="6" s="1"/>
  <c r="F79" i="3"/>
  <c r="I79" i="3" s="1"/>
  <c r="G79" i="3"/>
  <c r="H79" i="3"/>
  <c r="AA67" i="3"/>
  <c r="L67" i="6" s="1"/>
  <c r="AA61" i="3"/>
  <c r="L61" i="6" s="1"/>
  <c r="U45" i="6"/>
  <c r="M45" i="6"/>
  <c r="R45" i="6"/>
  <c r="Y81" i="3"/>
  <c r="Z81" i="3"/>
  <c r="X81" i="3"/>
  <c r="AA81" i="3" s="1"/>
  <c r="L81" i="6" s="1"/>
  <c r="Q50" i="6"/>
  <c r="J82" i="6"/>
  <c r="G82" i="6" s="1"/>
  <c r="H82" i="6" s="1"/>
  <c r="G63" i="6"/>
  <c r="H63" i="6" s="1"/>
  <c r="G64" i="6"/>
  <c r="H64" i="6" s="1"/>
  <c r="J83" i="6"/>
  <c r="G83" i="6" s="1"/>
  <c r="H83" i="6" s="1"/>
  <c r="G67" i="6"/>
  <c r="H67" i="6" s="1"/>
  <c r="J86" i="6"/>
  <c r="G86" i="6" s="1"/>
  <c r="H86" i="6" s="1"/>
  <c r="Q51" i="6"/>
  <c r="T51" i="6"/>
  <c r="J90" i="6"/>
  <c r="G90" i="6" s="1"/>
  <c r="H90" i="6" s="1"/>
  <c r="G71" i="6"/>
  <c r="H71" i="6" s="1"/>
  <c r="Q47" i="6"/>
  <c r="T47" i="6"/>
  <c r="Q41" i="6"/>
  <c r="G61" i="6"/>
  <c r="H61" i="6" s="1"/>
  <c r="J80" i="6"/>
  <c r="G80" i="6" s="1"/>
  <c r="H80" i="6" s="1"/>
  <c r="T43" i="6"/>
  <c r="Q43" i="6"/>
  <c r="T72" i="6"/>
  <c r="Q72" i="6"/>
  <c r="T42" i="6"/>
  <c r="Q42" i="6"/>
  <c r="J81" i="6"/>
  <c r="G81" i="6" s="1"/>
  <c r="H81" i="6" s="1"/>
  <c r="G62" i="6"/>
  <c r="H62" i="6" s="1"/>
  <c r="T68" i="6"/>
  <c r="Q68" i="6"/>
  <c r="T45" i="6"/>
  <c r="Q45" i="6"/>
  <c r="Q91" i="6"/>
  <c r="T91" i="6"/>
  <c r="B69" i="6"/>
  <c r="C69" i="6" s="1"/>
  <c r="E88" i="6"/>
  <c r="B88" i="6" s="1"/>
  <c r="C88" i="6" s="1"/>
  <c r="Q44" i="6"/>
  <c r="T44" i="6"/>
  <c r="T87" i="6"/>
  <c r="Q87" i="6"/>
  <c r="T48" i="6"/>
  <c r="Q48" i="6"/>
  <c r="J89" i="6"/>
  <c r="G89" i="6" s="1"/>
  <c r="H89" i="6" s="1"/>
  <c r="G70" i="6"/>
  <c r="H70" i="6" s="1"/>
  <c r="T52" i="6"/>
  <c r="Q52" i="6"/>
  <c r="J85" i="6"/>
  <c r="G85" i="6" s="1"/>
  <c r="H85" i="6" s="1"/>
  <c r="G66" i="6"/>
  <c r="H66" i="6" s="1"/>
  <c r="E79" i="6"/>
  <c r="M62" i="6" l="1"/>
  <c r="R62" i="6"/>
  <c r="T60" i="6"/>
  <c r="H60" i="6"/>
  <c r="M34" i="8"/>
  <c r="U34" i="8"/>
  <c r="R34" i="8"/>
  <c r="O80" i="8"/>
  <c r="L80" i="8" s="1"/>
  <c r="L61" i="8"/>
  <c r="H68" i="8"/>
  <c r="T68" i="8"/>
  <c r="Q68" i="8"/>
  <c r="U41" i="8"/>
  <c r="R41" i="8"/>
  <c r="M41" i="8"/>
  <c r="U44" i="8"/>
  <c r="R44" i="8"/>
  <c r="M44" i="8"/>
  <c r="H82" i="8"/>
  <c r="T82" i="8"/>
  <c r="Q82" i="8"/>
  <c r="O89" i="8"/>
  <c r="L89" i="8" s="1"/>
  <c r="L70" i="8"/>
  <c r="O86" i="8"/>
  <c r="L86" i="8" s="1"/>
  <c r="L67" i="8"/>
  <c r="J86" i="8"/>
  <c r="G86" i="8" s="1"/>
  <c r="G67" i="8"/>
  <c r="O90" i="8"/>
  <c r="L90" i="8" s="1"/>
  <c r="L71" i="8"/>
  <c r="M30" i="8"/>
  <c r="U30" i="8"/>
  <c r="R30" i="8"/>
  <c r="M45" i="8"/>
  <c r="R45" i="8"/>
  <c r="U45" i="8"/>
  <c r="O72" i="8"/>
  <c r="L53" i="8"/>
  <c r="H80" i="8"/>
  <c r="Q80" i="8"/>
  <c r="T80" i="8"/>
  <c r="H87" i="8"/>
  <c r="T87" i="8"/>
  <c r="Q87" i="8"/>
  <c r="O79" i="8"/>
  <c r="L79" i="8" s="1"/>
  <c r="L60" i="8"/>
  <c r="O82" i="8"/>
  <c r="L82" i="8" s="1"/>
  <c r="L63" i="8"/>
  <c r="R43" i="8"/>
  <c r="M43" i="8"/>
  <c r="U43" i="8"/>
  <c r="H72" i="8"/>
  <c r="Q72" i="8"/>
  <c r="T72" i="8"/>
  <c r="H83" i="8"/>
  <c r="Q83" i="8"/>
  <c r="T83" i="8"/>
  <c r="H41" i="8"/>
  <c r="T41" i="8"/>
  <c r="Q41" i="8"/>
  <c r="O68" i="8"/>
  <c r="L49" i="8"/>
  <c r="O83" i="8"/>
  <c r="L83" i="8" s="1"/>
  <c r="L64" i="8"/>
  <c r="U47" i="8"/>
  <c r="M47" i="8"/>
  <c r="R47" i="8"/>
  <c r="H51" i="8"/>
  <c r="T51" i="8"/>
  <c r="Q51" i="8"/>
  <c r="O81" i="8"/>
  <c r="L81" i="8" s="1"/>
  <c r="L62" i="8"/>
  <c r="H52" i="8"/>
  <c r="T52" i="8"/>
  <c r="Q52" i="8"/>
  <c r="H91" i="8"/>
  <c r="Q91" i="8"/>
  <c r="T91" i="8"/>
  <c r="J79" i="8"/>
  <c r="G79" i="8" s="1"/>
  <c r="G60" i="8"/>
  <c r="O85" i="8"/>
  <c r="L85" i="8" s="1"/>
  <c r="L66" i="8"/>
  <c r="U42" i="8"/>
  <c r="R42" i="8"/>
  <c r="M42" i="8"/>
  <c r="H81" i="8"/>
  <c r="T81" i="8"/>
  <c r="Q81" i="8"/>
  <c r="J89" i="8"/>
  <c r="G89" i="8" s="1"/>
  <c r="G70" i="8"/>
  <c r="H85" i="8"/>
  <c r="Q85" i="8"/>
  <c r="T85" i="8"/>
  <c r="J90" i="8"/>
  <c r="G90" i="8" s="1"/>
  <c r="G71" i="8"/>
  <c r="M51" i="8"/>
  <c r="U51" i="8"/>
  <c r="R51" i="8"/>
  <c r="H79" i="6"/>
  <c r="Q79" i="6"/>
  <c r="T79" i="6"/>
  <c r="R48" i="8"/>
  <c r="M48" i="8"/>
  <c r="U48" i="8"/>
  <c r="H48" i="8"/>
  <c r="Q48" i="8"/>
  <c r="T48" i="8"/>
  <c r="R52" i="8"/>
  <c r="M52" i="8"/>
  <c r="U52" i="8"/>
  <c r="E79" i="8"/>
  <c r="B79" i="8" s="1"/>
  <c r="C79" i="8" s="1"/>
  <c r="B60" i="8"/>
  <c r="C60" i="8" s="1"/>
  <c r="U70" i="6"/>
  <c r="R70" i="6"/>
  <c r="R63" i="6"/>
  <c r="B79" i="6"/>
  <c r="C79" i="6" s="1"/>
  <c r="M63" i="6"/>
  <c r="R79" i="6"/>
  <c r="U79" i="6"/>
  <c r="M79" i="6"/>
  <c r="R87" i="6"/>
  <c r="U87" i="6"/>
  <c r="M87" i="6"/>
  <c r="U66" i="6"/>
  <c r="R66" i="6"/>
  <c r="M66" i="6"/>
  <c r="R81" i="6"/>
  <c r="M81" i="6"/>
  <c r="U81" i="6"/>
  <c r="M83" i="6"/>
  <c r="R83" i="6"/>
  <c r="U83" i="6"/>
  <c r="U80" i="6"/>
  <c r="M80" i="6"/>
  <c r="R80" i="6"/>
  <c r="R60" i="6"/>
  <c r="U60" i="6"/>
  <c r="M60" i="6"/>
  <c r="R67" i="6"/>
  <c r="M67" i="6"/>
  <c r="U67" i="6"/>
  <c r="R82" i="6"/>
  <c r="U82" i="6"/>
  <c r="M82" i="6"/>
  <c r="U61" i="6"/>
  <c r="M61" i="6"/>
  <c r="R61" i="6"/>
  <c r="R91" i="6"/>
  <c r="M91" i="6"/>
  <c r="U91" i="6"/>
  <c r="M72" i="6"/>
  <c r="R72" i="6"/>
  <c r="U72" i="6"/>
  <c r="M90" i="6"/>
  <c r="R90" i="6"/>
  <c r="U90" i="6"/>
  <c r="U68" i="6"/>
  <c r="M68" i="6"/>
  <c r="R68" i="6"/>
  <c r="M64" i="6"/>
  <c r="R64" i="6"/>
  <c r="U64" i="6"/>
  <c r="U85" i="6"/>
  <c r="M85" i="6"/>
  <c r="R85" i="6"/>
  <c r="M89" i="6"/>
  <c r="R89" i="6"/>
  <c r="U89" i="6"/>
  <c r="U86" i="6"/>
  <c r="M86" i="6"/>
  <c r="R86" i="6"/>
  <c r="Q60" i="6"/>
  <c r="T89" i="6"/>
  <c r="Q89" i="6"/>
  <c r="Q81" i="6"/>
  <c r="T81" i="6"/>
  <c r="Q71" i="6"/>
  <c r="T71" i="6"/>
  <c r="Q64" i="6"/>
  <c r="T64" i="6"/>
  <c r="T70" i="6"/>
  <c r="Q70" i="6"/>
  <c r="T62" i="6"/>
  <c r="Q62" i="6"/>
  <c r="Q61" i="6"/>
  <c r="T61" i="6"/>
  <c r="Q83" i="6"/>
  <c r="T83" i="6"/>
  <c r="T66" i="6"/>
  <c r="Q66" i="6"/>
  <c r="Q69" i="6"/>
  <c r="T80" i="6"/>
  <c r="Q80" i="6"/>
  <c r="Q67" i="6"/>
  <c r="T67" i="6"/>
  <c r="T82" i="6"/>
  <c r="Q82" i="6"/>
  <c r="T85" i="6"/>
  <c r="Q85" i="6"/>
  <c r="T90" i="6"/>
  <c r="Q90" i="6"/>
  <c r="T86" i="6"/>
  <c r="Q86" i="6"/>
  <c r="T63" i="6"/>
  <c r="Q63" i="6"/>
  <c r="H71" i="8" l="1"/>
  <c r="T71" i="8"/>
  <c r="Q71" i="8"/>
  <c r="H79" i="8"/>
  <c r="Q79" i="8"/>
  <c r="T79" i="8"/>
  <c r="M81" i="8"/>
  <c r="R81" i="8"/>
  <c r="U81" i="8"/>
  <c r="U83" i="8"/>
  <c r="R83" i="8"/>
  <c r="M83" i="8"/>
  <c r="R82" i="8"/>
  <c r="M82" i="8"/>
  <c r="U82" i="8"/>
  <c r="H86" i="8"/>
  <c r="Q86" i="8"/>
  <c r="T86" i="8"/>
  <c r="R89" i="8"/>
  <c r="M89" i="8"/>
  <c r="U89" i="8"/>
  <c r="H90" i="8"/>
  <c r="Q90" i="8"/>
  <c r="T90" i="8"/>
  <c r="H70" i="8"/>
  <c r="T70" i="8"/>
  <c r="Q70" i="8"/>
  <c r="U66" i="8"/>
  <c r="R66" i="8"/>
  <c r="M66" i="8"/>
  <c r="M49" i="8"/>
  <c r="U49" i="8"/>
  <c r="R49" i="8"/>
  <c r="R60" i="8"/>
  <c r="M60" i="8"/>
  <c r="U60" i="8"/>
  <c r="U53" i="8"/>
  <c r="R53" i="8"/>
  <c r="M53" i="8"/>
  <c r="U71" i="8"/>
  <c r="M71" i="8"/>
  <c r="R71" i="8"/>
  <c r="U67" i="8"/>
  <c r="R67" i="8"/>
  <c r="M67" i="8"/>
  <c r="M61" i="8"/>
  <c r="U61" i="8"/>
  <c r="R61" i="8"/>
  <c r="H89" i="8"/>
  <c r="Q89" i="8"/>
  <c r="T89" i="8"/>
  <c r="R85" i="8"/>
  <c r="M85" i="8"/>
  <c r="U85" i="8"/>
  <c r="O87" i="8"/>
  <c r="L87" i="8" s="1"/>
  <c r="L68" i="8"/>
  <c r="R79" i="8"/>
  <c r="U79" i="8"/>
  <c r="M79" i="8"/>
  <c r="O91" i="8"/>
  <c r="L91" i="8" s="1"/>
  <c r="L72" i="8"/>
  <c r="M90" i="8"/>
  <c r="U90" i="8"/>
  <c r="R90" i="8"/>
  <c r="R86" i="8"/>
  <c r="M86" i="8"/>
  <c r="U86" i="8"/>
  <c r="U80" i="8"/>
  <c r="M80" i="8"/>
  <c r="R80" i="8"/>
  <c r="H60" i="8"/>
  <c r="T60" i="8"/>
  <c r="Q60" i="8"/>
  <c r="M62" i="8"/>
  <c r="U62" i="8"/>
  <c r="R62" i="8"/>
  <c r="U64" i="8"/>
  <c r="M64" i="8"/>
  <c r="R64" i="8"/>
  <c r="M63" i="8"/>
  <c r="R63" i="8"/>
  <c r="U63" i="8"/>
  <c r="H67" i="8"/>
  <c r="T67" i="8"/>
  <c r="Q67" i="8"/>
  <c r="M70" i="8"/>
  <c r="R70" i="8"/>
  <c r="U70" i="8"/>
  <c r="R91" i="8" l="1"/>
  <c r="M91" i="8"/>
  <c r="U91" i="8"/>
  <c r="M68" i="8"/>
  <c r="U68" i="8"/>
  <c r="R68" i="8"/>
  <c r="M87" i="8"/>
  <c r="U87" i="8"/>
  <c r="R87" i="8"/>
  <c r="M72" i="8"/>
  <c r="U72" i="8"/>
  <c r="R72" i="8"/>
</calcChain>
</file>

<file path=xl/sharedStrings.xml><?xml version="1.0" encoding="utf-8"?>
<sst xmlns="http://schemas.openxmlformats.org/spreadsheetml/2006/main" count="2232" uniqueCount="93">
  <si>
    <t>acetaldehyde</t>
  </si>
  <si>
    <t>methyl acetate</t>
  </si>
  <si>
    <t>ethyl acetate</t>
  </si>
  <si>
    <t>acetal</t>
  </si>
  <si>
    <t>methanol</t>
  </si>
  <si>
    <t>ethanol</t>
  </si>
  <si>
    <t>2-butanol</t>
  </si>
  <si>
    <t>n-propanol</t>
  </si>
  <si>
    <t>2-methyl-1-propanol</t>
  </si>
  <si>
    <t>3-pentanol</t>
  </si>
  <si>
    <t>n-butanol</t>
  </si>
  <si>
    <t>2-methyl-1-butanol</t>
  </si>
  <si>
    <t>3-methyl-1-butanol</t>
  </si>
  <si>
    <r>
      <t>“</t>
    </r>
    <r>
      <rPr>
        <b/>
        <sz val="10"/>
        <color theme="1"/>
        <rFont val="Arial"/>
        <family val="2"/>
        <charset val="204"/>
      </rPr>
      <t>(A) – Area</t>
    </r>
    <r>
      <rPr>
        <sz val="10"/>
        <color theme="1"/>
        <rFont val="Arial"/>
        <family val="2"/>
        <charset val="204"/>
      </rPr>
      <t xml:space="preserve">” </t>
    </r>
  </si>
  <si>
    <t>3-pentanol IS</t>
  </si>
  <si>
    <t>Ethanol IS</t>
  </si>
  <si>
    <r>
      <t>A/A</t>
    </r>
    <r>
      <rPr>
        <b/>
        <vertAlign val="subscript"/>
        <sz val="10"/>
        <color theme="1"/>
        <rFont val="Arial"/>
        <family val="2"/>
        <charset val="204"/>
      </rPr>
      <t>IS</t>
    </r>
  </si>
  <si>
    <t>RSD, %</t>
  </si>
  <si>
    <t>Level 0.1</t>
  </si>
  <si>
    <t>Level 0.5</t>
  </si>
  <si>
    <t>Level 1.5</t>
  </si>
  <si>
    <t>Level 2.0</t>
  </si>
  <si>
    <t>Level 1.0 (calibr)</t>
  </si>
  <si>
    <t>&lt;&gt;</t>
  </si>
  <si>
    <t>LLS</t>
  </si>
  <si>
    <r>
      <t>C</t>
    </r>
    <r>
      <rPr>
        <b/>
        <vertAlign val="superscript"/>
        <sz val="10"/>
        <color theme="1"/>
        <rFont val="Arial"/>
        <family val="2"/>
        <charset val="204"/>
      </rPr>
      <t>meas</t>
    </r>
    <r>
      <rPr>
        <b/>
        <sz val="10"/>
        <color theme="1"/>
        <rFont val="Arial"/>
        <family val="2"/>
        <charset val="204"/>
      </rPr>
      <t>, mg/L AA</t>
    </r>
  </si>
  <si>
    <r>
      <t>&lt;C</t>
    </r>
    <r>
      <rPr>
        <b/>
        <vertAlign val="superscript"/>
        <sz val="10"/>
        <color theme="1"/>
        <rFont val="Arial"/>
        <family val="2"/>
        <charset val="204"/>
      </rPr>
      <t>meas</t>
    </r>
    <r>
      <rPr>
        <b/>
        <sz val="10"/>
        <color theme="1"/>
        <rFont val="Arial"/>
        <family val="2"/>
        <charset val="204"/>
      </rPr>
      <t>&gt;, mg/L AA</t>
    </r>
  </si>
  <si>
    <t>bias, %</t>
  </si>
  <si>
    <t>LOD</t>
  </si>
  <si>
    <t>LOQ</t>
  </si>
  <si>
    <t>mg/L AA</t>
  </si>
  <si>
    <r>
      <t>C</t>
    </r>
    <r>
      <rPr>
        <b/>
        <vertAlign val="superscript"/>
        <sz val="10"/>
        <color theme="1"/>
        <rFont val="Arial"/>
        <family val="2"/>
        <charset val="204"/>
      </rPr>
      <t>certified</t>
    </r>
    <r>
      <rPr>
        <b/>
        <sz val="10"/>
        <color theme="1"/>
        <rFont val="Arial"/>
        <family val="2"/>
        <charset val="204"/>
      </rPr>
      <t>, mg/L AA</t>
    </r>
  </si>
  <si>
    <t>IS</t>
  </si>
  <si>
    <r>
      <t>R</t>
    </r>
    <r>
      <rPr>
        <vertAlign val="superscript"/>
        <sz val="11"/>
        <color theme="1"/>
        <rFont val="Arial"/>
        <family val="2"/>
        <charset val="204"/>
      </rPr>
      <t>2</t>
    </r>
  </si>
  <si>
    <r>
      <t>R</t>
    </r>
    <r>
      <rPr>
        <vertAlign val="superscript"/>
        <sz val="10"/>
        <color theme="1"/>
        <rFont val="Arial"/>
        <family val="2"/>
        <charset val="204"/>
      </rPr>
      <t>2</t>
    </r>
  </si>
  <si>
    <t>Δ (3-pentanol - ethanol)</t>
  </si>
  <si>
    <r>
      <t>(A/A</t>
    </r>
    <r>
      <rPr>
        <b/>
        <vertAlign val="subscript"/>
        <sz val="10"/>
        <color theme="1"/>
        <rFont val="Arial"/>
        <family val="2"/>
        <charset val="204"/>
      </rPr>
      <t>IS</t>
    </r>
    <r>
      <rPr>
        <b/>
        <sz val="10"/>
        <color theme="1"/>
        <rFont val="Arial"/>
        <family val="2"/>
        <charset val="204"/>
      </rPr>
      <t xml:space="preserve"> - &lt;A/A</t>
    </r>
    <r>
      <rPr>
        <b/>
        <vertAlign val="subscript"/>
        <sz val="10"/>
        <color theme="1"/>
        <rFont val="Arial"/>
        <family val="2"/>
        <charset val="204"/>
      </rPr>
      <t>IS</t>
    </r>
    <r>
      <rPr>
        <b/>
        <sz val="10"/>
        <color theme="1"/>
        <rFont val="Arial"/>
        <family val="2"/>
        <charset val="204"/>
      </rPr>
      <t>&gt;)</t>
    </r>
    <r>
      <rPr>
        <b/>
        <vertAlign val="superscript"/>
        <sz val="10"/>
        <color theme="1"/>
        <rFont val="Arial"/>
        <family val="2"/>
        <charset val="204"/>
      </rPr>
      <t>^2</t>
    </r>
  </si>
  <si>
    <r>
      <t>&lt;A/A</t>
    </r>
    <r>
      <rPr>
        <b/>
        <vertAlign val="subscript"/>
        <sz val="10"/>
        <color theme="1"/>
        <rFont val="Arial"/>
        <family val="2"/>
        <charset val="204"/>
      </rPr>
      <t>IS</t>
    </r>
    <r>
      <rPr>
        <b/>
        <sz val="10"/>
        <color theme="1"/>
        <rFont val="Arial"/>
        <family val="2"/>
        <charset val="204"/>
      </rPr>
      <t>&gt;</t>
    </r>
    <r>
      <rPr>
        <sz val="14"/>
        <color theme="1"/>
        <rFont val="Times New Roman"/>
        <family val="2"/>
      </rPr>
      <t/>
    </r>
  </si>
  <si>
    <t>RF</t>
  </si>
  <si>
    <t>&lt;RF&gt;</t>
  </si>
  <si>
    <t>LLS-5 levels</t>
  </si>
  <si>
    <t>1/RF</t>
  </si>
  <si>
    <t>External S</t>
  </si>
  <si>
    <t>Compound</t>
  </si>
  <si>
    <r>
      <t>&lt;C</t>
    </r>
    <r>
      <rPr>
        <b/>
        <vertAlign val="superscript"/>
        <sz val="10"/>
        <color theme="1"/>
        <rFont val="Arial"/>
        <family val="2"/>
        <charset val="204"/>
      </rPr>
      <t>measured</t>
    </r>
    <r>
      <rPr>
        <b/>
        <sz val="10"/>
        <color theme="1"/>
        <rFont val="Arial"/>
        <family val="2"/>
        <charset val="204"/>
      </rPr>
      <t>&gt;, mg/L AA</t>
    </r>
  </si>
  <si>
    <t>External standard</t>
  </si>
  <si>
    <t>Δ (EX - IS ethanol)</t>
  </si>
  <si>
    <t>Δ (IS 3-pentanol - IS ethanol)</t>
  </si>
  <si>
    <t>Compound - Level</t>
  </si>
  <si>
    <r>
      <t>RRF</t>
    </r>
    <r>
      <rPr>
        <b/>
        <vertAlign val="superscript"/>
        <sz val="11"/>
        <color theme="1"/>
        <rFont val="Calibri"/>
        <family val="2"/>
        <charset val="204"/>
        <scheme val="minor"/>
      </rPr>
      <t>3-pentanol</t>
    </r>
  </si>
  <si>
    <t xml:space="preserve">“(A) – Area” </t>
  </si>
  <si>
    <r>
      <t>RRF</t>
    </r>
    <r>
      <rPr>
        <b/>
        <vertAlign val="superscript"/>
        <sz val="11"/>
        <color theme="1"/>
        <rFont val="Arial"/>
        <family val="2"/>
        <charset val="204"/>
      </rPr>
      <t>3-pentanol</t>
    </r>
  </si>
  <si>
    <r>
      <t>RRF</t>
    </r>
    <r>
      <rPr>
        <b/>
        <vertAlign val="superscript"/>
        <sz val="11"/>
        <color theme="1"/>
        <rFont val="Arial"/>
        <family val="2"/>
        <charset val="204"/>
      </rPr>
      <t>ethanol</t>
    </r>
  </si>
  <si>
    <r>
      <t>RRF</t>
    </r>
    <r>
      <rPr>
        <b/>
        <vertAlign val="superscript"/>
        <sz val="10"/>
        <color theme="1"/>
        <rFont val="Arial"/>
        <family val="2"/>
        <charset val="204"/>
      </rPr>
      <t>3-pentanol</t>
    </r>
  </si>
  <si>
    <r>
      <t>RRF</t>
    </r>
    <r>
      <rPr>
        <b/>
        <vertAlign val="superscript"/>
        <sz val="10"/>
        <color theme="1"/>
        <rFont val="Arial"/>
        <family val="2"/>
        <charset val="204"/>
      </rPr>
      <t>ethanol</t>
    </r>
  </si>
  <si>
    <r>
      <t>RSD</t>
    </r>
    <r>
      <rPr>
        <b/>
        <vertAlign val="superscript"/>
        <sz val="10"/>
        <color theme="1"/>
        <rFont val="Arial"/>
        <family val="2"/>
        <charset val="204"/>
      </rPr>
      <t>max</t>
    </r>
    <r>
      <rPr>
        <b/>
        <sz val="10"/>
        <color theme="1"/>
        <rFont val="Arial"/>
        <family val="2"/>
        <charset val="204"/>
      </rPr>
      <t>, %</t>
    </r>
  </si>
  <si>
    <r>
      <t>bias</t>
    </r>
    <r>
      <rPr>
        <b/>
        <vertAlign val="superscript"/>
        <sz val="10"/>
        <color theme="1"/>
        <rFont val="Arial"/>
        <family val="2"/>
        <charset val="204"/>
      </rPr>
      <t>max</t>
    </r>
    <r>
      <rPr>
        <b/>
        <sz val="10"/>
        <color theme="1"/>
        <rFont val="Arial"/>
        <family val="2"/>
        <charset val="204"/>
      </rPr>
      <t>, %</t>
    </r>
  </si>
  <si>
    <t>3-pentanol IS (1-point calibration)</t>
  </si>
  <si>
    <t>Ethanol IS (1-point calibration)</t>
  </si>
  <si>
    <t>External standard (5-points calibration)</t>
  </si>
  <si>
    <t>Level 0.1 (min)</t>
  </si>
  <si>
    <r>
      <t>C</t>
    </r>
    <r>
      <rPr>
        <b/>
        <vertAlign val="superscript"/>
        <sz val="10"/>
        <color theme="1"/>
        <rFont val="Arial"/>
        <family val="2"/>
        <charset val="204"/>
      </rPr>
      <t>measured</t>
    </r>
    <r>
      <rPr>
        <b/>
        <sz val="10"/>
        <color theme="1"/>
        <rFont val="Arial"/>
        <family val="2"/>
        <charset val="204"/>
      </rPr>
      <t>, mg/L AA</t>
    </r>
  </si>
  <si>
    <r>
      <t>C</t>
    </r>
    <r>
      <rPr>
        <b/>
        <vertAlign val="superscript"/>
        <sz val="10"/>
        <color theme="1"/>
        <rFont val="Arial"/>
        <family val="2"/>
        <charset val="204"/>
      </rPr>
      <t>certified</t>
    </r>
    <r>
      <rPr>
        <b/>
        <sz val="10"/>
        <color theme="1"/>
        <rFont val="Arial"/>
        <family val="2"/>
        <charset val="204"/>
      </rPr>
      <t>, μg/g</t>
    </r>
  </si>
  <si>
    <r>
      <t>rRF</t>
    </r>
    <r>
      <rPr>
        <b/>
        <vertAlign val="superscript"/>
        <sz val="11"/>
        <color theme="1"/>
        <rFont val="Arial"/>
        <family val="2"/>
        <charset val="204"/>
      </rPr>
      <t>3-pentanol</t>
    </r>
  </si>
  <si>
    <r>
      <t>&lt;rRF</t>
    </r>
    <r>
      <rPr>
        <b/>
        <vertAlign val="superscript"/>
        <sz val="11"/>
        <color theme="1"/>
        <rFont val="Arial"/>
        <family val="2"/>
        <charset val="204"/>
      </rPr>
      <t>3-pentanol</t>
    </r>
    <r>
      <rPr>
        <b/>
        <sz val="11"/>
        <color theme="1"/>
        <rFont val="Arial"/>
        <family val="2"/>
        <charset val="204"/>
      </rPr>
      <t>&gt;</t>
    </r>
  </si>
  <si>
    <r>
      <t>rRF</t>
    </r>
    <r>
      <rPr>
        <b/>
        <vertAlign val="superscript"/>
        <sz val="11"/>
        <color theme="1"/>
        <rFont val="Arial"/>
        <family val="2"/>
        <charset val="204"/>
      </rPr>
      <t>ethanol</t>
    </r>
  </si>
  <si>
    <r>
      <t>&lt;rRF</t>
    </r>
    <r>
      <rPr>
        <b/>
        <vertAlign val="superscript"/>
        <sz val="11"/>
        <color theme="1"/>
        <rFont val="Arial"/>
        <family val="2"/>
        <charset val="204"/>
      </rPr>
      <t>ethanol</t>
    </r>
    <r>
      <rPr>
        <b/>
        <sz val="11"/>
        <color theme="1"/>
        <rFont val="Arial"/>
        <family val="2"/>
        <charset val="204"/>
      </rPr>
      <t>&gt;</t>
    </r>
  </si>
  <si>
    <r>
      <t>&lt;A&gt;</t>
    </r>
    <r>
      <rPr>
        <sz val="14"/>
        <color theme="1"/>
        <rFont val="Times New Roman"/>
        <family val="2"/>
      </rPr>
      <t/>
    </r>
  </si>
  <si>
    <r>
      <t>(A - &lt;A&gt;)</t>
    </r>
    <r>
      <rPr>
        <b/>
        <vertAlign val="superscript"/>
        <sz val="10"/>
        <color theme="1"/>
        <rFont val="Arial"/>
        <family val="2"/>
        <charset val="204"/>
      </rPr>
      <t>^2</t>
    </r>
  </si>
  <si>
    <r>
      <t>(A- RF·C)</t>
    </r>
    <r>
      <rPr>
        <b/>
        <vertAlign val="superscript"/>
        <sz val="10"/>
        <color theme="1"/>
        <rFont val="Arial"/>
        <family val="2"/>
        <charset val="204"/>
      </rPr>
      <t>^2</t>
    </r>
  </si>
  <si>
    <r>
      <t>(A/A</t>
    </r>
    <r>
      <rPr>
        <b/>
        <vertAlign val="subscript"/>
        <sz val="10"/>
        <color theme="1"/>
        <rFont val="Arial"/>
        <family val="2"/>
        <charset val="204"/>
      </rPr>
      <t>IS</t>
    </r>
    <r>
      <rPr>
        <b/>
        <sz val="10"/>
        <color theme="1"/>
        <rFont val="Arial"/>
        <family val="2"/>
        <charset val="204"/>
      </rPr>
      <t xml:space="preserve"> - rRF·C/C</t>
    </r>
    <r>
      <rPr>
        <b/>
        <vertAlign val="subscript"/>
        <sz val="10"/>
        <color theme="1"/>
        <rFont val="Arial"/>
        <family val="2"/>
        <charset val="204"/>
      </rPr>
      <t>IS</t>
    </r>
    <r>
      <rPr>
        <b/>
        <sz val="10"/>
        <color theme="1"/>
        <rFont val="Arial"/>
        <family val="2"/>
        <charset val="204"/>
      </rPr>
      <t>&gt;)</t>
    </r>
    <r>
      <rPr>
        <b/>
        <vertAlign val="superscript"/>
        <sz val="10"/>
        <color theme="1"/>
        <rFont val="Arial"/>
        <family val="2"/>
        <charset val="204"/>
      </rPr>
      <t>^2</t>
    </r>
  </si>
  <si>
    <t>ΔC, %</t>
  </si>
  <si>
    <r>
      <t>&lt;RRF</t>
    </r>
    <r>
      <rPr>
        <b/>
        <vertAlign val="superscript"/>
        <sz val="11"/>
        <color theme="1"/>
        <rFont val="Arial"/>
        <family val="2"/>
        <charset val="204"/>
      </rPr>
      <t>3-pentanol</t>
    </r>
    <r>
      <rPr>
        <b/>
        <sz val="11"/>
        <color theme="1"/>
        <rFont val="Arial"/>
        <family val="2"/>
        <charset val="204"/>
      </rPr>
      <t>&gt;</t>
    </r>
  </si>
  <si>
    <r>
      <t>&lt;RRF</t>
    </r>
    <r>
      <rPr>
        <b/>
        <vertAlign val="superscript"/>
        <sz val="11"/>
        <color theme="1"/>
        <rFont val="Arial"/>
        <family val="2"/>
        <charset val="204"/>
      </rPr>
      <t>ethanol</t>
    </r>
    <r>
      <rPr>
        <b/>
        <sz val="11"/>
        <color theme="1"/>
        <rFont val="Arial"/>
        <family val="2"/>
        <charset val="204"/>
      </rPr>
      <t>&gt;</t>
    </r>
  </si>
  <si>
    <r>
      <rPr>
        <b/>
        <sz val="11"/>
        <color rgb="FF000000"/>
        <rFont val="Arial"/>
        <family val="2"/>
        <charset val="204"/>
      </rPr>
      <t>ρ</t>
    </r>
    <r>
      <rPr>
        <b/>
        <i/>
        <vertAlign val="subscript"/>
        <sz val="10"/>
        <color rgb="FF000000"/>
        <rFont val="Arial"/>
        <family val="2"/>
        <charset val="204"/>
      </rPr>
      <t>WES</t>
    </r>
    <r>
      <rPr>
        <b/>
        <i/>
        <sz val="10"/>
        <color rgb="FF000000"/>
        <rFont val="Arial"/>
        <family val="2"/>
        <charset val="204"/>
      </rPr>
      <t>, kg/m</t>
    </r>
    <r>
      <rPr>
        <b/>
        <i/>
        <vertAlign val="superscript"/>
        <sz val="10"/>
        <color rgb="FF000000"/>
        <rFont val="Arial"/>
        <family val="2"/>
        <charset val="204"/>
      </rPr>
      <t>3</t>
    </r>
  </si>
  <si>
    <t>C(3-pentanol), μg/g</t>
  </si>
  <si>
    <t>← sample</t>
  </si>
  <si>
    <t>SD, mg/L AA</t>
  </si>
  <si>
    <r>
      <rPr>
        <b/>
        <sz val="10"/>
        <color theme="1"/>
        <rFont val="Times New Roman"/>
        <family val="1"/>
      </rPr>
      <t>Δ</t>
    </r>
    <r>
      <rPr>
        <b/>
        <sz val="10"/>
        <color theme="1"/>
        <rFont val="Arial"/>
        <family val="2"/>
        <charset val="204"/>
      </rPr>
      <t>C</t>
    </r>
    <r>
      <rPr>
        <b/>
        <vertAlign val="superscript"/>
        <sz val="10"/>
        <color theme="1"/>
        <rFont val="Arial"/>
        <family val="2"/>
        <charset val="204"/>
      </rPr>
      <t>measured</t>
    </r>
    <r>
      <rPr>
        <b/>
        <sz val="10"/>
        <color theme="1"/>
        <rFont val="Arial"/>
        <family val="2"/>
        <charset val="204"/>
      </rPr>
      <t>/C</t>
    </r>
    <r>
      <rPr>
        <b/>
        <vertAlign val="superscript"/>
        <sz val="10"/>
        <color theme="1"/>
        <rFont val="Arial"/>
        <family val="2"/>
        <charset val="204"/>
      </rPr>
      <t>average</t>
    </r>
    <r>
      <rPr>
        <b/>
        <sz val="10"/>
        <color theme="1"/>
        <rFont val="Arial"/>
        <family val="2"/>
        <charset val="204"/>
      </rPr>
      <t>, %</t>
    </r>
  </si>
  <si>
    <r>
      <rPr>
        <b/>
        <sz val="10"/>
        <color theme="1"/>
        <rFont val="Times New Roman"/>
        <family val="1"/>
      </rPr>
      <t>Δ</t>
    </r>
    <r>
      <rPr>
        <b/>
        <sz val="10"/>
        <color theme="1"/>
        <rFont val="Arial"/>
        <family val="2"/>
        <charset val="204"/>
      </rPr>
      <t>RSD, %</t>
    </r>
  </si>
  <si>
    <t>LOQ, mg/L AA</t>
  </si>
  <si>
    <t>Average, mg/L AA</t>
  </si>
  <si>
    <r>
      <t>RSD</t>
    </r>
    <r>
      <rPr>
        <b/>
        <sz val="10"/>
        <color theme="1"/>
        <rFont val="Arial"/>
        <family val="2"/>
        <charset val="204"/>
      </rPr>
      <t>, %</t>
    </r>
  </si>
  <si>
    <r>
      <t>C</t>
    </r>
    <r>
      <rPr>
        <b/>
        <i/>
        <vertAlign val="subscript"/>
        <sz val="10"/>
        <color theme="1"/>
        <rFont val="Arial"/>
        <family val="2"/>
        <charset val="204"/>
      </rPr>
      <t>1</t>
    </r>
    <r>
      <rPr>
        <b/>
        <sz val="10"/>
        <color theme="1"/>
        <rFont val="Arial"/>
        <family val="2"/>
        <charset val="204"/>
      </rPr>
      <t>, mg/L AA</t>
    </r>
  </si>
  <si>
    <r>
      <t>C</t>
    </r>
    <r>
      <rPr>
        <b/>
        <i/>
        <vertAlign val="subscript"/>
        <sz val="10"/>
        <color theme="1"/>
        <rFont val="Arial"/>
        <family val="2"/>
        <charset val="204"/>
      </rPr>
      <t>2</t>
    </r>
    <r>
      <rPr>
        <b/>
        <sz val="10"/>
        <color theme="1"/>
        <rFont val="Arial"/>
        <family val="2"/>
        <charset val="204"/>
      </rPr>
      <t>, mg/L AA</t>
    </r>
  </si>
  <si>
    <r>
      <t>C</t>
    </r>
    <r>
      <rPr>
        <b/>
        <i/>
        <vertAlign val="subscript"/>
        <sz val="10"/>
        <color theme="1"/>
        <rFont val="Arial"/>
        <family val="2"/>
        <charset val="204"/>
      </rPr>
      <t>1</t>
    </r>
    <r>
      <rPr>
        <b/>
        <sz val="10"/>
        <color theme="1"/>
        <rFont val="Arial"/>
        <family val="2"/>
        <charset val="204"/>
      </rPr>
      <t xml:space="preserve">, </t>
    </r>
    <r>
      <rPr>
        <b/>
        <sz val="10"/>
        <color theme="1"/>
        <rFont val="Times New Roman"/>
        <family val="1"/>
        <charset val="204"/>
      </rPr>
      <t>μ</t>
    </r>
    <r>
      <rPr>
        <b/>
        <sz val="10"/>
        <color theme="1"/>
        <rFont val="Arial"/>
        <family val="2"/>
        <charset val="204"/>
      </rPr>
      <t>g/g</t>
    </r>
  </si>
  <si>
    <r>
      <t>C</t>
    </r>
    <r>
      <rPr>
        <b/>
        <i/>
        <vertAlign val="subscript"/>
        <sz val="10"/>
        <color theme="1"/>
        <rFont val="Arial"/>
        <family val="2"/>
        <charset val="204"/>
      </rPr>
      <t>2</t>
    </r>
    <r>
      <rPr>
        <b/>
        <sz val="10"/>
        <color theme="1"/>
        <rFont val="Arial"/>
        <family val="2"/>
        <charset val="204"/>
      </rPr>
      <t xml:space="preserve">, </t>
    </r>
    <r>
      <rPr>
        <b/>
        <sz val="10"/>
        <color theme="1"/>
        <rFont val="Times New Roman"/>
        <family val="1"/>
      </rPr>
      <t>μ</t>
    </r>
    <r>
      <rPr>
        <b/>
        <sz val="10"/>
        <color theme="1"/>
        <rFont val="Arial"/>
        <family val="2"/>
        <charset val="204"/>
      </rPr>
      <t>g/g</t>
    </r>
  </si>
  <si>
    <r>
      <t xml:space="preserve">Average, </t>
    </r>
    <r>
      <rPr>
        <b/>
        <sz val="10"/>
        <color theme="1"/>
        <rFont val="Times New Roman"/>
        <family val="1"/>
      </rPr>
      <t>μ</t>
    </r>
    <r>
      <rPr>
        <b/>
        <sz val="10"/>
        <color theme="1"/>
        <rFont val="Arial"/>
        <family val="2"/>
        <charset val="204"/>
      </rPr>
      <t>g/g</t>
    </r>
  </si>
  <si>
    <t>ABV,%</t>
  </si>
  <si>
    <t>(mg/L AA)/(peak area units)</t>
  </si>
  <si>
    <t>Units RF: (peak area units)/(mg/L AA)</t>
  </si>
  <si>
    <t>Units 1/RF: (mg/L AA)/(peak area units)</t>
  </si>
  <si>
    <t>Units LOD, LOQ: mg/L 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</si>
</sst>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00"/>
    <numFmt numFmtId="165" formatCode="0.000"/>
    <numFmt numFmtId="166" formatCode="0.0"/>
    <numFmt numFmtId="167" formatCode="0.0000"/>
    <numFmt numFmtId="168" formatCode="0.0000000"/>
    <numFmt numFmtId="169" formatCode="0.0E+00"/>
    <numFmt numFmtId="170" formatCode="0.00000000000"/>
  </numFmts>
  <fonts count="3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2"/>
    </font>
    <font>
      <sz val="8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vertAlign val="subscript"/>
      <sz val="10"/>
      <color theme="1"/>
      <name val="Arial"/>
      <family val="2"/>
      <charset val="204"/>
    </font>
    <font>
      <b/>
      <vertAlign val="superscript"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scheme val="minor"/>
    </font>
    <font>
      <b/>
      <i/>
      <vertAlign val="subscript"/>
      <sz val="10"/>
      <color rgb="FF000000"/>
      <name val="Arial"/>
      <family val="2"/>
      <charset val="204"/>
    </font>
    <font>
      <b/>
      <vertAlign val="superscript"/>
      <sz val="11"/>
      <color theme="1"/>
      <name val="Calibri"/>
      <family val="2"/>
      <charset val="204"/>
      <scheme val="minor"/>
    </font>
    <font>
      <b/>
      <vertAlign val="superscript"/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b/>
      <i/>
      <vertAlign val="superscript"/>
      <sz val="10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vertAlign val="subscript"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F3F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6">
    <xf numFmtId="0" fontId="0" fillId="0" borderId="0" xfId="0"/>
    <xf numFmtId="164" fontId="2" fillId="0" borderId="0" xfId="0" applyNumberFormat="1" applyFont="1"/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2" fontId="5" fillId="5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6" fontId="5" fillId="5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6" fontId="5" fillId="0" borderId="0" xfId="0" applyNumberFormat="1" applyFont="1" applyFill="1" applyAlignment="1">
      <alignment horizontal="center" vertical="center"/>
    </xf>
    <xf numFmtId="165" fontId="5" fillId="5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165" fontId="5" fillId="5" borderId="0" xfId="0" applyNumberFormat="1" applyFont="1" applyFill="1" applyAlignment="1">
      <alignment horizontal="center"/>
    </xf>
    <xf numFmtId="0" fontId="4" fillId="0" borderId="0" xfId="0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2" fontId="8" fillId="5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" fontId="8" fillId="5" borderId="0" xfId="0" applyNumberFormat="1" applyFont="1" applyFill="1" applyAlignment="1">
      <alignment horizontal="center" vertical="center"/>
    </xf>
    <xf numFmtId="166" fontId="8" fillId="5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1" fillId="0" borderId="0" xfId="0" applyFont="1"/>
    <xf numFmtId="165" fontId="5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165" fontId="4" fillId="5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4" fillId="5" borderId="0" xfId="0" applyNumberFormat="1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2" fontId="4" fillId="5" borderId="0" xfId="0" applyNumberFormat="1" applyFont="1" applyFill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1" fontId="5" fillId="0" borderId="0" xfId="0" applyNumberFormat="1" applyFont="1" applyFill="1" applyAlignment="1">
      <alignment horizontal="center" vertical="center"/>
    </xf>
    <xf numFmtId="169" fontId="5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horizontal="center" vertical="center"/>
    </xf>
    <xf numFmtId="11" fontId="4" fillId="0" borderId="0" xfId="0" applyNumberFormat="1" applyFont="1" applyFill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 vertical="center"/>
    </xf>
    <xf numFmtId="167" fontId="3" fillId="0" borderId="0" xfId="0" applyNumberFormat="1" applyFont="1" applyFill="1" applyAlignment="1">
      <alignment horizontal="center" vertical="center"/>
    </xf>
    <xf numFmtId="0" fontId="16" fillId="0" borderId="0" xfId="0" applyFont="1"/>
    <xf numFmtId="0" fontId="3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1" fontId="9" fillId="0" borderId="0" xfId="0" applyNumberFormat="1" applyFont="1" applyFill="1" applyAlignment="1">
      <alignment horizontal="center" vertical="center"/>
    </xf>
    <xf numFmtId="169" fontId="9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0" xfId="0" applyNumberFormat="1" applyFont="1" applyFill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9" fillId="0" borderId="0" xfId="0" applyFont="1" applyFill="1"/>
    <xf numFmtId="0" fontId="4" fillId="0" borderId="0" xfId="0" applyFont="1" applyFill="1"/>
    <xf numFmtId="0" fontId="11" fillId="0" borderId="0" xfId="0" applyFont="1" applyAlignment="1">
      <alignment horizontal="center"/>
    </xf>
    <xf numFmtId="166" fontId="1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19" fillId="0" borderId="0" xfId="0" applyNumberFormat="1" applyFont="1" applyFill="1" applyBorder="1" applyAlignment="1">
      <alignment horizontal="center" vertical="center"/>
    </xf>
    <xf numFmtId="1" fontId="19" fillId="0" borderId="0" xfId="0" applyNumberFormat="1" applyFont="1" applyFill="1" applyAlignment="1">
      <alignment horizontal="center" vertical="center"/>
    </xf>
    <xf numFmtId="166" fontId="19" fillId="0" borderId="0" xfId="0" applyNumberFormat="1" applyFont="1" applyFill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0" fontId="20" fillId="0" borderId="0" xfId="0" applyFont="1"/>
    <xf numFmtId="166" fontId="19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0" fillId="0" borderId="0" xfId="0" applyFont="1" applyFill="1" applyBorder="1"/>
    <xf numFmtId="2" fontId="9" fillId="0" borderId="0" xfId="0" applyNumberFormat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2" fontId="5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1" fontId="19" fillId="0" borderId="5" xfId="0" applyNumberFormat="1" applyFont="1" applyFill="1" applyBorder="1" applyAlignment="1">
      <alignment horizontal="center" vertical="center"/>
    </xf>
    <xf numFmtId="166" fontId="19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6" fontId="3" fillId="0" borderId="5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66" fontId="3" fillId="0" borderId="6" xfId="0" applyNumberFormat="1" applyFont="1" applyFill="1" applyBorder="1" applyAlignment="1">
      <alignment horizontal="center" vertical="center"/>
    </xf>
    <xf numFmtId="166" fontId="19" fillId="0" borderId="6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Fill="1" applyBorder="1"/>
    <xf numFmtId="0" fontId="0" fillId="0" borderId="0" xfId="0" applyFill="1" applyBorder="1"/>
    <xf numFmtId="0" fontId="0" fillId="0" borderId="5" xfId="0" applyBorder="1"/>
    <xf numFmtId="0" fontId="0" fillId="0" borderId="0" xfId="0" applyBorder="1"/>
    <xf numFmtId="0" fontId="20" fillId="0" borderId="0" xfId="0" applyFont="1" applyBorder="1"/>
    <xf numFmtId="0" fontId="0" fillId="0" borderId="6" xfId="0" applyFill="1" applyBorder="1"/>
    <xf numFmtId="0" fontId="0" fillId="0" borderId="6" xfId="0" applyBorder="1"/>
    <xf numFmtId="0" fontId="20" fillId="0" borderId="6" xfId="0" applyFont="1" applyBorder="1"/>
    <xf numFmtId="164" fontId="19" fillId="0" borderId="0" xfId="0" applyNumberFormat="1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2" fontId="19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0" xfId="0" applyFont="1" applyFill="1"/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19" fillId="0" borderId="6" xfId="0" applyNumberFormat="1" applyFont="1" applyBorder="1" applyAlignment="1">
      <alignment horizontal="center" vertical="center"/>
    </xf>
    <xf numFmtId="0" fontId="5" fillId="0" borderId="10" xfId="0" applyFont="1" applyFill="1" applyBorder="1"/>
    <xf numFmtId="0" fontId="5" fillId="0" borderId="11" xfId="0" applyFont="1" applyFill="1" applyBorder="1"/>
    <xf numFmtId="0" fontId="9" fillId="0" borderId="11" xfId="0" applyFont="1" applyFill="1" applyBorder="1"/>
    <xf numFmtId="0" fontId="5" fillId="0" borderId="12" xfId="0" applyFont="1" applyFill="1" applyBorder="1"/>
    <xf numFmtId="164" fontId="4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8" fillId="0" borderId="0" xfId="0" applyFont="1" applyFill="1"/>
    <xf numFmtId="0" fontId="11" fillId="0" borderId="0" xfId="0" applyFont="1" applyFill="1" applyAlignment="1">
      <alignment horizontal="center"/>
    </xf>
    <xf numFmtId="167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68" fontId="11" fillId="0" borderId="0" xfId="0" applyNumberFormat="1" applyFont="1" applyAlignment="1">
      <alignment horizontal="center"/>
    </xf>
    <xf numFmtId="170" fontId="11" fillId="0" borderId="0" xfId="0" applyNumberFormat="1" applyFont="1" applyAlignment="1">
      <alignment horizontal="center"/>
    </xf>
    <xf numFmtId="167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168" fontId="25" fillId="0" borderId="0" xfId="0" applyNumberFormat="1" applyFont="1" applyAlignment="1">
      <alignment horizontal="center"/>
    </xf>
    <xf numFmtId="170" fontId="25" fillId="0" borderId="0" xfId="0" applyNumberFormat="1" applyFont="1" applyAlignment="1">
      <alignment horizontal="center"/>
    </xf>
    <xf numFmtId="164" fontId="25" fillId="0" borderId="0" xfId="0" applyNumberFormat="1" applyFont="1" applyAlignment="1">
      <alignment horizontal="center"/>
    </xf>
    <xf numFmtId="0" fontId="25" fillId="0" borderId="0" xfId="0" applyFont="1"/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166" fontId="24" fillId="0" borderId="0" xfId="0" applyNumberFormat="1" applyFont="1" applyAlignment="1">
      <alignment horizontal="center" vertical="center"/>
    </xf>
    <xf numFmtId="2" fontId="11" fillId="0" borderId="0" xfId="0" applyNumberFormat="1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/>
    <xf numFmtId="0" fontId="3" fillId="4" borderId="12" xfId="0" applyFont="1" applyFill="1" applyBorder="1" applyAlignment="1" applyProtection="1">
      <alignment horizontal="center" vertical="center"/>
      <protection locked="0"/>
    </xf>
    <xf numFmtId="165" fontId="9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165" fontId="19" fillId="0" borderId="0" xfId="0" applyNumberFormat="1" applyFont="1" applyFill="1" applyAlignment="1">
      <alignment horizontal="center" vertical="center"/>
    </xf>
    <xf numFmtId="2" fontId="19" fillId="0" borderId="0" xfId="0" applyNumberFormat="1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166" fontId="19" fillId="5" borderId="0" xfId="0" applyNumberFormat="1" applyFont="1" applyFill="1" applyAlignment="1">
      <alignment horizontal="center" vertical="center"/>
    </xf>
    <xf numFmtId="165" fontId="19" fillId="5" borderId="0" xfId="0" applyNumberFormat="1" applyFont="1" applyFill="1" applyAlignment="1">
      <alignment horizontal="center" vertical="center"/>
    </xf>
    <xf numFmtId="165" fontId="19" fillId="5" borderId="0" xfId="0" applyNumberFormat="1" applyFont="1" applyFill="1" applyAlignment="1">
      <alignment horizontal="center"/>
    </xf>
    <xf numFmtId="165" fontId="9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/>
    <xf numFmtId="0" fontId="4" fillId="0" borderId="13" xfId="0" applyFont="1" applyFill="1" applyBorder="1"/>
    <xf numFmtId="0" fontId="0" fillId="0" borderId="13" xfId="0" applyBorder="1"/>
    <xf numFmtId="0" fontId="16" fillId="0" borderId="13" xfId="0" applyFont="1" applyBorder="1"/>
    <xf numFmtId="0" fontId="4" fillId="0" borderId="12" xfId="0" applyFont="1" applyFill="1" applyBorder="1" applyAlignment="1">
      <alignment horizontal="center" vertical="center"/>
    </xf>
    <xf numFmtId="0" fontId="10" fillId="0" borderId="8" xfId="0" applyFont="1" applyFill="1" applyBorder="1"/>
    <xf numFmtId="0" fontId="0" fillId="0" borderId="8" xfId="0" applyBorder="1" applyAlignment="1">
      <alignment horizontal="center" vertical="center"/>
    </xf>
    <xf numFmtId="0" fontId="10" fillId="0" borderId="12" xfId="0" applyFont="1" applyFill="1" applyBorder="1"/>
    <xf numFmtId="2" fontId="30" fillId="0" borderId="12" xfId="0" applyNumberFormat="1" applyFont="1" applyBorder="1" applyAlignment="1">
      <alignment horizontal="center" vertical="center"/>
    </xf>
    <xf numFmtId="166" fontId="5" fillId="0" borderId="8" xfId="0" applyNumberFormat="1" applyFont="1" applyFill="1" applyBorder="1" applyAlignment="1">
      <alignment horizontal="center" vertical="center"/>
    </xf>
    <xf numFmtId="0" fontId="0" fillId="0" borderId="8" xfId="0" applyFill="1" applyBorder="1"/>
    <xf numFmtId="2" fontId="5" fillId="0" borderId="5" xfId="0" applyNumberFormat="1" applyFont="1" applyFill="1" applyBorder="1" applyAlignment="1">
      <alignment horizontal="center" vertical="center"/>
    </xf>
    <xf numFmtId="166" fontId="5" fillId="0" borderId="5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166" fontId="5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0" fillId="0" borderId="15" xfId="0" applyBorder="1"/>
    <xf numFmtId="0" fontId="18" fillId="0" borderId="6" xfId="0" applyFont="1" applyFill="1" applyBorder="1"/>
    <xf numFmtId="0" fontId="0" fillId="0" borderId="9" xfId="0" applyFill="1" applyBorder="1"/>
    <xf numFmtId="0" fontId="16" fillId="0" borderId="15" xfId="0" applyFont="1" applyBorder="1"/>
    <xf numFmtId="166" fontId="3" fillId="0" borderId="0" xfId="0" applyNumberFormat="1" applyFont="1" applyFill="1" applyAlignment="1">
      <alignment horizontal="center"/>
    </xf>
    <xf numFmtId="166" fontId="19" fillId="0" borderId="0" xfId="0" applyNumberFormat="1" applyFont="1" applyFill="1" applyAlignment="1">
      <alignment horizontal="center"/>
    </xf>
    <xf numFmtId="166" fontId="3" fillId="0" borderId="8" xfId="0" applyNumberFormat="1" applyFont="1" applyFill="1" applyBorder="1" applyAlignment="1">
      <alignment horizontal="center"/>
    </xf>
    <xf numFmtId="166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2" fontId="19" fillId="0" borderId="5" xfId="0" applyNumberFormat="1" applyFont="1" applyFill="1" applyBorder="1" applyAlignment="1">
      <alignment horizontal="center" vertical="center"/>
    </xf>
    <xf numFmtId="166" fontId="19" fillId="0" borderId="0" xfId="0" applyNumberFormat="1" applyFont="1" applyFill="1" applyBorder="1" applyAlignment="1">
      <alignment horizontal="center"/>
    </xf>
    <xf numFmtId="2" fontId="19" fillId="0" borderId="0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/>
    </xf>
    <xf numFmtId="2" fontId="5" fillId="0" borderId="8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166" fontId="5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/>
    </xf>
    <xf numFmtId="0" fontId="0" fillId="0" borderId="4" xfId="0" applyFill="1" applyBorder="1"/>
    <xf numFmtId="166" fontId="19" fillId="0" borderId="5" xfId="0" applyNumberFormat="1" applyFont="1" applyFill="1" applyBorder="1" applyAlignment="1">
      <alignment horizontal="center"/>
    </xf>
    <xf numFmtId="1" fontId="5" fillId="0" borderId="7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4" borderId="0" xfId="0" applyFont="1" applyFill="1" applyBorder="1" applyAlignment="1" applyProtection="1">
      <alignment horizontal="center" vertical="center"/>
      <protection locked="0"/>
    </xf>
    <xf numFmtId="0" fontId="3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center"/>
    </xf>
    <xf numFmtId="0" fontId="3" fillId="8" borderId="10" xfId="0" applyFont="1" applyFill="1" applyBorder="1" applyAlignment="1" applyProtection="1">
      <alignment horizontal="center" vertical="center" wrapText="1"/>
      <protection locked="0"/>
    </xf>
    <xf numFmtId="0" fontId="3" fillId="8" borderId="11" xfId="0" applyFont="1" applyFill="1" applyBorder="1" applyAlignment="1" applyProtection="1">
      <alignment horizontal="center" vertical="center" wrapText="1"/>
      <protection locked="0"/>
    </xf>
    <xf numFmtId="0" fontId="19" fillId="8" borderId="11" xfId="0" applyFont="1" applyFill="1" applyBorder="1" applyAlignment="1" applyProtection="1">
      <alignment horizontal="center" vertical="center" wrapText="1"/>
      <protection locked="0"/>
    </xf>
    <xf numFmtId="0" fontId="3" fillId="8" borderId="12" xfId="0" applyFont="1" applyFill="1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2" fillId="8" borderId="2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0" fontId="2" fillId="8" borderId="5" xfId="0" applyFont="1" applyFill="1" applyBorder="1" applyAlignment="1" applyProtection="1">
      <alignment horizontal="center" vertical="center"/>
      <protection locked="0"/>
    </xf>
    <xf numFmtId="0" fontId="2" fillId="8" borderId="0" xfId="0" applyFont="1" applyFill="1" applyBorder="1" applyAlignment="1" applyProtection="1">
      <alignment horizontal="center" vertical="center"/>
      <protection locked="0"/>
    </xf>
    <xf numFmtId="0" fontId="2" fillId="8" borderId="6" xfId="0" applyFont="1" applyFill="1" applyBorder="1" applyAlignment="1" applyProtection="1">
      <alignment horizontal="center" vertical="center"/>
      <protection locked="0"/>
    </xf>
    <xf numFmtId="0" fontId="17" fillId="8" borderId="5" xfId="0" applyFont="1" applyFill="1" applyBorder="1" applyAlignment="1" applyProtection="1">
      <alignment horizontal="center" vertical="center"/>
      <protection locked="0"/>
    </xf>
    <xf numFmtId="0" fontId="17" fillId="8" borderId="0" xfId="0" applyFont="1" applyFill="1" applyBorder="1" applyAlignment="1" applyProtection="1">
      <alignment horizontal="center" vertical="center"/>
      <protection locked="0"/>
    </xf>
    <xf numFmtId="0" fontId="17" fillId="8" borderId="6" xfId="0" applyFont="1" applyFill="1" applyBorder="1" applyAlignment="1" applyProtection="1">
      <alignment horizontal="center" vertical="center"/>
      <protection locked="0"/>
    </xf>
    <xf numFmtId="0" fontId="2" fillId="8" borderId="7" xfId="0" applyFont="1" applyFill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 applyProtection="1">
      <alignment horizontal="center" vertical="center"/>
      <protection locked="0"/>
    </xf>
    <xf numFmtId="0" fontId="2" fillId="8" borderId="9" xfId="0" applyFont="1" applyFill="1" applyBorder="1" applyAlignment="1" applyProtection="1">
      <alignment horizontal="center" vertical="center"/>
      <protection locked="0"/>
    </xf>
    <xf numFmtId="0" fontId="2" fillId="8" borderId="2" xfId="0" applyFont="1" applyFill="1" applyBorder="1" applyProtection="1">
      <protection locked="0"/>
    </xf>
    <xf numFmtId="0" fontId="2" fillId="8" borderId="3" xfId="0" applyFont="1" applyFill="1" applyBorder="1" applyProtection="1">
      <protection locked="0"/>
    </xf>
    <xf numFmtId="0" fontId="2" fillId="8" borderId="4" xfId="0" applyFont="1" applyFill="1" applyBorder="1" applyProtection="1">
      <protection locked="0"/>
    </xf>
    <xf numFmtId="0" fontId="2" fillId="8" borderId="5" xfId="0" applyFont="1" applyFill="1" applyBorder="1" applyProtection="1">
      <protection locked="0"/>
    </xf>
    <xf numFmtId="0" fontId="2" fillId="8" borderId="0" xfId="0" applyFont="1" applyFill="1" applyBorder="1" applyProtection="1">
      <protection locked="0"/>
    </xf>
    <xf numFmtId="0" fontId="2" fillId="8" borderId="6" xfId="0" applyFont="1" applyFill="1" applyBorder="1" applyProtection="1">
      <protection locked="0"/>
    </xf>
    <xf numFmtId="0" fontId="17" fillId="8" borderId="5" xfId="0" applyFont="1" applyFill="1" applyBorder="1" applyProtection="1">
      <protection locked="0"/>
    </xf>
    <xf numFmtId="0" fontId="17" fillId="8" borderId="0" xfId="0" applyFont="1" applyFill="1" applyBorder="1" applyProtection="1">
      <protection locked="0"/>
    </xf>
    <xf numFmtId="0" fontId="17" fillId="8" borderId="6" xfId="0" applyFont="1" applyFill="1" applyBorder="1" applyProtection="1">
      <protection locked="0"/>
    </xf>
    <xf numFmtId="0" fontId="2" fillId="8" borderId="7" xfId="0" applyFont="1" applyFill="1" applyBorder="1" applyProtection="1">
      <protection locked="0"/>
    </xf>
    <xf numFmtId="0" fontId="2" fillId="8" borderId="8" xfId="0" applyFont="1" applyFill="1" applyBorder="1" applyProtection="1">
      <protection locked="0"/>
    </xf>
    <xf numFmtId="0" fontId="2" fillId="8" borderId="9" xfId="0" applyFont="1" applyFill="1" applyBorder="1" applyProtection="1">
      <protection locked="0"/>
    </xf>
    <xf numFmtId="2" fontId="3" fillId="8" borderId="10" xfId="0" applyNumberFormat="1" applyFont="1" applyFill="1" applyBorder="1" applyAlignment="1" applyProtection="1">
      <alignment horizontal="center" vertical="center" wrapText="1"/>
      <protection locked="0"/>
    </xf>
    <xf numFmtId="2" fontId="3" fillId="8" borderId="11" xfId="0" applyNumberFormat="1" applyFont="1" applyFill="1" applyBorder="1" applyAlignment="1" applyProtection="1">
      <alignment horizontal="center" vertical="center" wrapText="1"/>
      <protection locked="0"/>
    </xf>
    <xf numFmtId="2" fontId="19" fillId="8" borderId="11" xfId="0" applyNumberFormat="1" applyFont="1" applyFill="1" applyBorder="1" applyAlignment="1" applyProtection="1">
      <alignment horizontal="center" vertical="center" wrapText="1"/>
      <protection locked="0"/>
    </xf>
    <xf numFmtId="2" fontId="3" fillId="8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20" fillId="0" borderId="0" xfId="0" applyFont="1" applyProtection="1"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Protection="1">
      <protection locked="0"/>
    </xf>
    <xf numFmtId="0" fontId="2" fillId="4" borderId="6" xfId="0" applyFont="1" applyFill="1" applyBorder="1" applyProtection="1">
      <protection locked="0"/>
    </xf>
    <xf numFmtId="0" fontId="9" fillId="4" borderId="5" xfId="0" applyFont="1" applyFill="1" applyBorder="1" applyAlignment="1" applyProtection="1">
      <alignment horizontal="center" vertical="center"/>
      <protection locked="0"/>
    </xf>
    <xf numFmtId="0" fontId="17" fillId="4" borderId="0" xfId="0" applyFont="1" applyFill="1" applyBorder="1" applyProtection="1">
      <protection locked="0"/>
    </xf>
    <xf numFmtId="0" fontId="17" fillId="4" borderId="6" xfId="0" applyFon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Protection="1">
      <protection locked="0"/>
    </xf>
    <xf numFmtId="0" fontId="2" fillId="4" borderId="9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Protection="1">
      <protection locked="0"/>
    </xf>
    <xf numFmtId="0" fontId="2" fillId="4" borderId="5" xfId="0" applyFont="1" applyFill="1" applyBorder="1" applyProtection="1">
      <protection locked="0"/>
    </xf>
    <xf numFmtId="0" fontId="29" fillId="4" borderId="5" xfId="0" applyFont="1" applyFill="1" applyBorder="1" applyProtection="1">
      <protection locked="0"/>
    </xf>
    <xf numFmtId="0" fontId="29" fillId="4" borderId="0" xfId="0" applyFont="1" applyFill="1" applyBorder="1" applyProtection="1">
      <protection locked="0"/>
    </xf>
    <xf numFmtId="0" fontId="2" fillId="4" borderId="7" xfId="0" applyFont="1" applyFill="1" applyBorder="1" applyProtection="1"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166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17" fillId="4" borderId="6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Protection="1">
      <protection locked="0"/>
    </xf>
    <xf numFmtId="0" fontId="16" fillId="0" borderId="0" xfId="0" applyFont="1" applyProtection="1">
      <protection locked="0"/>
    </xf>
    <xf numFmtId="0" fontId="4" fillId="6" borderId="8" xfId="0" applyFont="1" applyFill="1" applyBorder="1" applyAlignment="1">
      <alignment vertical="center"/>
    </xf>
    <xf numFmtId="0" fontId="18" fillId="0" borderId="0" xfId="0" applyFont="1" applyFill="1" applyBorder="1"/>
    <xf numFmtId="0" fontId="4" fillId="6" borderId="13" xfId="0" applyFont="1" applyFill="1" applyBorder="1" applyAlignment="1">
      <alignment vertical="center"/>
    </xf>
    <xf numFmtId="0" fontId="0" fillId="0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18" fillId="0" borderId="0" xfId="0" applyFont="1" applyFill="1" applyBorder="1" applyProtection="1">
      <protection locked="0"/>
    </xf>
    <xf numFmtId="0" fontId="16" fillId="0" borderId="0" xfId="0" applyFont="1" applyFill="1" applyBorder="1" applyProtection="1">
      <protection locked="0"/>
    </xf>
    <xf numFmtId="0" fontId="16" fillId="0" borderId="0" xfId="0" applyFont="1" applyBorder="1" applyProtection="1">
      <protection locked="0"/>
    </xf>
    <xf numFmtId="0" fontId="0" fillId="0" borderId="5" xfId="0" applyFill="1" applyBorder="1" applyProtection="1">
      <protection locked="0"/>
    </xf>
    <xf numFmtId="0" fontId="18" fillId="0" borderId="5" xfId="0" applyFont="1" applyFill="1" applyBorder="1" applyProtection="1">
      <protection locked="0"/>
    </xf>
    <xf numFmtId="0" fontId="16" fillId="0" borderId="5" xfId="0" applyFont="1" applyFill="1" applyBorder="1" applyProtection="1">
      <protection locked="0"/>
    </xf>
    <xf numFmtId="2" fontId="3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6" fontId="3" fillId="4" borderId="0" xfId="0" applyNumberFormat="1" applyFont="1" applyFill="1" applyBorder="1" applyAlignment="1" applyProtection="1">
      <alignment horizontal="center" vertical="center"/>
      <protection locked="0"/>
    </xf>
    <xf numFmtId="2" fontId="3" fillId="4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5" fillId="0" borderId="2" xfId="0" applyFont="1" applyFill="1" applyBorder="1" applyProtection="1">
      <protection locked="0"/>
    </xf>
    <xf numFmtId="0" fontId="5" fillId="0" borderId="5" xfId="0" applyFont="1" applyFill="1" applyBorder="1" applyProtection="1">
      <protection locked="0"/>
    </xf>
    <xf numFmtId="0" fontId="9" fillId="0" borderId="5" xfId="0" applyFont="1" applyFill="1" applyBorder="1" applyProtection="1">
      <protection locked="0"/>
    </xf>
    <xf numFmtId="0" fontId="5" fillId="0" borderId="7" xfId="0" applyFont="1" applyFill="1" applyBorder="1" applyProtection="1">
      <protection locked="0"/>
    </xf>
    <xf numFmtId="0" fontId="9" fillId="0" borderId="14" xfId="0" applyFont="1" applyFill="1" applyBorder="1" applyProtection="1">
      <protection locked="0"/>
    </xf>
    <xf numFmtId="0" fontId="10" fillId="0" borderId="0" xfId="0" applyFont="1" applyFill="1" applyBorder="1" applyProtection="1">
      <protection locked="0"/>
    </xf>
    <xf numFmtId="0" fontId="10" fillId="0" borderId="14" xfId="0" applyFont="1" applyFill="1" applyBorder="1" applyProtection="1"/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0" fontId="9" fillId="0" borderId="5" xfId="0" applyFont="1" applyFill="1" applyBorder="1" applyAlignment="1" applyProtection="1">
      <alignment vertical="center"/>
      <protection locked="0"/>
    </xf>
    <xf numFmtId="0" fontId="5" fillId="0" borderId="7" xfId="0" applyFont="1" applyFill="1" applyBorder="1" applyAlignment="1" applyProtection="1">
      <alignment vertical="center"/>
      <protection locked="0"/>
    </xf>
    <xf numFmtId="0" fontId="10" fillId="0" borderId="14" xfId="0" applyFont="1" applyFill="1" applyBorder="1" applyAlignment="1" applyProtection="1">
      <alignment vertical="center"/>
    </xf>
    <xf numFmtId="0" fontId="9" fillId="0" borderId="14" xfId="0" applyFont="1" applyFill="1" applyBorder="1" applyAlignment="1" applyProtection="1">
      <alignment vertical="center"/>
      <protection locked="0"/>
    </xf>
    <xf numFmtId="1" fontId="34" fillId="0" borderId="0" xfId="0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7EE"/>
      <color rgb="FFFFFF66"/>
      <color rgb="FFFF9933"/>
      <color rgb="FFFF6600"/>
      <color rgb="FFFFFDF7"/>
      <color rgb="FFFFF3F6"/>
      <color rgb="FFFFFFCC"/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340178</xdr:colOff>
      <xdr:row>0</xdr:row>
      <xdr:rowOff>13607</xdr:rowOff>
    </xdr:from>
    <xdr:to>
      <xdr:col>1</xdr:col>
      <xdr:colOff>789214</xdr:colOff>
      <xdr:row>1</xdr:row>
      <xdr:rowOff>0</xdr:rowOff>
    </xdr:to>
    <xdr:sp macro="" textlink="">
      <xdr:nvSpPr>
        <xdr:cNvPr id="2" name="Down Arrow 1"/>
        <xdr:cNvSpPr/>
      </xdr:nvSpPr>
      <xdr:spPr>
        <a:xfrm>
          <a:off x="1592035" y="13607"/>
          <a:ext cx="449036" cy="299357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274863</xdr:colOff>
      <xdr:row>0</xdr:row>
      <xdr:rowOff>0</xdr:rowOff>
    </xdr:from>
    <xdr:to>
      <xdr:col>3</xdr:col>
      <xdr:colOff>723899</xdr:colOff>
      <xdr:row>0</xdr:row>
      <xdr:rowOff>299357</xdr:rowOff>
    </xdr:to>
    <xdr:sp macro="" textlink="">
      <xdr:nvSpPr>
        <xdr:cNvPr id="3" name="Down Arrow 2"/>
        <xdr:cNvSpPr/>
      </xdr:nvSpPr>
      <xdr:spPr>
        <a:xfrm>
          <a:off x="3894363" y="0"/>
          <a:ext cx="449036" cy="299357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182334</xdr:colOff>
      <xdr:row>0</xdr:row>
      <xdr:rowOff>0</xdr:rowOff>
    </xdr:from>
    <xdr:to>
      <xdr:col>4</xdr:col>
      <xdr:colOff>631370</xdr:colOff>
      <xdr:row>0</xdr:row>
      <xdr:rowOff>285750</xdr:rowOff>
    </xdr:to>
    <xdr:sp macro="" textlink="">
      <xdr:nvSpPr>
        <xdr:cNvPr id="4" name="Down Arrow 3"/>
        <xdr:cNvSpPr/>
      </xdr:nvSpPr>
      <xdr:spPr>
        <a:xfrm>
          <a:off x="4672691" y="0"/>
          <a:ext cx="449036" cy="28575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103412</xdr:colOff>
      <xdr:row>0</xdr:row>
      <xdr:rowOff>0</xdr:rowOff>
    </xdr:from>
    <xdr:to>
      <xdr:col>5</xdr:col>
      <xdr:colOff>552448</xdr:colOff>
      <xdr:row>0</xdr:row>
      <xdr:rowOff>285750</xdr:rowOff>
    </xdr:to>
    <xdr:sp macro="" textlink="">
      <xdr:nvSpPr>
        <xdr:cNvPr id="5" name="Down Arrow 4"/>
        <xdr:cNvSpPr/>
      </xdr:nvSpPr>
      <xdr:spPr>
        <a:xfrm>
          <a:off x="5451019" y="0"/>
          <a:ext cx="449036" cy="28575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340178</xdr:colOff>
      <xdr:row>17</xdr:row>
      <xdr:rowOff>13607</xdr:rowOff>
    </xdr:from>
    <xdr:to>
      <xdr:col>1</xdr:col>
      <xdr:colOff>789214</xdr:colOff>
      <xdr:row>18</xdr:row>
      <xdr:rowOff>0</xdr:rowOff>
    </xdr:to>
    <xdr:sp macro="" textlink="">
      <xdr:nvSpPr>
        <xdr:cNvPr id="6" name="Down Arrow 5"/>
        <xdr:cNvSpPr/>
      </xdr:nvSpPr>
      <xdr:spPr>
        <a:xfrm>
          <a:off x="1592035" y="13607"/>
          <a:ext cx="449036" cy="299357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274863</xdr:colOff>
      <xdr:row>17</xdr:row>
      <xdr:rowOff>0</xdr:rowOff>
    </xdr:from>
    <xdr:to>
      <xdr:col>3</xdr:col>
      <xdr:colOff>723899</xdr:colOff>
      <xdr:row>17</xdr:row>
      <xdr:rowOff>299357</xdr:rowOff>
    </xdr:to>
    <xdr:sp macro="" textlink="">
      <xdr:nvSpPr>
        <xdr:cNvPr id="7" name="Down Arrow 6"/>
        <xdr:cNvSpPr/>
      </xdr:nvSpPr>
      <xdr:spPr>
        <a:xfrm>
          <a:off x="3894363" y="0"/>
          <a:ext cx="449036" cy="299357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182334</xdr:colOff>
      <xdr:row>17</xdr:row>
      <xdr:rowOff>0</xdr:rowOff>
    </xdr:from>
    <xdr:to>
      <xdr:col>4</xdr:col>
      <xdr:colOff>631370</xdr:colOff>
      <xdr:row>17</xdr:row>
      <xdr:rowOff>285750</xdr:rowOff>
    </xdr:to>
    <xdr:sp macro="" textlink="">
      <xdr:nvSpPr>
        <xdr:cNvPr id="8" name="Down Arrow 7"/>
        <xdr:cNvSpPr/>
      </xdr:nvSpPr>
      <xdr:spPr>
        <a:xfrm>
          <a:off x="4672691" y="0"/>
          <a:ext cx="449036" cy="28575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103412</xdr:colOff>
      <xdr:row>17</xdr:row>
      <xdr:rowOff>0</xdr:rowOff>
    </xdr:from>
    <xdr:to>
      <xdr:col>5</xdr:col>
      <xdr:colOff>552448</xdr:colOff>
      <xdr:row>17</xdr:row>
      <xdr:rowOff>285750</xdr:rowOff>
    </xdr:to>
    <xdr:sp macro="" textlink="">
      <xdr:nvSpPr>
        <xdr:cNvPr id="9" name="Down Arrow 8"/>
        <xdr:cNvSpPr/>
      </xdr:nvSpPr>
      <xdr:spPr>
        <a:xfrm>
          <a:off x="5451019" y="0"/>
          <a:ext cx="449036" cy="28575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340178</xdr:colOff>
      <xdr:row>34</xdr:row>
      <xdr:rowOff>13607</xdr:rowOff>
    </xdr:from>
    <xdr:to>
      <xdr:col>1</xdr:col>
      <xdr:colOff>789214</xdr:colOff>
      <xdr:row>35</xdr:row>
      <xdr:rowOff>0</xdr:rowOff>
    </xdr:to>
    <xdr:sp macro="" textlink="">
      <xdr:nvSpPr>
        <xdr:cNvPr id="10" name="Down Arrow 9"/>
        <xdr:cNvSpPr/>
      </xdr:nvSpPr>
      <xdr:spPr>
        <a:xfrm>
          <a:off x="1592035" y="13607"/>
          <a:ext cx="449036" cy="299357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274863</xdr:colOff>
      <xdr:row>34</xdr:row>
      <xdr:rowOff>0</xdr:rowOff>
    </xdr:from>
    <xdr:to>
      <xdr:col>3</xdr:col>
      <xdr:colOff>723899</xdr:colOff>
      <xdr:row>34</xdr:row>
      <xdr:rowOff>299357</xdr:rowOff>
    </xdr:to>
    <xdr:sp macro="" textlink="">
      <xdr:nvSpPr>
        <xdr:cNvPr id="11" name="Down Arrow 10"/>
        <xdr:cNvSpPr/>
      </xdr:nvSpPr>
      <xdr:spPr>
        <a:xfrm>
          <a:off x="3894363" y="0"/>
          <a:ext cx="449036" cy="299357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182334</xdr:colOff>
      <xdr:row>34</xdr:row>
      <xdr:rowOff>0</xdr:rowOff>
    </xdr:from>
    <xdr:to>
      <xdr:col>4</xdr:col>
      <xdr:colOff>631370</xdr:colOff>
      <xdr:row>34</xdr:row>
      <xdr:rowOff>285750</xdr:rowOff>
    </xdr:to>
    <xdr:sp macro="" textlink="">
      <xdr:nvSpPr>
        <xdr:cNvPr id="12" name="Down Arrow 11"/>
        <xdr:cNvSpPr/>
      </xdr:nvSpPr>
      <xdr:spPr>
        <a:xfrm>
          <a:off x="4672691" y="0"/>
          <a:ext cx="449036" cy="28575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103412</xdr:colOff>
      <xdr:row>34</xdr:row>
      <xdr:rowOff>0</xdr:rowOff>
    </xdr:from>
    <xdr:to>
      <xdr:col>5</xdr:col>
      <xdr:colOff>552448</xdr:colOff>
      <xdr:row>34</xdr:row>
      <xdr:rowOff>285750</xdr:rowOff>
    </xdr:to>
    <xdr:sp macro="" textlink="">
      <xdr:nvSpPr>
        <xdr:cNvPr id="13" name="Down Arrow 12"/>
        <xdr:cNvSpPr/>
      </xdr:nvSpPr>
      <xdr:spPr>
        <a:xfrm>
          <a:off x="5451019" y="0"/>
          <a:ext cx="449036" cy="28575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340178</xdr:colOff>
      <xdr:row>51</xdr:row>
      <xdr:rowOff>13607</xdr:rowOff>
    </xdr:from>
    <xdr:to>
      <xdr:col>1</xdr:col>
      <xdr:colOff>789214</xdr:colOff>
      <xdr:row>52</xdr:row>
      <xdr:rowOff>0</xdr:rowOff>
    </xdr:to>
    <xdr:sp macro="" textlink="">
      <xdr:nvSpPr>
        <xdr:cNvPr id="14" name="Down Arrow 13"/>
        <xdr:cNvSpPr/>
      </xdr:nvSpPr>
      <xdr:spPr>
        <a:xfrm>
          <a:off x="1592035" y="13607"/>
          <a:ext cx="449036" cy="299357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274863</xdr:colOff>
      <xdr:row>51</xdr:row>
      <xdr:rowOff>0</xdr:rowOff>
    </xdr:from>
    <xdr:to>
      <xdr:col>3</xdr:col>
      <xdr:colOff>723899</xdr:colOff>
      <xdr:row>51</xdr:row>
      <xdr:rowOff>299357</xdr:rowOff>
    </xdr:to>
    <xdr:sp macro="" textlink="">
      <xdr:nvSpPr>
        <xdr:cNvPr id="15" name="Down Arrow 14"/>
        <xdr:cNvSpPr/>
      </xdr:nvSpPr>
      <xdr:spPr>
        <a:xfrm>
          <a:off x="3894363" y="0"/>
          <a:ext cx="449036" cy="299357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182334</xdr:colOff>
      <xdr:row>51</xdr:row>
      <xdr:rowOff>0</xdr:rowOff>
    </xdr:from>
    <xdr:to>
      <xdr:col>4</xdr:col>
      <xdr:colOff>631370</xdr:colOff>
      <xdr:row>51</xdr:row>
      <xdr:rowOff>285750</xdr:rowOff>
    </xdr:to>
    <xdr:sp macro="" textlink="">
      <xdr:nvSpPr>
        <xdr:cNvPr id="16" name="Down Arrow 15"/>
        <xdr:cNvSpPr/>
      </xdr:nvSpPr>
      <xdr:spPr>
        <a:xfrm>
          <a:off x="4672691" y="0"/>
          <a:ext cx="449036" cy="28575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103412</xdr:colOff>
      <xdr:row>51</xdr:row>
      <xdr:rowOff>0</xdr:rowOff>
    </xdr:from>
    <xdr:to>
      <xdr:col>5</xdr:col>
      <xdr:colOff>552448</xdr:colOff>
      <xdr:row>51</xdr:row>
      <xdr:rowOff>285750</xdr:rowOff>
    </xdr:to>
    <xdr:sp macro="" textlink="">
      <xdr:nvSpPr>
        <xdr:cNvPr id="17" name="Down Arrow 16"/>
        <xdr:cNvSpPr/>
      </xdr:nvSpPr>
      <xdr:spPr>
        <a:xfrm>
          <a:off x="5451019" y="0"/>
          <a:ext cx="449036" cy="28575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340178</xdr:colOff>
      <xdr:row>68</xdr:row>
      <xdr:rowOff>13607</xdr:rowOff>
    </xdr:from>
    <xdr:to>
      <xdr:col>1</xdr:col>
      <xdr:colOff>789214</xdr:colOff>
      <xdr:row>69</xdr:row>
      <xdr:rowOff>0</xdr:rowOff>
    </xdr:to>
    <xdr:sp macro="" textlink="">
      <xdr:nvSpPr>
        <xdr:cNvPr id="18" name="Down Arrow 17"/>
        <xdr:cNvSpPr/>
      </xdr:nvSpPr>
      <xdr:spPr>
        <a:xfrm>
          <a:off x="1592035" y="13607"/>
          <a:ext cx="449036" cy="299357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274863</xdr:colOff>
      <xdr:row>68</xdr:row>
      <xdr:rowOff>0</xdr:rowOff>
    </xdr:from>
    <xdr:to>
      <xdr:col>3</xdr:col>
      <xdr:colOff>723899</xdr:colOff>
      <xdr:row>68</xdr:row>
      <xdr:rowOff>299357</xdr:rowOff>
    </xdr:to>
    <xdr:sp macro="" textlink="">
      <xdr:nvSpPr>
        <xdr:cNvPr id="19" name="Down Arrow 18"/>
        <xdr:cNvSpPr/>
      </xdr:nvSpPr>
      <xdr:spPr>
        <a:xfrm>
          <a:off x="3894363" y="0"/>
          <a:ext cx="449036" cy="299357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182334</xdr:colOff>
      <xdr:row>68</xdr:row>
      <xdr:rowOff>0</xdr:rowOff>
    </xdr:from>
    <xdr:to>
      <xdr:col>4</xdr:col>
      <xdr:colOff>631370</xdr:colOff>
      <xdr:row>68</xdr:row>
      <xdr:rowOff>285750</xdr:rowOff>
    </xdr:to>
    <xdr:sp macro="" textlink="">
      <xdr:nvSpPr>
        <xdr:cNvPr id="20" name="Down Arrow 19"/>
        <xdr:cNvSpPr/>
      </xdr:nvSpPr>
      <xdr:spPr>
        <a:xfrm>
          <a:off x="4672691" y="0"/>
          <a:ext cx="449036" cy="28575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103412</xdr:colOff>
      <xdr:row>68</xdr:row>
      <xdr:rowOff>0</xdr:rowOff>
    </xdr:from>
    <xdr:to>
      <xdr:col>5</xdr:col>
      <xdr:colOff>552448</xdr:colOff>
      <xdr:row>68</xdr:row>
      <xdr:rowOff>285750</xdr:rowOff>
    </xdr:to>
    <xdr:sp macro="" textlink="">
      <xdr:nvSpPr>
        <xdr:cNvPr id="21" name="Down Arrow 20"/>
        <xdr:cNvSpPr/>
      </xdr:nvSpPr>
      <xdr:spPr>
        <a:xfrm>
          <a:off x="5451019" y="0"/>
          <a:ext cx="449036" cy="28575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37</xdr:row>
      <xdr:rowOff>114300</xdr:rowOff>
    </xdr:from>
    <xdr:to>
      <xdr:col>3</xdr:col>
      <xdr:colOff>38100</xdr:colOff>
      <xdr:row>38</xdr:row>
      <xdr:rowOff>205315</xdr:rowOff>
    </xdr:to>
    <xdr:sp macro="" textlink="">
      <xdr:nvSpPr>
        <xdr:cNvPr id="2" name="Down Arrow 1"/>
        <xdr:cNvSpPr/>
      </xdr:nvSpPr>
      <xdr:spPr>
        <a:xfrm>
          <a:off x="2324100" y="7391400"/>
          <a:ext cx="800100" cy="281515"/>
        </a:xfrm>
        <a:prstGeom prst="downArrow">
          <a:avLst>
            <a:gd name="adj1" fmla="val 50000"/>
            <a:gd name="adj2" fmla="val 5375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19050</xdr:colOff>
      <xdr:row>56</xdr:row>
      <xdr:rowOff>133350</xdr:rowOff>
    </xdr:from>
    <xdr:to>
      <xdr:col>2</xdr:col>
      <xdr:colOff>819150</xdr:colOff>
      <xdr:row>57</xdr:row>
      <xdr:rowOff>224365</xdr:rowOff>
    </xdr:to>
    <xdr:sp macro="" textlink="">
      <xdr:nvSpPr>
        <xdr:cNvPr id="3" name="Down Arrow 2"/>
        <xdr:cNvSpPr/>
      </xdr:nvSpPr>
      <xdr:spPr>
        <a:xfrm>
          <a:off x="2247900" y="11144250"/>
          <a:ext cx="800100" cy="281515"/>
        </a:xfrm>
        <a:prstGeom prst="downArrow">
          <a:avLst>
            <a:gd name="adj1" fmla="val 50000"/>
            <a:gd name="adj2" fmla="val 5375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57150</xdr:colOff>
      <xdr:row>18</xdr:row>
      <xdr:rowOff>152400</xdr:rowOff>
    </xdr:from>
    <xdr:to>
      <xdr:col>3</xdr:col>
      <xdr:colOff>0</xdr:colOff>
      <xdr:row>19</xdr:row>
      <xdr:rowOff>243415</xdr:rowOff>
    </xdr:to>
    <xdr:sp macro="" textlink="">
      <xdr:nvSpPr>
        <xdr:cNvPr id="4" name="Down Arrow 3"/>
        <xdr:cNvSpPr/>
      </xdr:nvSpPr>
      <xdr:spPr>
        <a:xfrm>
          <a:off x="2286000" y="3695700"/>
          <a:ext cx="800100" cy="281515"/>
        </a:xfrm>
        <a:prstGeom prst="downArrow">
          <a:avLst>
            <a:gd name="adj1" fmla="val 50000"/>
            <a:gd name="adj2" fmla="val 5375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800100</xdr:colOff>
      <xdr:row>0</xdr:row>
      <xdr:rowOff>281515</xdr:rowOff>
    </xdr:to>
    <xdr:sp macro="" textlink="">
      <xdr:nvSpPr>
        <xdr:cNvPr id="5" name="Down Arrow 4"/>
        <xdr:cNvSpPr/>
      </xdr:nvSpPr>
      <xdr:spPr>
        <a:xfrm>
          <a:off x="2228850" y="0"/>
          <a:ext cx="800100" cy="281515"/>
        </a:xfrm>
        <a:prstGeom prst="downArrow">
          <a:avLst>
            <a:gd name="adj1" fmla="val 50000"/>
            <a:gd name="adj2" fmla="val 5375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75</xdr:row>
      <xdr:rowOff>133350</xdr:rowOff>
    </xdr:from>
    <xdr:to>
      <xdr:col>2</xdr:col>
      <xdr:colOff>800100</xdr:colOff>
      <xdr:row>76</xdr:row>
      <xdr:rowOff>224365</xdr:rowOff>
    </xdr:to>
    <xdr:sp macro="" textlink="">
      <xdr:nvSpPr>
        <xdr:cNvPr id="6" name="Down Arrow 5"/>
        <xdr:cNvSpPr/>
      </xdr:nvSpPr>
      <xdr:spPr>
        <a:xfrm>
          <a:off x="2228850" y="14954250"/>
          <a:ext cx="800100" cy="281515"/>
        </a:xfrm>
        <a:prstGeom prst="downArrow">
          <a:avLst>
            <a:gd name="adj1" fmla="val 50000"/>
            <a:gd name="adj2" fmla="val 5375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670984</xdr:colOff>
      <xdr:row>0</xdr:row>
      <xdr:rowOff>25402</xdr:rowOff>
    </xdr:from>
    <xdr:to>
      <xdr:col>2</xdr:col>
      <xdr:colOff>603250</xdr:colOff>
      <xdr:row>0</xdr:row>
      <xdr:rowOff>306917</xdr:rowOff>
    </xdr:to>
    <xdr:sp macro="" textlink="">
      <xdr:nvSpPr>
        <xdr:cNvPr id="3" name="Down Arrow 2"/>
        <xdr:cNvSpPr/>
      </xdr:nvSpPr>
      <xdr:spPr>
        <a:xfrm>
          <a:off x="1919817" y="25402"/>
          <a:ext cx="800100" cy="281515"/>
        </a:xfrm>
        <a:prstGeom prst="downArrow">
          <a:avLst>
            <a:gd name="adj1" fmla="val 50000"/>
            <a:gd name="adj2" fmla="val 5375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670984</xdr:colOff>
      <xdr:row>19</xdr:row>
      <xdr:rowOff>25402</xdr:rowOff>
    </xdr:from>
    <xdr:to>
      <xdr:col>2</xdr:col>
      <xdr:colOff>603250</xdr:colOff>
      <xdr:row>19</xdr:row>
      <xdr:rowOff>306917</xdr:rowOff>
    </xdr:to>
    <xdr:sp macro="" textlink="">
      <xdr:nvSpPr>
        <xdr:cNvPr id="4" name="Down Arrow 3"/>
        <xdr:cNvSpPr/>
      </xdr:nvSpPr>
      <xdr:spPr>
        <a:xfrm>
          <a:off x="1919817" y="25402"/>
          <a:ext cx="800100" cy="281515"/>
        </a:xfrm>
        <a:prstGeom prst="downArrow">
          <a:avLst>
            <a:gd name="adj1" fmla="val 50000"/>
            <a:gd name="adj2" fmla="val 5375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670984</xdr:colOff>
      <xdr:row>38</xdr:row>
      <xdr:rowOff>25402</xdr:rowOff>
    </xdr:from>
    <xdr:to>
      <xdr:col>2</xdr:col>
      <xdr:colOff>603250</xdr:colOff>
      <xdr:row>38</xdr:row>
      <xdr:rowOff>306917</xdr:rowOff>
    </xdr:to>
    <xdr:sp macro="" textlink="">
      <xdr:nvSpPr>
        <xdr:cNvPr id="6" name="Down Arrow 5"/>
        <xdr:cNvSpPr/>
      </xdr:nvSpPr>
      <xdr:spPr>
        <a:xfrm>
          <a:off x="1919817" y="25402"/>
          <a:ext cx="800100" cy="281515"/>
        </a:xfrm>
        <a:prstGeom prst="downArrow">
          <a:avLst>
            <a:gd name="adj1" fmla="val 50000"/>
            <a:gd name="adj2" fmla="val 5375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670984</xdr:colOff>
      <xdr:row>57</xdr:row>
      <xdr:rowOff>25402</xdr:rowOff>
    </xdr:from>
    <xdr:to>
      <xdr:col>2</xdr:col>
      <xdr:colOff>603250</xdr:colOff>
      <xdr:row>57</xdr:row>
      <xdr:rowOff>306917</xdr:rowOff>
    </xdr:to>
    <xdr:sp macro="" textlink="">
      <xdr:nvSpPr>
        <xdr:cNvPr id="8" name="Down Arrow 7"/>
        <xdr:cNvSpPr/>
      </xdr:nvSpPr>
      <xdr:spPr>
        <a:xfrm>
          <a:off x="1919817" y="25402"/>
          <a:ext cx="800100" cy="281515"/>
        </a:xfrm>
        <a:prstGeom prst="downArrow">
          <a:avLst>
            <a:gd name="adj1" fmla="val 50000"/>
            <a:gd name="adj2" fmla="val 5375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37</xdr:row>
      <xdr:rowOff>114300</xdr:rowOff>
    </xdr:from>
    <xdr:to>
      <xdr:col>3</xdr:col>
      <xdr:colOff>38100</xdr:colOff>
      <xdr:row>38</xdr:row>
      <xdr:rowOff>205315</xdr:rowOff>
    </xdr:to>
    <xdr:sp macro="" textlink="">
      <xdr:nvSpPr>
        <xdr:cNvPr id="2" name="Down Arrow 1"/>
        <xdr:cNvSpPr/>
      </xdr:nvSpPr>
      <xdr:spPr>
        <a:xfrm>
          <a:off x="2314575" y="7458075"/>
          <a:ext cx="800100" cy="281515"/>
        </a:xfrm>
        <a:prstGeom prst="downArrow">
          <a:avLst>
            <a:gd name="adj1" fmla="val 50000"/>
            <a:gd name="adj2" fmla="val 5375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19050</xdr:colOff>
      <xdr:row>56</xdr:row>
      <xdr:rowOff>133350</xdr:rowOff>
    </xdr:from>
    <xdr:to>
      <xdr:col>2</xdr:col>
      <xdr:colOff>819150</xdr:colOff>
      <xdr:row>57</xdr:row>
      <xdr:rowOff>224365</xdr:rowOff>
    </xdr:to>
    <xdr:sp macro="" textlink="">
      <xdr:nvSpPr>
        <xdr:cNvPr id="3" name="Down Arrow 2"/>
        <xdr:cNvSpPr/>
      </xdr:nvSpPr>
      <xdr:spPr>
        <a:xfrm>
          <a:off x="2238375" y="11210925"/>
          <a:ext cx="800100" cy="281515"/>
        </a:xfrm>
        <a:prstGeom prst="downArrow">
          <a:avLst>
            <a:gd name="adj1" fmla="val 50000"/>
            <a:gd name="adj2" fmla="val 5375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57150</xdr:colOff>
      <xdr:row>18</xdr:row>
      <xdr:rowOff>152400</xdr:rowOff>
    </xdr:from>
    <xdr:to>
      <xdr:col>3</xdr:col>
      <xdr:colOff>0</xdr:colOff>
      <xdr:row>19</xdr:row>
      <xdr:rowOff>243415</xdr:rowOff>
    </xdr:to>
    <xdr:sp macro="" textlink="">
      <xdr:nvSpPr>
        <xdr:cNvPr id="4" name="Down Arrow 3"/>
        <xdr:cNvSpPr/>
      </xdr:nvSpPr>
      <xdr:spPr>
        <a:xfrm>
          <a:off x="2276475" y="3762375"/>
          <a:ext cx="800100" cy="281515"/>
        </a:xfrm>
        <a:prstGeom prst="downArrow">
          <a:avLst>
            <a:gd name="adj1" fmla="val 50000"/>
            <a:gd name="adj2" fmla="val 5375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800100</xdr:colOff>
      <xdr:row>0</xdr:row>
      <xdr:rowOff>281515</xdr:rowOff>
    </xdr:to>
    <xdr:sp macro="" textlink="">
      <xdr:nvSpPr>
        <xdr:cNvPr id="5" name="Down Arrow 4"/>
        <xdr:cNvSpPr/>
      </xdr:nvSpPr>
      <xdr:spPr>
        <a:xfrm>
          <a:off x="2219325" y="0"/>
          <a:ext cx="800100" cy="281515"/>
        </a:xfrm>
        <a:prstGeom prst="downArrow">
          <a:avLst>
            <a:gd name="adj1" fmla="val 50000"/>
            <a:gd name="adj2" fmla="val 5375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75</xdr:row>
      <xdr:rowOff>133350</xdr:rowOff>
    </xdr:from>
    <xdr:to>
      <xdr:col>2</xdr:col>
      <xdr:colOff>800100</xdr:colOff>
      <xdr:row>76</xdr:row>
      <xdr:rowOff>224365</xdr:rowOff>
    </xdr:to>
    <xdr:sp macro="" textlink="">
      <xdr:nvSpPr>
        <xdr:cNvPr id="6" name="Down Arrow 5"/>
        <xdr:cNvSpPr/>
      </xdr:nvSpPr>
      <xdr:spPr>
        <a:xfrm>
          <a:off x="2219325" y="14944725"/>
          <a:ext cx="800100" cy="281515"/>
        </a:xfrm>
        <a:prstGeom prst="downArrow">
          <a:avLst>
            <a:gd name="adj1" fmla="val 50000"/>
            <a:gd name="adj2" fmla="val 5375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9"/>
  <sheetViews>
    <sheetView zoomScale="70" zoomScaleNormal="70" workbookViewId="0">
      <pane xSplit="1" topLeftCell="G1" activePane="topRight" state="frozen"/>
      <selection activeCell="A40" sqref="A40"/>
      <selection pane="topRight" activeCell="L85" sqref="L85"/>
    </sheetView>
  </sheetViews>
  <sheetFormatPr defaultRowHeight="15" x14ac:dyDescent="0.25"/>
  <cols>
    <col min="1" max="1" width="18.7109375" style="41" customWidth="1"/>
    <col min="2" max="2" width="17.28515625" style="157" customWidth="1"/>
    <col min="3" max="3" width="18.140625" style="93" customWidth="1"/>
    <col min="4" max="4" width="13" style="92" customWidth="1"/>
    <col min="5" max="5" width="12.85546875" style="92" customWidth="1"/>
    <col min="6" max="6" width="12.7109375" style="92" customWidth="1"/>
    <col min="7" max="7" width="9.5703125" style="93" customWidth="1"/>
    <col min="8" max="11" width="9.140625" style="11" customWidth="1"/>
    <col min="12" max="12" width="11.85546875" style="11" customWidth="1"/>
    <col min="13" max="15" width="13.85546875" style="4" customWidth="1"/>
    <col min="16" max="16" width="9.42578125" style="4" customWidth="1"/>
    <col min="17" max="19" width="11" style="4" customWidth="1"/>
    <col min="20" max="20" width="14.5703125" style="4" customWidth="1"/>
    <col min="21" max="21" width="13.28515625" style="4" customWidth="1"/>
    <col min="22" max="24" width="13.85546875" style="4" customWidth="1"/>
    <col min="25" max="26" width="9.5703125" style="4" customWidth="1"/>
    <col min="27" max="29" width="13.85546875" style="11" customWidth="1"/>
    <col min="30" max="30" width="11.7109375" style="11" customWidth="1"/>
    <col min="31" max="31" width="15.85546875" style="11" customWidth="1"/>
    <col min="32" max="32" width="15.7109375" style="4" customWidth="1"/>
    <col min="33" max="33" width="15.42578125" style="4" customWidth="1"/>
    <col min="34" max="34" width="18.5703125" style="58" customWidth="1"/>
    <col min="35" max="35" width="12" style="4" customWidth="1"/>
    <col min="36" max="36" width="15.7109375" style="4" customWidth="1"/>
    <col min="37" max="38" width="15.7109375" customWidth="1"/>
    <col min="39" max="39" width="15.7109375" style="56" customWidth="1"/>
    <col min="40" max="40" width="15.7109375" customWidth="1"/>
    <col min="41" max="41" width="16.5703125" customWidth="1"/>
    <col min="42" max="42" width="10.42578125" customWidth="1"/>
    <col min="43" max="43" width="10.140625" customWidth="1"/>
    <col min="44" max="45" width="8.85546875" style="2"/>
    <col min="46" max="46" width="9.28515625" style="2" customWidth="1"/>
    <col min="47" max="47" width="11.42578125" style="2" customWidth="1"/>
    <col min="48" max="48" width="12.85546875" style="2" customWidth="1"/>
    <col min="49" max="49" width="12.28515625" style="2" customWidth="1"/>
    <col min="50" max="50" width="11.85546875" customWidth="1"/>
    <col min="51" max="51" width="18.28515625" customWidth="1"/>
    <col min="52" max="52" width="20.42578125" customWidth="1"/>
    <col min="53" max="53" width="11.42578125" customWidth="1"/>
    <col min="54" max="54" width="10.7109375" customWidth="1"/>
    <col min="55" max="55" width="15.42578125" customWidth="1"/>
    <col min="56" max="56" width="20.7109375" customWidth="1"/>
    <col min="57" max="57" width="11.42578125" customWidth="1"/>
  </cols>
  <sheetData>
    <row r="1" spans="1:59" s="32" customFormat="1" ht="24.95" customHeight="1" x14ac:dyDescent="0.25">
      <c r="A1" s="69" t="s">
        <v>60</v>
      </c>
      <c r="B1" s="28"/>
      <c r="C1" s="28"/>
      <c r="D1" s="227"/>
      <c r="E1" s="227"/>
      <c r="F1" s="227"/>
      <c r="G1" s="82"/>
      <c r="H1" s="13">
        <v>1</v>
      </c>
      <c r="I1" s="13">
        <v>2</v>
      </c>
      <c r="J1" s="13">
        <v>3</v>
      </c>
      <c r="K1" s="13" t="s">
        <v>23</v>
      </c>
      <c r="L1" s="13" t="s">
        <v>28</v>
      </c>
      <c r="M1" s="338" t="s">
        <v>14</v>
      </c>
      <c r="N1" s="338"/>
      <c r="O1" s="338"/>
      <c r="P1" s="225"/>
      <c r="Q1" s="225">
        <v>1</v>
      </c>
      <c r="R1" s="225">
        <v>2</v>
      </c>
      <c r="S1" s="225">
        <v>3</v>
      </c>
      <c r="T1" s="225" t="s">
        <v>23</v>
      </c>
      <c r="U1" s="225" t="s">
        <v>28</v>
      </c>
      <c r="V1" s="339" t="s">
        <v>15</v>
      </c>
      <c r="W1" s="339"/>
      <c r="X1" s="339"/>
      <c r="Y1" s="9"/>
      <c r="Z1" s="226">
        <v>1</v>
      </c>
      <c r="AA1" s="226">
        <v>2</v>
      </c>
      <c r="AB1" s="226">
        <v>3</v>
      </c>
      <c r="AC1" s="226" t="s">
        <v>23</v>
      </c>
      <c r="AD1" s="226" t="s">
        <v>28</v>
      </c>
      <c r="AE1" s="225">
        <v>1</v>
      </c>
      <c r="AF1" s="225">
        <v>2</v>
      </c>
      <c r="AG1" s="225">
        <v>3</v>
      </c>
      <c r="AH1" s="225" t="s">
        <v>23</v>
      </c>
      <c r="AI1" s="225"/>
      <c r="AJ1" s="226">
        <v>1</v>
      </c>
      <c r="AK1" s="226">
        <v>2</v>
      </c>
      <c r="AL1" s="226">
        <v>3</v>
      </c>
      <c r="AM1" s="226" t="s">
        <v>23</v>
      </c>
      <c r="AN1" s="226"/>
      <c r="AO1" s="340" t="s">
        <v>35</v>
      </c>
      <c r="AP1" s="340"/>
      <c r="AQ1" s="340"/>
      <c r="AR1" s="340"/>
      <c r="AS1" s="140"/>
      <c r="AT1" s="343" t="s">
        <v>42</v>
      </c>
      <c r="AU1" s="343"/>
      <c r="AV1" s="343"/>
      <c r="AW1" s="343"/>
      <c r="AX1" s="342" t="s">
        <v>14</v>
      </c>
      <c r="AY1" s="342"/>
      <c r="AZ1" s="342"/>
      <c r="BA1" s="342"/>
      <c r="BB1" s="341" t="s">
        <v>15</v>
      </c>
      <c r="BC1" s="341"/>
      <c r="BD1" s="341"/>
      <c r="BE1" s="341"/>
    </row>
    <row r="2" spans="1:59" s="32" customFormat="1" ht="19.899999999999999" customHeight="1" x14ac:dyDescent="0.2">
      <c r="A2" s="69" t="s">
        <v>43</v>
      </c>
      <c r="B2" s="228" t="s">
        <v>62</v>
      </c>
      <c r="C2" s="28" t="s">
        <v>31</v>
      </c>
      <c r="D2" s="227" t="s">
        <v>13</v>
      </c>
      <c r="E2" s="227" t="s">
        <v>13</v>
      </c>
      <c r="F2" s="227" t="s">
        <v>13</v>
      </c>
      <c r="G2" s="28" t="s">
        <v>17</v>
      </c>
      <c r="H2" s="13" t="s">
        <v>38</v>
      </c>
      <c r="I2" s="13" t="s">
        <v>38</v>
      </c>
      <c r="J2" s="13" t="s">
        <v>38</v>
      </c>
      <c r="K2" s="13" t="s">
        <v>39</v>
      </c>
      <c r="L2" s="28" t="s">
        <v>30</v>
      </c>
      <c r="M2" s="5" t="s">
        <v>16</v>
      </c>
      <c r="N2" s="5" t="s">
        <v>16</v>
      </c>
      <c r="O2" s="5" t="s">
        <v>16</v>
      </c>
      <c r="P2" s="13" t="s">
        <v>17</v>
      </c>
      <c r="Q2" s="13" t="s">
        <v>63</v>
      </c>
      <c r="R2" s="13" t="s">
        <v>63</v>
      </c>
      <c r="S2" s="13" t="s">
        <v>63</v>
      </c>
      <c r="T2" s="13" t="s">
        <v>64</v>
      </c>
      <c r="U2" s="28" t="s">
        <v>30</v>
      </c>
      <c r="V2" s="5" t="s">
        <v>16</v>
      </c>
      <c r="W2" s="5" t="s">
        <v>16</v>
      </c>
      <c r="X2" s="5" t="s">
        <v>16</v>
      </c>
      <c r="Y2" s="7" t="s">
        <v>17</v>
      </c>
      <c r="Z2" s="7" t="s">
        <v>65</v>
      </c>
      <c r="AA2" s="7" t="s">
        <v>65</v>
      </c>
      <c r="AB2" s="7" t="s">
        <v>65</v>
      </c>
      <c r="AC2" s="7" t="s">
        <v>66</v>
      </c>
      <c r="AD2" s="28" t="s">
        <v>30</v>
      </c>
      <c r="AE2" s="228" t="s">
        <v>25</v>
      </c>
      <c r="AF2" s="228" t="s">
        <v>25</v>
      </c>
      <c r="AG2" s="228" t="s">
        <v>25</v>
      </c>
      <c r="AH2" s="228" t="s">
        <v>26</v>
      </c>
      <c r="AI2" s="13" t="s">
        <v>27</v>
      </c>
      <c r="AJ2" s="228" t="s">
        <v>25</v>
      </c>
      <c r="AK2" s="228" t="s">
        <v>25</v>
      </c>
      <c r="AL2" s="228" t="s">
        <v>25</v>
      </c>
      <c r="AM2" s="228" t="s">
        <v>26</v>
      </c>
      <c r="AN2" s="13" t="s">
        <v>27</v>
      </c>
      <c r="AO2" s="228" t="s">
        <v>26</v>
      </c>
      <c r="AP2" s="7" t="s">
        <v>17</v>
      </c>
      <c r="AQ2" s="13" t="s">
        <v>27</v>
      </c>
      <c r="AR2" s="13" t="s">
        <v>28</v>
      </c>
      <c r="AS2" s="13"/>
      <c r="AT2" s="13" t="s">
        <v>67</v>
      </c>
      <c r="AU2" s="13" t="s">
        <v>68</v>
      </c>
      <c r="AV2" s="13" t="s">
        <v>69</v>
      </c>
      <c r="AW2" s="13" t="s">
        <v>33</v>
      </c>
      <c r="AX2" s="13" t="s">
        <v>37</v>
      </c>
      <c r="AY2" s="13" t="s">
        <v>36</v>
      </c>
      <c r="AZ2" s="13" t="s">
        <v>70</v>
      </c>
      <c r="BA2" s="13" t="s">
        <v>33</v>
      </c>
      <c r="BB2" s="13" t="s">
        <v>37</v>
      </c>
      <c r="BC2" s="13" t="s">
        <v>36</v>
      </c>
      <c r="BD2" s="13" t="s">
        <v>70</v>
      </c>
      <c r="BE2" s="13" t="s">
        <v>33</v>
      </c>
      <c r="BF2" s="13"/>
      <c r="BG2" s="126"/>
    </row>
    <row r="3" spans="1:59" s="32" customFormat="1" ht="14.25" x14ac:dyDescent="0.2">
      <c r="A3" s="132" t="s">
        <v>0</v>
      </c>
      <c r="B3" s="238"/>
      <c r="C3" s="98" t="e">
        <f>B3*$B$16/$B$17/10</f>
        <v>#DIV/0!</v>
      </c>
      <c r="D3" s="244"/>
      <c r="E3" s="245"/>
      <c r="F3" s="246"/>
      <c r="G3" s="94" t="e">
        <f>STDEV(D3:F3)/AVERAGE(D3:F3)*100</f>
        <v>#DIV/0!</v>
      </c>
      <c r="H3" s="45" t="e">
        <f>D3/C3</f>
        <v>#DIV/0!</v>
      </c>
      <c r="I3" s="45" t="e">
        <f>E3/C3</f>
        <v>#DIV/0!</v>
      </c>
      <c r="J3" s="45" t="e">
        <f>F3/C3</f>
        <v>#DIV/0!</v>
      </c>
      <c r="K3" s="46" t="e">
        <f>AVERAGE(H3:J3)</f>
        <v>#DIV/0!</v>
      </c>
      <c r="L3" s="14" t="e">
        <f t="shared" ref="L3:L15" si="0">L71*STDEV(D3:F3)*(3^0.5)</f>
        <v>#DIV/0!</v>
      </c>
      <c r="M3" s="6" t="e">
        <f>D3/$D$12</f>
        <v>#DIV/0!</v>
      </c>
      <c r="N3" s="6" t="e">
        <f>E3/$E$12</f>
        <v>#DIV/0!</v>
      </c>
      <c r="O3" s="6" t="e">
        <f>F3/$F$12</f>
        <v>#DIV/0!</v>
      </c>
      <c r="P3" s="14" t="e">
        <f>STDEV(M3:O3)/AVERAGE(M3:O3)*100</f>
        <v>#DIV/0!</v>
      </c>
      <c r="Q3" s="33" t="e">
        <f>M3/C3*$C$12</f>
        <v>#DIV/0!</v>
      </c>
      <c r="R3" s="33" t="e">
        <f>N3/C3*$C$12</f>
        <v>#DIV/0!</v>
      </c>
      <c r="S3" s="33" t="e">
        <f>O3/C3*$C$12</f>
        <v>#DIV/0!</v>
      </c>
      <c r="T3" s="24" t="e">
        <f>AVERAGE(Q3:S3)</f>
        <v>#DIV/0!</v>
      </c>
      <c r="U3" s="14" t="e">
        <f>$C$12*U71*STDEV(M3:O3)*(3^0.5)</f>
        <v>#DIV/0!</v>
      </c>
      <c r="V3" s="6" t="e">
        <f>D3/$D$8</f>
        <v>#DIV/0!</v>
      </c>
      <c r="W3" s="6" t="e">
        <f>E3/$E$8</f>
        <v>#DIV/0!</v>
      </c>
      <c r="X3" s="6" t="e">
        <f>F3/$F$8</f>
        <v>#DIV/0!</v>
      </c>
      <c r="Y3" s="10" t="e">
        <f>STDEV(V3:X3)/AVERAGE(V3:X3)*100</f>
        <v>#DIV/0!</v>
      </c>
      <c r="Z3" s="15" t="e">
        <f>V3/C3*789270</f>
        <v>#DIV/0!</v>
      </c>
      <c r="AA3" s="15" t="e">
        <f>W3/C3*789270</f>
        <v>#DIV/0!</v>
      </c>
      <c r="AB3" s="15" t="e">
        <f>X3/C3*789270</f>
        <v>#DIV/0!</v>
      </c>
      <c r="AC3" s="8" t="e">
        <f>AVERAGE(Z3:AB3)</f>
        <v>#DIV/0!</v>
      </c>
      <c r="AD3" s="24" t="e">
        <f>789270*AD71*STDEV(V3:X3)*(3)^0.5</f>
        <v>#DIV/0!</v>
      </c>
      <c r="AE3" s="24" t="e">
        <f>$C$12*M3*$U$71</f>
        <v>#DIV/0!</v>
      </c>
      <c r="AF3" s="24" t="e">
        <f>$C$12*N3*$U$71</f>
        <v>#DIV/0!</v>
      </c>
      <c r="AG3" s="24" t="e">
        <f>$C$12*O3*$U$71</f>
        <v>#DIV/0!</v>
      </c>
      <c r="AH3" s="21" t="e">
        <f>AVERAGE(AE3:AG3)</f>
        <v>#DIV/0!</v>
      </c>
      <c r="AI3" s="20" t="e">
        <f>(AH3-C3)*100/C3</f>
        <v>#DIV/0!</v>
      </c>
      <c r="AJ3" s="24" t="e">
        <f>789270*V3*$AD$71</f>
        <v>#DIV/0!</v>
      </c>
      <c r="AK3" s="24" t="e">
        <f>789270*W3*$AD$71</f>
        <v>#DIV/0!</v>
      </c>
      <c r="AL3" s="24" t="e">
        <f>789270*X3*$AD$71</f>
        <v>#DIV/0!</v>
      </c>
      <c r="AM3" s="21" t="e">
        <f>AVERAGE(AJ3:AL3)</f>
        <v>#DIV/0!</v>
      </c>
      <c r="AN3" s="20" t="e">
        <f>(AM3-C3)*100/C3</f>
        <v>#DIV/0!</v>
      </c>
      <c r="AO3" s="29" t="e">
        <f>AH3-AM3</f>
        <v>#DIV/0!</v>
      </c>
      <c r="AP3" s="30" t="e">
        <f>P3-Y3</f>
        <v>#DIV/0!</v>
      </c>
      <c r="AQ3" s="30" t="e">
        <f>ABS(AI3)-ABS(AN3)</f>
        <v>#DIV/0!</v>
      </c>
      <c r="AR3" s="30" t="e">
        <f>U3-AD3</f>
        <v>#DIV/0!</v>
      </c>
      <c r="AS3" s="30"/>
      <c r="AT3" s="141" t="e">
        <f t="shared" ref="AT3:AT15" si="1">AVERAGE(D3:F3,D20:F20,D37:F37,D54:F54,D71:F71)</f>
        <v>#DIV/0!</v>
      </c>
      <c r="AU3" s="141" t="e">
        <f t="shared" ref="AU3:AU15" si="2">(D3-AT3)^2+(E3-AT3)^2+(F3-AT3)^2+(D20-AT3)^2+(E20-AT3)^2+(F20-AT3)^2+(D37-AT3)^2+(E37-AT3)^2+(F37-AT3)^2+(D54-AT3)^2+(E54-AT3)^2+(F54-AT3)^2+(D71-AT3)^2+(E71-AT3)^2+(F71-AT3)^2</f>
        <v>#DIV/0!</v>
      </c>
      <c r="AV3" s="70" t="e">
        <f t="shared" ref="AV3:AV15" si="3">(D3-L54*C3)^2+(E3-L54*C3)^2+(F3-L54*C3)^2+(D20-L54*C20)^2+(E20-L54*C20)^2+(F20-L54*C20)^2+(D37-L54*C37)^2+(E37-L54*C37)^2+(F37-L54*C37)^2+(D54-L54*C54)^2+(E54-L54*C54)^2+(F54-L54*C54)^2+(D71-L54*C71)^2+(E71-L54*C71)^2+(F71-L54*C71)^2</f>
        <v>#DIV/0!</v>
      </c>
      <c r="AW3" s="142" t="e">
        <f>1-(AV3/AU3)</f>
        <v>#DIV/0!</v>
      </c>
      <c r="AX3" s="141" t="e">
        <f>AVERAGE(M3:O3,M20:O20,M37:O37,M54:O54)</f>
        <v>#DIV/0!</v>
      </c>
      <c r="AY3" s="141" t="e">
        <f>(M3-AX3)^2+(N3-AX3)^2+(O3-AX3)^2+(M20-AX3)^2+(N20-AX3)^2+(O20-AX3)^2+(M37-AX3)^2+(N37-AX3)^2+(O37-AX3)^2+(M54-AX3)^2+(N54-AX3)^2+(O54-AX3)^2</f>
        <v>#DIV/0!</v>
      </c>
      <c r="AZ3" s="141" t="e">
        <f>(M3-U54*C3/$C$12)^2+(N3-U54*C3/$C$12)^2+(O3-U54*C3/$C$12)^2+(M20-U54*C20/$C$29)^2+(N20-U54*C20/$C$29)^2+(O20-U54*C20/$C$29)^2+(M37-U54*C37/$C$46)^2+(N37-U54*C37/$C$46)^2+(O37-U54*C37/$C$46)^2+(M54-U54*C54/$C$63)^2+(N54-U54*C54/$C$63)^2+(O54-U54*C54/$C$63)^2</f>
        <v>#DIV/0!</v>
      </c>
      <c r="BA3" s="142" t="e">
        <f>1-(AZ3/AY3)</f>
        <v>#DIV/0!</v>
      </c>
      <c r="BB3" s="143" t="e">
        <f>AVERAGE(V3:X3,V20:X20,V37:X37,V54:X54)</f>
        <v>#DIV/0!</v>
      </c>
      <c r="BC3" s="143" t="e">
        <f>(V3-BB3)^2+(W3-BB3)^2+(X3-BB3)^2+(V20-BB3)^2+(W20-BB3)^2+(X20-BB3)^2+(V37-BB3)^2+(W37-BB3)^2+(X37-BB3)^2+(V54-BB3)^2+(W54-BB3)^2+(X54-BB3)^2</f>
        <v>#DIV/0!</v>
      </c>
      <c r="BD3" s="144" t="e">
        <f>(V3-AD54*C3/789270)^2+(W3-AD54*C3/789270)^2+(X3-AD54*C3/789270)^2+(V20-AD54*C20/789270)^2+(W20-AD54*C20/789270)^2+(X20-AD54*C20/789270)^2+(V37-AD54*C37/789270)^2+(W37-AD54*C37/789270)^2+(X37-AD54*C37/789270)^2+(V54-AD54*C54/789270)^2+(W54-AD54*C54/789270)^2+(X54-AD54*C54/789270)^2</f>
        <v>#DIV/0!</v>
      </c>
      <c r="BE3" s="142" t="e">
        <f>1-(BD3/BC3)</f>
        <v>#DIV/0!</v>
      </c>
      <c r="BF3" s="142"/>
    </row>
    <row r="4" spans="1:59" s="32" customFormat="1" ht="14.25" x14ac:dyDescent="0.2">
      <c r="A4" s="133" t="s">
        <v>1</v>
      </c>
      <c r="B4" s="239"/>
      <c r="C4" s="98" t="e">
        <f t="shared" ref="C4:C5" si="4">B4*$B$16/$B$17/10</f>
        <v>#DIV/0!</v>
      </c>
      <c r="D4" s="247"/>
      <c r="E4" s="248"/>
      <c r="F4" s="249"/>
      <c r="G4" s="94" t="e">
        <f t="shared" ref="G4:G15" si="5">STDEV(D4:F4)/AVERAGE(D4:F4)*100</f>
        <v>#DIV/0!</v>
      </c>
      <c r="H4" s="45" t="e">
        <f t="shared" ref="H4:H15" si="6">D4/C4</f>
        <v>#DIV/0!</v>
      </c>
      <c r="I4" s="45" t="e">
        <f t="shared" ref="I4:I15" si="7">E4/C4</f>
        <v>#DIV/0!</v>
      </c>
      <c r="J4" s="45" t="e">
        <f t="shared" ref="J4:J15" si="8">F4/C4</f>
        <v>#DIV/0!</v>
      </c>
      <c r="K4" s="46" t="e">
        <f t="shared" ref="K4:K15" si="9">AVERAGE(H4:J4)</f>
        <v>#DIV/0!</v>
      </c>
      <c r="L4" s="14" t="e">
        <f t="shared" si="0"/>
        <v>#DIV/0!</v>
      </c>
      <c r="M4" s="6" t="e">
        <f>D4/$D$12</f>
        <v>#DIV/0!</v>
      </c>
      <c r="N4" s="6" t="e">
        <f t="shared" ref="N4:N15" si="10">E4/$E$12</f>
        <v>#DIV/0!</v>
      </c>
      <c r="O4" s="6" t="e">
        <f t="shared" ref="O4:O15" si="11">F4/$F$12</f>
        <v>#DIV/0!</v>
      </c>
      <c r="P4" s="14" t="e">
        <f t="shared" ref="P4:P15" si="12">STDEV(M4:O4)/AVERAGE(M4:O4)*100</f>
        <v>#DIV/0!</v>
      </c>
      <c r="Q4" s="33" t="e">
        <f t="shared" ref="Q4:Q15" si="13">M4/C4*$C$12</f>
        <v>#DIV/0!</v>
      </c>
      <c r="R4" s="33" t="e">
        <f t="shared" ref="R4:R15" si="14">N4/C4*$C$12</f>
        <v>#DIV/0!</v>
      </c>
      <c r="S4" s="33" t="e">
        <f t="shared" ref="S4:S15" si="15">O4/C4*$C$12</f>
        <v>#DIV/0!</v>
      </c>
      <c r="T4" s="24" t="e">
        <f t="shared" ref="T4:T15" si="16">AVERAGE(Q4:S4)</f>
        <v>#DIV/0!</v>
      </c>
      <c r="U4" s="14" t="e">
        <f>$C$12*U72*STDEV(M4:O4)*(3^0.5)</f>
        <v>#DIV/0!</v>
      </c>
      <c r="V4" s="6" t="e">
        <f t="shared" ref="V4:V15" si="17">D4/$D$8</f>
        <v>#DIV/0!</v>
      </c>
      <c r="W4" s="6" t="e">
        <f t="shared" ref="W4:W15" si="18">E4/$E$8</f>
        <v>#DIV/0!</v>
      </c>
      <c r="X4" s="6" t="e">
        <f t="shared" ref="X4:X15" si="19">F4/$F$8</f>
        <v>#DIV/0!</v>
      </c>
      <c r="Y4" s="10" t="e">
        <f t="shared" ref="Y4:Y15" si="20">STDEV(V4:X4)/AVERAGE(V4:X4)*100</f>
        <v>#DIV/0!</v>
      </c>
      <c r="Z4" s="15" t="e">
        <f t="shared" ref="Z4:Z15" si="21">V4/C4*789270</f>
        <v>#DIV/0!</v>
      </c>
      <c r="AA4" s="15" t="e">
        <f t="shared" ref="AA4:AA15" si="22">W4/C4*789270</f>
        <v>#DIV/0!</v>
      </c>
      <c r="AB4" s="15" t="e">
        <f t="shared" ref="AB4:AB15" si="23">X4/C4*789270</f>
        <v>#DIV/0!</v>
      </c>
      <c r="AC4" s="8" t="e">
        <f t="shared" ref="AC4:AC15" si="24">AVERAGE(Z4:AB4)</f>
        <v>#DIV/0!</v>
      </c>
      <c r="AD4" s="24" t="e">
        <f>789270*AD72*STDEV(V4:X4)*(3)^0.5</f>
        <v>#DIV/0!</v>
      </c>
      <c r="AE4" s="24" t="e">
        <f>$C$12*M4*$U$72</f>
        <v>#DIV/0!</v>
      </c>
      <c r="AF4" s="24" t="e">
        <f>$C$12*N4*$U$72</f>
        <v>#DIV/0!</v>
      </c>
      <c r="AG4" s="24" t="e">
        <f>$C$12*O4*$U$72</f>
        <v>#DIV/0!</v>
      </c>
      <c r="AH4" s="21" t="e">
        <f t="shared" ref="AH4:AH15" si="25">AVERAGE(AE4:AG4)</f>
        <v>#DIV/0!</v>
      </c>
      <c r="AI4" s="20" t="e">
        <f t="shared" ref="AI4:AI15" si="26">(AH4-C4)*100/C4</f>
        <v>#DIV/0!</v>
      </c>
      <c r="AJ4" s="24" t="e">
        <f>789270*V4*$AD$72</f>
        <v>#DIV/0!</v>
      </c>
      <c r="AK4" s="24" t="e">
        <f>789270*W4*$AD$72</f>
        <v>#DIV/0!</v>
      </c>
      <c r="AL4" s="24" t="e">
        <f>789270*X4*$AD$72</f>
        <v>#DIV/0!</v>
      </c>
      <c r="AM4" s="21" t="e">
        <f t="shared" ref="AM4:AM15" si="27">AVERAGE(AJ4:AL4)</f>
        <v>#DIV/0!</v>
      </c>
      <c r="AN4" s="20" t="e">
        <f t="shared" ref="AN4:AN15" si="28">(AM4-C4)*100/C4</f>
        <v>#DIV/0!</v>
      </c>
      <c r="AO4" s="29" t="e">
        <f t="shared" ref="AO4:AO15" si="29">AH4-AM4</f>
        <v>#DIV/0!</v>
      </c>
      <c r="AP4" s="30" t="e">
        <f t="shared" ref="AP4:AP15" si="30">P4-Y4</f>
        <v>#DIV/0!</v>
      </c>
      <c r="AQ4" s="30" t="e">
        <f t="shared" ref="AQ4:AQ15" si="31">ABS(AI4)-ABS(AN4)</f>
        <v>#DIV/0!</v>
      </c>
      <c r="AR4" s="30" t="e">
        <f t="shared" ref="AR4:AR15" si="32">U4-AD4</f>
        <v>#DIV/0!</v>
      </c>
      <c r="AS4" s="30"/>
      <c r="AT4" s="141" t="e">
        <f t="shared" si="1"/>
        <v>#DIV/0!</v>
      </c>
      <c r="AU4" s="141" t="e">
        <f t="shared" si="2"/>
        <v>#DIV/0!</v>
      </c>
      <c r="AV4" s="70" t="e">
        <f t="shared" si="3"/>
        <v>#DIV/0!</v>
      </c>
      <c r="AW4" s="142" t="e">
        <f t="shared" ref="AW4:AW7" si="33">1-(AV4/AU4)</f>
        <v>#DIV/0!</v>
      </c>
      <c r="AX4" s="141" t="e">
        <f t="shared" ref="AX4:AX15" si="34">AVERAGE(M4:O4,M21:O21,M38:O38,M55:O55)</f>
        <v>#DIV/0!</v>
      </c>
      <c r="AY4" s="141" t="e">
        <f t="shared" ref="AY4:AY15" si="35">(M4-AX4)^2+(N4-AX4)^2+(O4-AX4)^2+(M21-AX4)^2+(N21-AX4)^2+(O21-AX4)^2+(M38-AX4)^2+(N38-AX4)^2+(O38-AX4)^2+(M55-AX4)^2+(N55-AX4)^2+(O55-AX4)^2</f>
        <v>#DIV/0!</v>
      </c>
      <c r="AZ4" s="141" t="e">
        <f t="shared" ref="AZ4:AZ15" si="36">(M4-U55*C4/$C$12)^2+(N4-U55*C4/$C$12)^2+(O4-U55*C4/$C$12)^2+(M21-U55*C21/$C$29)^2+(N21-U55*C21/$C$29)^2+(O21-U55*C21/$C$29)^2+(M38-U55*C38/$C$46)^2+(N38-U55*C38/$C$46)^2+(O38-U55*C38/$C$46)^2+(M55-U55*C55/$C$63)^2+(N55-U55*C55/$C$63)^2+(O55-U55*C55/$C$63)^2</f>
        <v>#DIV/0!</v>
      </c>
      <c r="BA4" s="142" t="e">
        <f t="shared" ref="BA4:BA15" si="37">1-(AZ4/AY4)</f>
        <v>#DIV/0!</v>
      </c>
      <c r="BB4" s="143" t="e">
        <f>AVERAGE(V4:X4,V21:X21,V38:X38,V55:X55)</f>
        <v>#DIV/0!</v>
      </c>
      <c r="BC4" s="143" t="e">
        <f>(V4-BB4)^2+(W4-BB4)^2+(X4-BB4)^2+(V21-BB4)^2+(W21-BB4)^2+(X21-BB4)^2+(V38-BB4)^2+(W38-BB4)^2+(X38-BB4)^2+(V55-BB4)^2+(W55-BB4)^2+(X55-BB4)^2</f>
        <v>#DIV/0!</v>
      </c>
      <c r="BD4" s="144" t="e">
        <f>(V4-AD55*C4/789270)^2+(W4-AD55*C4/789270)^2+(X4-AD55*C4/789270)^2+(V21-AD55*C21/789270)^2+(W21-AD55*C21/789270)^2+(X21-AD55*C21/789270)^2+(V38-AD55*C38/789270)^2+(W38-AD55*C38/789270)^2+(X38-AD55*C38/789270)^2+(V55-AD55*C55/789270)^2+(W55-AD55*C55/789270)^2+(X55-AD55*C55/789270)^2</f>
        <v>#DIV/0!</v>
      </c>
      <c r="BE4" s="142" t="e">
        <f t="shared" ref="BE4:BE15" si="38">1-(BD4/BC4)</f>
        <v>#DIV/0!</v>
      </c>
      <c r="BF4" s="142"/>
    </row>
    <row r="5" spans="1:59" s="32" customFormat="1" ht="14.25" x14ac:dyDescent="0.2">
      <c r="A5" s="133" t="s">
        <v>2</v>
      </c>
      <c r="B5" s="239"/>
      <c r="C5" s="98" t="e">
        <f t="shared" si="4"/>
        <v>#DIV/0!</v>
      </c>
      <c r="D5" s="247"/>
      <c r="E5" s="248"/>
      <c r="F5" s="249"/>
      <c r="G5" s="94" t="e">
        <f t="shared" si="5"/>
        <v>#DIV/0!</v>
      </c>
      <c r="H5" s="45" t="e">
        <f t="shared" si="6"/>
        <v>#DIV/0!</v>
      </c>
      <c r="I5" s="45" t="e">
        <f t="shared" si="7"/>
        <v>#DIV/0!</v>
      </c>
      <c r="J5" s="45" t="e">
        <f t="shared" si="8"/>
        <v>#DIV/0!</v>
      </c>
      <c r="K5" s="46" t="e">
        <f t="shared" si="9"/>
        <v>#DIV/0!</v>
      </c>
      <c r="L5" s="14" t="e">
        <f t="shared" si="0"/>
        <v>#DIV/0!</v>
      </c>
      <c r="M5" s="6" t="e">
        <f t="shared" ref="M5:M15" si="39">D5/$D$12</f>
        <v>#DIV/0!</v>
      </c>
      <c r="N5" s="6" t="e">
        <f t="shared" si="10"/>
        <v>#DIV/0!</v>
      </c>
      <c r="O5" s="6" t="e">
        <f t="shared" si="11"/>
        <v>#DIV/0!</v>
      </c>
      <c r="P5" s="14" t="e">
        <f t="shared" si="12"/>
        <v>#DIV/0!</v>
      </c>
      <c r="Q5" s="33" t="e">
        <f t="shared" si="13"/>
        <v>#DIV/0!</v>
      </c>
      <c r="R5" s="33" t="e">
        <f t="shared" si="14"/>
        <v>#DIV/0!</v>
      </c>
      <c r="S5" s="33" t="e">
        <f t="shared" si="15"/>
        <v>#DIV/0!</v>
      </c>
      <c r="T5" s="24" t="e">
        <f t="shared" si="16"/>
        <v>#DIV/0!</v>
      </c>
      <c r="U5" s="14" t="e">
        <f>$C$12*U73*STDEV(M5:O5)*(3^0.5)</f>
        <v>#DIV/0!</v>
      </c>
      <c r="V5" s="6" t="e">
        <f t="shared" si="17"/>
        <v>#DIV/0!</v>
      </c>
      <c r="W5" s="6" t="e">
        <f t="shared" si="18"/>
        <v>#DIV/0!</v>
      </c>
      <c r="X5" s="6" t="e">
        <f t="shared" si="19"/>
        <v>#DIV/0!</v>
      </c>
      <c r="Y5" s="10" t="e">
        <f t="shared" si="20"/>
        <v>#DIV/0!</v>
      </c>
      <c r="Z5" s="15" t="e">
        <f t="shared" si="21"/>
        <v>#DIV/0!</v>
      </c>
      <c r="AA5" s="15" t="e">
        <f t="shared" si="22"/>
        <v>#DIV/0!</v>
      </c>
      <c r="AB5" s="15" t="e">
        <f t="shared" si="23"/>
        <v>#DIV/0!</v>
      </c>
      <c r="AC5" s="8" t="e">
        <f t="shared" si="24"/>
        <v>#DIV/0!</v>
      </c>
      <c r="AD5" s="24" t="e">
        <f>789270*AD73*STDEV(V5:X5)*(3)^0.5</f>
        <v>#DIV/0!</v>
      </c>
      <c r="AE5" s="24" t="e">
        <f>$C$12*M5*$U$73</f>
        <v>#DIV/0!</v>
      </c>
      <c r="AF5" s="24" t="e">
        <f>$C$12*N5*$U$73</f>
        <v>#DIV/0!</v>
      </c>
      <c r="AG5" s="24" t="e">
        <f>$C$12*O5*$U$73</f>
        <v>#DIV/0!</v>
      </c>
      <c r="AH5" s="21" t="e">
        <f t="shared" si="25"/>
        <v>#DIV/0!</v>
      </c>
      <c r="AI5" s="20" t="e">
        <f t="shared" si="26"/>
        <v>#DIV/0!</v>
      </c>
      <c r="AJ5" s="24" t="e">
        <f>789270*V5*$AD$73</f>
        <v>#DIV/0!</v>
      </c>
      <c r="AK5" s="24" t="e">
        <f>789270*W5*$AD$73</f>
        <v>#DIV/0!</v>
      </c>
      <c r="AL5" s="24" t="e">
        <f>789270*X5*$AD$73</f>
        <v>#DIV/0!</v>
      </c>
      <c r="AM5" s="21" t="e">
        <f t="shared" si="27"/>
        <v>#DIV/0!</v>
      </c>
      <c r="AN5" s="20" t="e">
        <f t="shared" si="28"/>
        <v>#DIV/0!</v>
      </c>
      <c r="AO5" s="29" t="e">
        <f t="shared" si="29"/>
        <v>#DIV/0!</v>
      </c>
      <c r="AP5" s="30" t="e">
        <f t="shared" si="30"/>
        <v>#DIV/0!</v>
      </c>
      <c r="AQ5" s="30" t="e">
        <f t="shared" si="31"/>
        <v>#DIV/0!</v>
      </c>
      <c r="AR5" s="30" t="e">
        <f t="shared" si="32"/>
        <v>#DIV/0!</v>
      </c>
      <c r="AS5" s="30"/>
      <c r="AT5" s="141" t="e">
        <f t="shared" si="1"/>
        <v>#DIV/0!</v>
      </c>
      <c r="AU5" s="141" t="e">
        <f t="shared" si="2"/>
        <v>#DIV/0!</v>
      </c>
      <c r="AV5" s="70" t="e">
        <f t="shared" si="3"/>
        <v>#DIV/0!</v>
      </c>
      <c r="AW5" s="142" t="e">
        <f t="shared" si="33"/>
        <v>#DIV/0!</v>
      </c>
      <c r="AX5" s="141" t="e">
        <f t="shared" si="34"/>
        <v>#DIV/0!</v>
      </c>
      <c r="AY5" s="141" t="e">
        <f t="shared" si="35"/>
        <v>#DIV/0!</v>
      </c>
      <c r="AZ5" s="141" t="e">
        <f t="shared" si="36"/>
        <v>#DIV/0!</v>
      </c>
      <c r="BA5" s="142" t="e">
        <f t="shared" si="37"/>
        <v>#DIV/0!</v>
      </c>
      <c r="BB5" s="143" t="e">
        <f>AVERAGE(V5:X5,V22:X22,V39:X39,V56:X56)</f>
        <v>#DIV/0!</v>
      </c>
      <c r="BC5" s="143" t="e">
        <f>(V5-BB5)^2+(W5-BB5)^2+(X5-BB5)^2+(V22-BB5)^2+(W22-BB5)^2+(X22-BB5)^2+(V39-BB5)^2+(W39-BB5)^2+(X39-BB5)^2+(V56-BB5)^2+(W56-BB5)^2+(X56-BB5)^2</f>
        <v>#DIV/0!</v>
      </c>
      <c r="BD5" s="144" t="e">
        <f>(V5-AD56*C5/789270)^2+(W5-AD56*C5/789270)^2+(X5-AD56*C5/789270)^2+(V22-AD56*C22/789270)^2+(W22-AD56*C22/789270)^2+(X22-AD56*C22/789270)^2+(V39-AD56*C39/789270)^2+(W39-AD56*C39/789270)^2+(X39-AD56*C39/789270)^2+(V56-AD56*C56/789270)^2+(W56-AD56*C56/789270)^2+(X56-AD56*C56/789270)^2</f>
        <v>#DIV/0!</v>
      </c>
      <c r="BE5" s="142" t="e">
        <f t="shared" si="38"/>
        <v>#DIV/0!</v>
      </c>
      <c r="BF5" s="142"/>
    </row>
    <row r="6" spans="1:59" s="32" customFormat="1" ht="14.25" x14ac:dyDescent="0.2">
      <c r="A6" s="133" t="s">
        <v>3</v>
      </c>
      <c r="B6" s="239"/>
      <c r="C6" s="98" t="e">
        <f>B6*$B$16/$B$17/10</f>
        <v>#DIV/0!</v>
      </c>
      <c r="D6" s="247"/>
      <c r="E6" s="248"/>
      <c r="F6" s="249"/>
      <c r="G6" s="94" t="e">
        <f t="shared" si="5"/>
        <v>#DIV/0!</v>
      </c>
      <c r="H6" s="45" t="e">
        <f t="shared" si="6"/>
        <v>#DIV/0!</v>
      </c>
      <c r="I6" s="45" t="e">
        <f t="shared" si="7"/>
        <v>#DIV/0!</v>
      </c>
      <c r="J6" s="45" t="e">
        <f t="shared" si="8"/>
        <v>#DIV/0!</v>
      </c>
      <c r="K6" s="46" t="e">
        <f t="shared" si="9"/>
        <v>#DIV/0!</v>
      </c>
      <c r="L6" s="14" t="e">
        <f t="shared" si="0"/>
        <v>#DIV/0!</v>
      </c>
      <c r="M6" s="6" t="e">
        <f t="shared" si="39"/>
        <v>#DIV/0!</v>
      </c>
      <c r="N6" s="6" t="e">
        <f t="shared" si="10"/>
        <v>#DIV/0!</v>
      </c>
      <c r="O6" s="6" t="e">
        <f>F6/$F$12</f>
        <v>#DIV/0!</v>
      </c>
      <c r="P6" s="14" t="e">
        <f t="shared" si="12"/>
        <v>#DIV/0!</v>
      </c>
      <c r="Q6" s="33" t="e">
        <f t="shared" si="13"/>
        <v>#DIV/0!</v>
      </c>
      <c r="R6" s="33" t="e">
        <f t="shared" si="14"/>
        <v>#DIV/0!</v>
      </c>
      <c r="S6" s="33" t="e">
        <f t="shared" si="15"/>
        <v>#DIV/0!</v>
      </c>
      <c r="T6" s="24" t="e">
        <f t="shared" si="16"/>
        <v>#DIV/0!</v>
      </c>
      <c r="U6" s="14" t="e">
        <f>$C$12*U74*STDEV(M6:O6)*(3^0.5)</f>
        <v>#DIV/0!</v>
      </c>
      <c r="V6" s="6" t="e">
        <f t="shared" si="17"/>
        <v>#DIV/0!</v>
      </c>
      <c r="W6" s="6" t="e">
        <f t="shared" si="18"/>
        <v>#DIV/0!</v>
      </c>
      <c r="X6" s="6" t="e">
        <f t="shared" si="19"/>
        <v>#DIV/0!</v>
      </c>
      <c r="Y6" s="10" t="e">
        <f t="shared" si="20"/>
        <v>#DIV/0!</v>
      </c>
      <c r="Z6" s="15" t="e">
        <f t="shared" si="21"/>
        <v>#DIV/0!</v>
      </c>
      <c r="AA6" s="15" t="e">
        <f t="shared" si="22"/>
        <v>#DIV/0!</v>
      </c>
      <c r="AB6" s="15" t="e">
        <f t="shared" si="23"/>
        <v>#DIV/0!</v>
      </c>
      <c r="AC6" s="8" t="e">
        <f t="shared" si="24"/>
        <v>#DIV/0!</v>
      </c>
      <c r="AD6" s="24" t="e">
        <f>789270*AD74*STDEV(V6:X6)*(3)^0.5</f>
        <v>#DIV/0!</v>
      </c>
      <c r="AE6" s="24" t="e">
        <f>$C$12*M6*$U$74</f>
        <v>#DIV/0!</v>
      </c>
      <c r="AF6" s="24" t="e">
        <f>$C$12*N6*$U$74</f>
        <v>#DIV/0!</v>
      </c>
      <c r="AG6" s="24" t="e">
        <f>$C$12*O6*$U$74</f>
        <v>#DIV/0!</v>
      </c>
      <c r="AH6" s="21" t="e">
        <f t="shared" si="25"/>
        <v>#DIV/0!</v>
      </c>
      <c r="AI6" s="20" t="e">
        <f t="shared" si="26"/>
        <v>#DIV/0!</v>
      </c>
      <c r="AJ6" s="24" t="e">
        <f>789270*V6*$AD$74</f>
        <v>#DIV/0!</v>
      </c>
      <c r="AK6" s="24" t="e">
        <f>789270*W6*$AD$74</f>
        <v>#DIV/0!</v>
      </c>
      <c r="AL6" s="24" t="e">
        <f>789270*X6*$AD$74</f>
        <v>#DIV/0!</v>
      </c>
      <c r="AM6" s="21" t="e">
        <f t="shared" si="27"/>
        <v>#DIV/0!</v>
      </c>
      <c r="AN6" s="20" t="e">
        <f t="shared" si="28"/>
        <v>#DIV/0!</v>
      </c>
      <c r="AO6" s="29" t="e">
        <f t="shared" si="29"/>
        <v>#DIV/0!</v>
      </c>
      <c r="AP6" s="30" t="e">
        <f t="shared" si="30"/>
        <v>#DIV/0!</v>
      </c>
      <c r="AQ6" s="30" t="e">
        <f t="shared" si="31"/>
        <v>#DIV/0!</v>
      </c>
      <c r="AR6" s="30" t="e">
        <f t="shared" si="32"/>
        <v>#DIV/0!</v>
      </c>
      <c r="AS6" s="30"/>
      <c r="AT6" s="141" t="e">
        <f t="shared" si="1"/>
        <v>#DIV/0!</v>
      </c>
      <c r="AU6" s="141" t="e">
        <f t="shared" si="2"/>
        <v>#DIV/0!</v>
      </c>
      <c r="AV6" s="70" t="e">
        <f t="shared" si="3"/>
        <v>#DIV/0!</v>
      </c>
      <c r="AW6" s="142" t="e">
        <f t="shared" si="33"/>
        <v>#DIV/0!</v>
      </c>
      <c r="AX6" s="141" t="e">
        <f t="shared" si="34"/>
        <v>#DIV/0!</v>
      </c>
      <c r="AY6" s="141" t="e">
        <f t="shared" si="35"/>
        <v>#DIV/0!</v>
      </c>
      <c r="AZ6" s="141" t="e">
        <f t="shared" si="36"/>
        <v>#DIV/0!</v>
      </c>
      <c r="BA6" s="142" t="e">
        <f t="shared" si="37"/>
        <v>#DIV/0!</v>
      </c>
      <c r="BB6" s="143" t="e">
        <f>AVERAGE(V6:X6,V23:X23,V40:X40,V57:X57)</f>
        <v>#DIV/0!</v>
      </c>
      <c r="BC6" s="143" t="e">
        <f>(V6-BB6)^2+(W6-BB6)^2+(X6-BB6)^2+(V23-BB6)^2+(W23-BB6)^2+(X23-BB6)^2+(V40-BB6)^2+(W40-BB6)^2+(X40-BB6)^2+(V57-BB6)^2+(W57-BB6)^2+(X57-BB6)^2</f>
        <v>#DIV/0!</v>
      </c>
      <c r="BD6" s="144" t="e">
        <f>(V6-AD57*C6/789270)^2+(W6-AD57*C6/789270)^2+(X6-AD57*C6/789270)^2+(V23-AD57*C23/789270)^2+(W23-AD57*C23/789270)^2+(X23-AD57*C23/789270)^2+(V40-AD57*C40/789270)^2+(W40-AD57*C40/789270)^2+(X40-AD57*C40/789270)^2+(V57-AD57*C57/789270)^2+(W57-AD57*C57/789270)^2+(X57-AD57*C57/789270)^2</f>
        <v>#DIV/0!</v>
      </c>
      <c r="BE6" s="142" t="e">
        <f t="shared" si="38"/>
        <v>#DIV/0!</v>
      </c>
      <c r="BF6" s="142"/>
    </row>
    <row r="7" spans="1:59" s="32" customFormat="1" ht="14.25" x14ac:dyDescent="0.2">
      <c r="A7" s="133" t="s">
        <v>4</v>
      </c>
      <c r="B7" s="239"/>
      <c r="C7" s="98" t="e">
        <f>B7*$B$16/$B$17/10</f>
        <v>#DIV/0!</v>
      </c>
      <c r="D7" s="247"/>
      <c r="E7" s="248"/>
      <c r="F7" s="249"/>
      <c r="G7" s="94" t="e">
        <f t="shared" si="5"/>
        <v>#DIV/0!</v>
      </c>
      <c r="H7" s="45" t="e">
        <f t="shared" si="6"/>
        <v>#DIV/0!</v>
      </c>
      <c r="I7" s="45" t="e">
        <f t="shared" si="7"/>
        <v>#DIV/0!</v>
      </c>
      <c r="J7" s="45" t="e">
        <f t="shared" si="8"/>
        <v>#DIV/0!</v>
      </c>
      <c r="K7" s="46" t="e">
        <f t="shared" si="9"/>
        <v>#DIV/0!</v>
      </c>
      <c r="L7" s="14" t="e">
        <f t="shared" si="0"/>
        <v>#DIV/0!</v>
      </c>
      <c r="M7" s="6" t="e">
        <f t="shared" si="39"/>
        <v>#DIV/0!</v>
      </c>
      <c r="N7" s="6" t="e">
        <f>E7/$E$12</f>
        <v>#DIV/0!</v>
      </c>
      <c r="O7" s="6" t="e">
        <f t="shared" si="11"/>
        <v>#DIV/0!</v>
      </c>
      <c r="P7" s="14" t="e">
        <f t="shared" si="12"/>
        <v>#DIV/0!</v>
      </c>
      <c r="Q7" s="33" t="e">
        <f t="shared" si="13"/>
        <v>#DIV/0!</v>
      </c>
      <c r="R7" s="33" t="e">
        <f t="shared" si="14"/>
        <v>#DIV/0!</v>
      </c>
      <c r="S7" s="33" t="e">
        <f t="shared" si="15"/>
        <v>#DIV/0!</v>
      </c>
      <c r="T7" s="24" t="e">
        <f t="shared" si="16"/>
        <v>#DIV/0!</v>
      </c>
      <c r="U7" s="14" t="e">
        <f>$C$12*U75*STDEV(M7:O7)*(3^0.5)</f>
        <v>#DIV/0!</v>
      </c>
      <c r="V7" s="6" t="e">
        <f t="shared" si="17"/>
        <v>#DIV/0!</v>
      </c>
      <c r="W7" s="6" t="e">
        <f t="shared" si="18"/>
        <v>#DIV/0!</v>
      </c>
      <c r="X7" s="6" t="e">
        <f t="shared" si="19"/>
        <v>#DIV/0!</v>
      </c>
      <c r="Y7" s="10" t="e">
        <f t="shared" si="20"/>
        <v>#DIV/0!</v>
      </c>
      <c r="Z7" s="15" t="e">
        <f t="shared" si="21"/>
        <v>#DIV/0!</v>
      </c>
      <c r="AA7" s="15" t="e">
        <f t="shared" si="22"/>
        <v>#DIV/0!</v>
      </c>
      <c r="AB7" s="15" t="e">
        <f t="shared" si="23"/>
        <v>#DIV/0!</v>
      </c>
      <c r="AC7" s="8" t="e">
        <f t="shared" si="24"/>
        <v>#DIV/0!</v>
      </c>
      <c r="AD7" s="24" t="e">
        <f>789270*AD75*STDEV(V7:X7)*(3)^0.5</f>
        <v>#DIV/0!</v>
      </c>
      <c r="AE7" s="24" t="e">
        <f>$C$12*M7*$U$75</f>
        <v>#DIV/0!</v>
      </c>
      <c r="AF7" s="24" t="e">
        <f>$C$12*N7*$U$75</f>
        <v>#DIV/0!</v>
      </c>
      <c r="AG7" s="24" t="e">
        <f>$C$12*O7*$U$75</f>
        <v>#DIV/0!</v>
      </c>
      <c r="AH7" s="21" t="e">
        <f t="shared" si="25"/>
        <v>#DIV/0!</v>
      </c>
      <c r="AI7" s="20" t="e">
        <f t="shared" si="26"/>
        <v>#DIV/0!</v>
      </c>
      <c r="AJ7" s="24" t="e">
        <f>789270*V7*$AD$75</f>
        <v>#DIV/0!</v>
      </c>
      <c r="AK7" s="24" t="e">
        <f>789270*W7*$AD$75</f>
        <v>#DIV/0!</v>
      </c>
      <c r="AL7" s="24" t="e">
        <f>789270*X7*$AD$75</f>
        <v>#DIV/0!</v>
      </c>
      <c r="AM7" s="21" t="e">
        <f t="shared" si="27"/>
        <v>#DIV/0!</v>
      </c>
      <c r="AN7" s="20" t="e">
        <f t="shared" si="28"/>
        <v>#DIV/0!</v>
      </c>
      <c r="AO7" s="29" t="e">
        <f t="shared" si="29"/>
        <v>#DIV/0!</v>
      </c>
      <c r="AP7" s="30" t="e">
        <f t="shared" si="30"/>
        <v>#DIV/0!</v>
      </c>
      <c r="AQ7" s="30" t="e">
        <f t="shared" si="31"/>
        <v>#DIV/0!</v>
      </c>
      <c r="AR7" s="30" t="e">
        <f t="shared" si="32"/>
        <v>#DIV/0!</v>
      </c>
      <c r="AS7" s="30"/>
      <c r="AT7" s="141" t="e">
        <f t="shared" si="1"/>
        <v>#DIV/0!</v>
      </c>
      <c r="AU7" s="141" t="e">
        <f t="shared" si="2"/>
        <v>#DIV/0!</v>
      </c>
      <c r="AV7" s="70" t="e">
        <f t="shared" si="3"/>
        <v>#DIV/0!</v>
      </c>
      <c r="AW7" s="142" t="e">
        <f t="shared" si="33"/>
        <v>#DIV/0!</v>
      </c>
      <c r="AX7" s="141" t="e">
        <f t="shared" si="34"/>
        <v>#DIV/0!</v>
      </c>
      <c r="AY7" s="141" t="e">
        <f t="shared" si="35"/>
        <v>#DIV/0!</v>
      </c>
      <c r="AZ7" s="141" t="e">
        <f t="shared" si="36"/>
        <v>#DIV/0!</v>
      </c>
      <c r="BA7" s="142" t="e">
        <f t="shared" si="37"/>
        <v>#DIV/0!</v>
      </c>
      <c r="BB7" s="143" t="e">
        <f>AVERAGE(V7:X7,V24:X24,V41:X41,V58:X58)</f>
        <v>#DIV/0!</v>
      </c>
      <c r="BC7" s="143" t="e">
        <f>(V7-BB7)^2+(W7-BB7)^2+(X7-BB7)^2+(V24-BB7)^2+(W24-BB7)^2+(X24-BB7)^2+(V41-BB7)^2+(W41-BB7)^2+(X41-BB7)^2+(V58-BB7)^2+(W58-BB7)^2+(X58-BB7)^2</f>
        <v>#DIV/0!</v>
      </c>
      <c r="BD7" s="144" t="e">
        <f>(V7-AD58*C7/789270)^2+(W7-AD58*C7/789270)^2+(X7-AD58*C7/789270)^2+(V24-AD58*C24/789270)^2+(W24-AD58*C24/789270)^2+(X24-AD58*C24/789270)^2+(V41-AD58*C41/789270)^2+(W41-AD58*C41/789270)^2+(X41-AD58*C41/789270)^2+(V58-AD58*C58/789270)^2+(W58-AD58*C58/789270)^2+(X58-AD58*C58/789270)^2</f>
        <v>#DIV/0!</v>
      </c>
      <c r="BE7" s="142" t="e">
        <f t="shared" si="38"/>
        <v>#DIV/0!</v>
      </c>
      <c r="BF7" s="142"/>
    </row>
    <row r="8" spans="1:59" s="150" customFormat="1" x14ac:dyDescent="0.25">
      <c r="A8" s="134" t="s">
        <v>5</v>
      </c>
      <c r="B8" s="239"/>
      <c r="C8" s="96">
        <v>789270</v>
      </c>
      <c r="D8" s="250"/>
      <c r="E8" s="251"/>
      <c r="F8" s="252"/>
      <c r="G8" s="95" t="e">
        <f t="shared" si="5"/>
        <v>#DIV/0!</v>
      </c>
      <c r="H8" s="59">
        <f t="shared" si="6"/>
        <v>0</v>
      </c>
      <c r="I8" s="59">
        <f t="shared" si="7"/>
        <v>0</v>
      </c>
      <c r="J8" s="59">
        <f t="shared" si="8"/>
        <v>0</v>
      </c>
      <c r="K8" s="60">
        <f t="shared" si="9"/>
        <v>0</v>
      </c>
      <c r="L8" s="61" t="e">
        <f t="shared" si="0"/>
        <v>#DIV/0!</v>
      </c>
      <c r="M8" s="62" t="s">
        <v>32</v>
      </c>
      <c r="N8" s="62" t="s">
        <v>32</v>
      </c>
      <c r="O8" s="62" t="s">
        <v>32</v>
      </c>
      <c r="P8" s="62" t="s">
        <v>32</v>
      </c>
      <c r="Q8" s="62" t="s">
        <v>32</v>
      </c>
      <c r="R8" s="62" t="s">
        <v>32</v>
      </c>
      <c r="S8" s="62" t="s">
        <v>32</v>
      </c>
      <c r="T8" s="62" t="s">
        <v>32</v>
      </c>
      <c r="U8" s="62" t="s">
        <v>32</v>
      </c>
      <c r="V8" s="62" t="s">
        <v>32</v>
      </c>
      <c r="W8" s="62" t="s">
        <v>32</v>
      </c>
      <c r="X8" s="62" t="s">
        <v>32</v>
      </c>
      <c r="Y8" s="62" t="s">
        <v>32</v>
      </c>
      <c r="Z8" s="62" t="s">
        <v>32</v>
      </c>
      <c r="AA8" s="62" t="s">
        <v>32</v>
      </c>
      <c r="AB8" s="62" t="s">
        <v>32</v>
      </c>
      <c r="AC8" s="62" t="s">
        <v>32</v>
      </c>
      <c r="AD8" s="62" t="s">
        <v>32</v>
      </c>
      <c r="AE8" s="62" t="s">
        <v>32</v>
      </c>
      <c r="AF8" s="62" t="s">
        <v>32</v>
      </c>
      <c r="AG8" s="62" t="s">
        <v>32</v>
      </c>
      <c r="AH8" s="62" t="s">
        <v>32</v>
      </c>
      <c r="AI8" s="62" t="s">
        <v>32</v>
      </c>
      <c r="AJ8" s="62" t="s">
        <v>32</v>
      </c>
      <c r="AK8" s="62" t="s">
        <v>32</v>
      </c>
      <c r="AL8" s="62" t="s">
        <v>32</v>
      </c>
      <c r="AM8" s="62" t="s">
        <v>32</v>
      </c>
      <c r="AN8" s="62" t="s">
        <v>32</v>
      </c>
      <c r="AO8" s="63" t="s">
        <v>32</v>
      </c>
      <c r="AP8" s="64" t="s">
        <v>32</v>
      </c>
      <c r="AQ8" s="64" t="s">
        <v>32</v>
      </c>
      <c r="AR8" s="64" t="s">
        <v>32</v>
      </c>
      <c r="AS8" s="64"/>
      <c r="AT8" s="145" t="e">
        <f t="shared" si="1"/>
        <v>#DIV/0!</v>
      </c>
      <c r="AU8" s="145" t="e">
        <f t="shared" si="2"/>
        <v>#DIV/0!</v>
      </c>
      <c r="AV8" s="146">
        <f t="shared" si="3"/>
        <v>0</v>
      </c>
      <c r="AW8" s="146" t="s">
        <v>32</v>
      </c>
      <c r="AX8" s="146" t="s">
        <v>32</v>
      </c>
      <c r="AY8" s="146" t="s">
        <v>32</v>
      </c>
      <c r="AZ8" s="146" t="s">
        <v>32</v>
      </c>
      <c r="BA8" s="146" t="s">
        <v>32</v>
      </c>
      <c r="BB8" s="147" t="s">
        <v>32</v>
      </c>
      <c r="BC8" s="147" t="s">
        <v>32</v>
      </c>
      <c r="BD8" s="148" t="s">
        <v>32</v>
      </c>
      <c r="BE8" s="146" t="s">
        <v>32</v>
      </c>
      <c r="BF8" s="149"/>
    </row>
    <row r="9" spans="1:59" s="32" customFormat="1" ht="14.25" x14ac:dyDescent="0.2">
      <c r="A9" s="133" t="s">
        <v>6</v>
      </c>
      <c r="B9" s="239"/>
      <c r="C9" s="98" t="e">
        <f>B9*$B$16/$B$17/10</f>
        <v>#DIV/0!</v>
      </c>
      <c r="D9" s="247"/>
      <c r="E9" s="248"/>
      <c r="F9" s="249"/>
      <c r="G9" s="94" t="e">
        <f t="shared" si="5"/>
        <v>#DIV/0!</v>
      </c>
      <c r="H9" s="45" t="e">
        <f t="shared" si="6"/>
        <v>#DIV/0!</v>
      </c>
      <c r="I9" s="45" t="e">
        <f t="shared" si="7"/>
        <v>#DIV/0!</v>
      </c>
      <c r="J9" s="45" t="e">
        <f t="shared" si="8"/>
        <v>#DIV/0!</v>
      </c>
      <c r="K9" s="46" t="e">
        <f t="shared" si="9"/>
        <v>#DIV/0!</v>
      </c>
      <c r="L9" s="14" t="e">
        <f t="shared" si="0"/>
        <v>#DIV/0!</v>
      </c>
      <c r="M9" s="6" t="e">
        <f t="shared" si="39"/>
        <v>#DIV/0!</v>
      </c>
      <c r="N9" s="6" t="e">
        <f t="shared" si="10"/>
        <v>#DIV/0!</v>
      </c>
      <c r="O9" s="6" t="e">
        <f t="shared" si="11"/>
        <v>#DIV/0!</v>
      </c>
      <c r="P9" s="14" t="e">
        <f t="shared" si="12"/>
        <v>#DIV/0!</v>
      </c>
      <c r="Q9" s="33" t="e">
        <f t="shared" si="13"/>
        <v>#DIV/0!</v>
      </c>
      <c r="R9" s="33" t="e">
        <f t="shared" si="14"/>
        <v>#DIV/0!</v>
      </c>
      <c r="S9" s="33" t="e">
        <f t="shared" si="15"/>
        <v>#DIV/0!</v>
      </c>
      <c r="T9" s="24" t="e">
        <f t="shared" si="16"/>
        <v>#DIV/0!</v>
      </c>
      <c r="U9" s="14" t="e">
        <f>$C$12*U77*STDEV(M9:O9)*(3^0.5)</f>
        <v>#DIV/0!</v>
      </c>
      <c r="V9" s="6" t="e">
        <f t="shared" si="17"/>
        <v>#DIV/0!</v>
      </c>
      <c r="W9" s="6" t="e">
        <f t="shared" si="18"/>
        <v>#DIV/0!</v>
      </c>
      <c r="X9" s="6" t="e">
        <f t="shared" si="19"/>
        <v>#DIV/0!</v>
      </c>
      <c r="Y9" s="10" t="e">
        <f t="shared" si="20"/>
        <v>#DIV/0!</v>
      </c>
      <c r="Z9" s="15" t="e">
        <f t="shared" si="21"/>
        <v>#DIV/0!</v>
      </c>
      <c r="AA9" s="15" t="e">
        <f t="shared" si="22"/>
        <v>#DIV/0!</v>
      </c>
      <c r="AB9" s="15" t="e">
        <f t="shared" si="23"/>
        <v>#DIV/0!</v>
      </c>
      <c r="AC9" s="8" t="e">
        <f t="shared" si="24"/>
        <v>#DIV/0!</v>
      </c>
      <c r="AD9" s="24" t="e">
        <f>789270*AD77*STDEV(V9:X9)*(3)^0.5</f>
        <v>#DIV/0!</v>
      </c>
      <c r="AE9" s="24" t="e">
        <f>$C$12*M9*$U$77</f>
        <v>#DIV/0!</v>
      </c>
      <c r="AF9" s="24" t="e">
        <f>$C$12*N9*$U$77</f>
        <v>#DIV/0!</v>
      </c>
      <c r="AG9" s="24" t="e">
        <f>$C$12*O9*$U$77</f>
        <v>#DIV/0!</v>
      </c>
      <c r="AH9" s="21" t="e">
        <f t="shared" si="25"/>
        <v>#DIV/0!</v>
      </c>
      <c r="AI9" s="20" t="e">
        <f t="shared" si="26"/>
        <v>#DIV/0!</v>
      </c>
      <c r="AJ9" s="24" t="e">
        <f>789270*V9*$AD$77</f>
        <v>#DIV/0!</v>
      </c>
      <c r="AK9" s="24" t="e">
        <f>789270*W9*$AD$77</f>
        <v>#DIV/0!</v>
      </c>
      <c r="AL9" s="24" t="e">
        <f>789270*X9*$AD$77</f>
        <v>#DIV/0!</v>
      </c>
      <c r="AM9" s="21" t="e">
        <f t="shared" si="27"/>
        <v>#DIV/0!</v>
      </c>
      <c r="AN9" s="20" t="e">
        <f t="shared" si="28"/>
        <v>#DIV/0!</v>
      </c>
      <c r="AO9" s="29" t="e">
        <f t="shared" si="29"/>
        <v>#DIV/0!</v>
      </c>
      <c r="AP9" s="30" t="e">
        <f t="shared" si="30"/>
        <v>#DIV/0!</v>
      </c>
      <c r="AQ9" s="30" t="e">
        <f t="shared" si="31"/>
        <v>#DIV/0!</v>
      </c>
      <c r="AR9" s="30" t="e">
        <f t="shared" si="32"/>
        <v>#DIV/0!</v>
      </c>
      <c r="AS9" s="30"/>
      <c r="AT9" s="141" t="e">
        <f t="shared" si="1"/>
        <v>#DIV/0!</v>
      </c>
      <c r="AU9" s="141" t="e">
        <f t="shared" si="2"/>
        <v>#DIV/0!</v>
      </c>
      <c r="AV9" s="70" t="e">
        <f t="shared" si="3"/>
        <v>#DIV/0!</v>
      </c>
      <c r="AW9" s="142" t="e">
        <f t="shared" ref="AW9:AW11" si="40">1-(AV9/AU9)</f>
        <v>#DIV/0!</v>
      </c>
      <c r="AX9" s="141" t="e">
        <f t="shared" si="34"/>
        <v>#DIV/0!</v>
      </c>
      <c r="AY9" s="141" t="e">
        <f t="shared" si="35"/>
        <v>#DIV/0!</v>
      </c>
      <c r="AZ9" s="141" t="e">
        <f t="shared" si="36"/>
        <v>#DIV/0!</v>
      </c>
      <c r="BA9" s="142" t="e">
        <f t="shared" si="37"/>
        <v>#DIV/0!</v>
      </c>
      <c r="BB9" s="143" t="e">
        <f>AVERAGE(V9:X9,V26:X26,V43:X43,V60:X60)</f>
        <v>#DIV/0!</v>
      </c>
      <c r="BC9" s="143" t="e">
        <f>(V9-BB9)^2+(W9-BB9)^2+(X9-BB9)^2+(V26-BB9)^2+(W26-BB9)^2+(X26-BB9)^2+(V43-BB9)^2+(W43-BB9)^2+(X43-BB9)^2+(V60-BB9)^2+(W60-BB9)^2+(X60-BB9)^2</f>
        <v>#DIV/0!</v>
      </c>
      <c r="BD9" s="144" t="e">
        <f>(V9-AD60*C9/789270)^2+(W9-AD60*C9/789270)^2+(X9-AD60*C9/789270)^2+(V26-AD60*C26/789270)^2+(W26-AD60*C26/789270)^2+(X26-AD60*C26/789270)^2+(V43-AD60*C43/789270)^2+(W43-AD60*C43/789270)^2+(X43-AD60*C43/789270)^2+(V60-AD60*C60/789270)^2+(W60-AD60*C60/789270)^2+(X60-AD60*C60/789270)^2</f>
        <v>#DIV/0!</v>
      </c>
      <c r="BE9" s="142" t="e">
        <f t="shared" si="38"/>
        <v>#DIV/0!</v>
      </c>
      <c r="BF9" s="142"/>
    </row>
    <row r="10" spans="1:59" s="32" customFormat="1" ht="14.25" x14ac:dyDescent="0.2">
      <c r="A10" s="133" t="s">
        <v>7</v>
      </c>
      <c r="B10" s="239"/>
      <c r="C10" s="98" t="e">
        <f t="shared" ref="C10:C15" si="41">B10*$B$16/$B$17/10</f>
        <v>#DIV/0!</v>
      </c>
      <c r="D10" s="247"/>
      <c r="E10" s="248"/>
      <c r="F10" s="249"/>
      <c r="G10" s="94" t="e">
        <f t="shared" si="5"/>
        <v>#DIV/0!</v>
      </c>
      <c r="H10" s="45" t="e">
        <f t="shared" si="6"/>
        <v>#DIV/0!</v>
      </c>
      <c r="I10" s="45" t="e">
        <f t="shared" si="7"/>
        <v>#DIV/0!</v>
      </c>
      <c r="J10" s="45" t="e">
        <f t="shared" si="8"/>
        <v>#DIV/0!</v>
      </c>
      <c r="K10" s="46" t="e">
        <f t="shared" si="9"/>
        <v>#DIV/0!</v>
      </c>
      <c r="L10" s="14" t="e">
        <f t="shared" si="0"/>
        <v>#DIV/0!</v>
      </c>
      <c r="M10" s="6" t="e">
        <f t="shared" si="39"/>
        <v>#DIV/0!</v>
      </c>
      <c r="N10" s="6" t="e">
        <f t="shared" si="10"/>
        <v>#DIV/0!</v>
      </c>
      <c r="O10" s="6" t="e">
        <f t="shared" si="11"/>
        <v>#DIV/0!</v>
      </c>
      <c r="P10" s="14" t="e">
        <f t="shared" si="12"/>
        <v>#DIV/0!</v>
      </c>
      <c r="Q10" s="33" t="e">
        <f t="shared" si="13"/>
        <v>#DIV/0!</v>
      </c>
      <c r="R10" s="33" t="e">
        <f t="shared" si="14"/>
        <v>#DIV/0!</v>
      </c>
      <c r="S10" s="33" t="e">
        <f t="shared" si="15"/>
        <v>#DIV/0!</v>
      </c>
      <c r="T10" s="24" t="e">
        <f t="shared" si="16"/>
        <v>#DIV/0!</v>
      </c>
      <c r="U10" s="14" t="e">
        <f>$C$12*U78*STDEV(M10:O10)*(3^0.5)</f>
        <v>#DIV/0!</v>
      </c>
      <c r="V10" s="6" t="e">
        <f t="shared" si="17"/>
        <v>#DIV/0!</v>
      </c>
      <c r="W10" s="6" t="e">
        <f t="shared" si="18"/>
        <v>#DIV/0!</v>
      </c>
      <c r="X10" s="6" t="e">
        <f t="shared" si="19"/>
        <v>#DIV/0!</v>
      </c>
      <c r="Y10" s="10" t="e">
        <f t="shared" si="20"/>
        <v>#DIV/0!</v>
      </c>
      <c r="Z10" s="15" t="e">
        <f t="shared" si="21"/>
        <v>#DIV/0!</v>
      </c>
      <c r="AA10" s="15" t="e">
        <f t="shared" si="22"/>
        <v>#DIV/0!</v>
      </c>
      <c r="AB10" s="15" t="e">
        <f t="shared" si="23"/>
        <v>#DIV/0!</v>
      </c>
      <c r="AC10" s="8" t="e">
        <f t="shared" si="24"/>
        <v>#DIV/0!</v>
      </c>
      <c r="AD10" s="24" t="e">
        <f>789270*AD78*STDEV(V10:X10)*(3)^0.5</f>
        <v>#DIV/0!</v>
      </c>
      <c r="AE10" s="24" t="e">
        <f>$C$12*M10*$U$78</f>
        <v>#DIV/0!</v>
      </c>
      <c r="AF10" s="24" t="e">
        <f>$C$12*N10*$U$78</f>
        <v>#DIV/0!</v>
      </c>
      <c r="AG10" s="24" t="e">
        <f>$C$12*O10*$U$78</f>
        <v>#DIV/0!</v>
      </c>
      <c r="AH10" s="21" t="e">
        <f t="shared" si="25"/>
        <v>#DIV/0!</v>
      </c>
      <c r="AI10" s="20" t="e">
        <f t="shared" si="26"/>
        <v>#DIV/0!</v>
      </c>
      <c r="AJ10" s="24" t="e">
        <f>789270*V10*$AD$78</f>
        <v>#DIV/0!</v>
      </c>
      <c r="AK10" s="24" t="e">
        <f>789270*W10*$AD$78</f>
        <v>#DIV/0!</v>
      </c>
      <c r="AL10" s="24" t="e">
        <f>789270*X10*$AD$78</f>
        <v>#DIV/0!</v>
      </c>
      <c r="AM10" s="21" t="e">
        <f t="shared" si="27"/>
        <v>#DIV/0!</v>
      </c>
      <c r="AN10" s="20" t="e">
        <f t="shared" si="28"/>
        <v>#DIV/0!</v>
      </c>
      <c r="AO10" s="29" t="e">
        <f t="shared" si="29"/>
        <v>#DIV/0!</v>
      </c>
      <c r="AP10" s="30" t="e">
        <f t="shared" si="30"/>
        <v>#DIV/0!</v>
      </c>
      <c r="AQ10" s="30" t="e">
        <f t="shared" si="31"/>
        <v>#DIV/0!</v>
      </c>
      <c r="AR10" s="30" t="e">
        <f t="shared" si="32"/>
        <v>#DIV/0!</v>
      </c>
      <c r="AS10" s="30"/>
      <c r="AT10" s="141" t="e">
        <f t="shared" si="1"/>
        <v>#DIV/0!</v>
      </c>
      <c r="AU10" s="141" t="e">
        <f t="shared" si="2"/>
        <v>#DIV/0!</v>
      </c>
      <c r="AV10" s="70" t="e">
        <f t="shared" si="3"/>
        <v>#DIV/0!</v>
      </c>
      <c r="AW10" s="142" t="e">
        <f t="shared" si="40"/>
        <v>#DIV/0!</v>
      </c>
      <c r="AX10" s="141" t="e">
        <f t="shared" si="34"/>
        <v>#DIV/0!</v>
      </c>
      <c r="AY10" s="141" t="e">
        <f t="shared" si="35"/>
        <v>#DIV/0!</v>
      </c>
      <c r="AZ10" s="141" t="e">
        <f t="shared" si="36"/>
        <v>#DIV/0!</v>
      </c>
      <c r="BA10" s="142" t="e">
        <f t="shared" si="37"/>
        <v>#DIV/0!</v>
      </c>
      <c r="BB10" s="143" t="e">
        <f>AVERAGE(V10:X10,V27:X27,V44:X44,V61:X61)</f>
        <v>#DIV/0!</v>
      </c>
      <c r="BC10" s="143" t="e">
        <f>(V10-BB10)^2+(W10-BB10)^2+(X10-BB10)^2+(V27-BB10)^2+(W27-BB10)^2+(X27-BB10)^2+(V44-BB10)^2+(W44-BB10)^2+(X44-BB10)^2+(V61-BB10)^2+(W61-BB10)^2+(X61-BB10)^2</f>
        <v>#DIV/0!</v>
      </c>
      <c r="BD10" s="144" t="e">
        <f>(V10-AD61*C10/789270)^2+(W10-AD61*C10/789270)^2+(X10-AD61*C10/789270)^2+(V27-AD61*C27/789270)^2+(W27-AD61*C27/789270)^2+(X27-AD61*C27/789270)^2+(V44-AD61*C44/789270)^2+(W44-AD61*C44/789270)^2+(X44-AD61*C44/789270)^2+(V61-AD61*C61/789270)^2+(W61-AD61*C61/789270)^2+(X61-AD61*C61/789270)^2</f>
        <v>#DIV/0!</v>
      </c>
      <c r="BE10" s="142" t="e">
        <f t="shared" si="38"/>
        <v>#DIV/0!</v>
      </c>
      <c r="BF10" s="142"/>
    </row>
    <row r="11" spans="1:59" s="32" customFormat="1" ht="14.25" x14ac:dyDescent="0.2">
      <c r="A11" s="133" t="s">
        <v>8</v>
      </c>
      <c r="B11" s="239"/>
      <c r="C11" s="98" t="e">
        <f t="shared" si="41"/>
        <v>#DIV/0!</v>
      </c>
      <c r="D11" s="247"/>
      <c r="E11" s="248"/>
      <c r="F11" s="249"/>
      <c r="G11" s="94" t="e">
        <f t="shared" si="5"/>
        <v>#DIV/0!</v>
      </c>
      <c r="H11" s="45" t="e">
        <f t="shared" si="6"/>
        <v>#DIV/0!</v>
      </c>
      <c r="I11" s="45" t="e">
        <f t="shared" si="7"/>
        <v>#DIV/0!</v>
      </c>
      <c r="J11" s="45" t="e">
        <f t="shared" si="8"/>
        <v>#DIV/0!</v>
      </c>
      <c r="K11" s="46" t="e">
        <f t="shared" si="9"/>
        <v>#DIV/0!</v>
      </c>
      <c r="L11" s="14" t="e">
        <f t="shared" si="0"/>
        <v>#DIV/0!</v>
      </c>
      <c r="M11" s="6" t="e">
        <f>D11/$D$12</f>
        <v>#DIV/0!</v>
      </c>
      <c r="N11" s="6" t="e">
        <f t="shared" si="10"/>
        <v>#DIV/0!</v>
      </c>
      <c r="O11" s="6" t="e">
        <f t="shared" si="11"/>
        <v>#DIV/0!</v>
      </c>
      <c r="P11" s="14" t="e">
        <f t="shared" si="12"/>
        <v>#DIV/0!</v>
      </c>
      <c r="Q11" s="33" t="e">
        <f t="shared" si="13"/>
        <v>#DIV/0!</v>
      </c>
      <c r="R11" s="33" t="e">
        <f t="shared" si="14"/>
        <v>#DIV/0!</v>
      </c>
      <c r="S11" s="33" t="e">
        <f t="shared" si="15"/>
        <v>#DIV/0!</v>
      </c>
      <c r="T11" s="24" t="e">
        <f t="shared" si="16"/>
        <v>#DIV/0!</v>
      </c>
      <c r="U11" s="14" t="e">
        <f>$C$12*U79*STDEV(M11:O11)*(3^0.5)</f>
        <v>#DIV/0!</v>
      </c>
      <c r="V11" s="6" t="e">
        <f t="shared" si="17"/>
        <v>#DIV/0!</v>
      </c>
      <c r="W11" s="6" t="e">
        <f t="shared" si="18"/>
        <v>#DIV/0!</v>
      </c>
      <c r="X11" s="6" t="e">
        <f t="shared" si="19"/>
        <v>#DIV/0!</v>
      </c>
      <c r="Y11" s="10" t="e">
        <f t="shared" si="20"/>
        <v>#DIV/0!</v>
      </c>
      <c r="Z11" s="15" t="e">
        <f t="shared" si="21"/>
        <v>#DIV/0!</v>
      </c>
      <c r="AA11" s="15" t="e">
        <f t="shared" si="22"/>
        <v>#DIV/0!</v>
      </c>
      <c r="AB11" s="15" t="e">
        <f t="shared" si="23"/>
        <v>#DIV/0!</v>
      </c>
      <c r="AC11" s="8" t="e">
        <f t="shared" si="24"/>
        <v>#DIV/0!</v>
      </c>
      <c r="AD11" s="24" t="e">
        <f>789270*AD79*STDEV(V11:X11)*(3)^0.5</f>
        <v>#DIV/0!</v>
      </c>
      <c r="AE11" s="24" t="e">
        <f>$C$12*M11*$U$79</f>
        <v>#DIV/0!</v>
      </c>
      <c r="AF11" s="24" t="e">
        <f>$C$12*N11*$U$79</f>
        <v>#DIV/0!</v>
      </c>
      <c r="AG11" s="24" t="e">
        <f>$C$12*O11*$U$79</f>
        <v>#DIV/0!</v>
      </c>
      <c r="AH11" s="21" t="e">
        <f t="shared" si="25"/>
        <v>#DIV/0!</v>
      </c>
      <c r="AI11" s="20" t="e">
        <f t="shared" si="26"/>
        <v>#DIV/0!</v>
      </c>
      <c r="AJ11" s="24" t="e">
        <f>789270*V11*$AD$79</f>
        <v>#DIV/0!</v>
      </c>
      <c r="AK11" s="24" t="e">
        <f>789270*W11*$AD$79</f>
        <v>#DIV/0!</v>
      </c>
      <c r="AL11" s="24" t="e">
        <f>789270*X11*$AD$79</f>
        <v>#DIV/0!</v>
      </c>
      <c r="AM11" s="21" t="e">
        <f t="shared" si="27"/>
        <v>#DIV/0!</v>
      </c>
      <c r="AN11" s="20" t="e">
        <f t="shared" si="28"/>
        <v>#DIV/0!</v>
      </c>
      <c r="AO11" s="29" t="e">
        <f t="shared" si="29"/>
        <v>#DIV/0!</v>
      </c>
      <c r="AP11" s="30" t="e">
        <f t="shared" si="30"/>
        <v>#DIV/0!</v>
      </c>
      <c r="AQ11" s="30" t="e">
        <f t="shared" si="31"/>
        <v>#DIV/0!</v>
      </c>
      <c r="AR11" s="30" t="e">
        <f t="shared" si="32"/>
        <v>#DIV/0!</v>
      </c>
      <c r="AS11" s="30"/>
      <c r="AT11" s="141" t="e">
        <f t="shared" si="1"/>
        <v>#DIV/0!</v>
      </c>
      <c r="AU11" s="141" t="e">
        <f t="shared" si="2"/>
        <v>#DIV/0!</v>
      </c>
      <c r="AV11" s="70" t="e">
        <f t="shared" si="3"/>
        <v>#DIV/0!</v>
      </c>
      <c r="AW11" s="142" t="e">
        <f t="shared" si="40"/>
        <v>#DIV/0!</v>
      </c>
      <c r="AX11" s="141" t="e">
        <f t="shared" si="34"/>
        <v>#DIV/0!</v>
      </c>
      <c r="AY11" s="141" t="e">
        <f t="shared" si="35"/>
        <v>#DIV/0!</v>
      </c>
      <c r="AZ11" s="141" t="e">
        <f t="shared" si="36"/>
        <v>#DIV/0!</v>
      </c>
      <c r="BA11" s="142" t="e">
        <f t="shared" si="37"/>
        <v>#DIV/0!</v>
      </c>
      <c r="BB11" s="143" t="e">
        <f>AVERAGE(V11:X11,V28:X28,V45:X45,V62:X62)</f>
        <v>#DIV/0!</v>
      </c>
      <c r="BC11" s="143" t="e">
        <f>(V11-BB11)^2+(W11-BB11)^2+(X11-BB11)^2+(V28-BB11)^2+(W28-BB11)^2+(X28-BB11)^2+(V45-BB11)^2+(W45-BB11)^2+(X45-BB11)^2+(V62-BB11)^2+(W62-BB11)^2+(X62-BB11)^2</f>
        <v>#DIV/0!</v>
      </c>
      <c r="BD11" s="144" t="e">
        <f>(V11-AD62*C11/789270)^2+(W11-AD62*C11/789270)^2+(X11-AD62*C11/789270)^2+(V28-AD62*C28/789270)^2+(W28-AD62*C28/789270)^2+(X28-AD62*C28/789270)^2+(V45-AD62*C45/789270)^2+(W45-AD62*C45/789270)^2+(X45-AD62*C45/789270)^2+(V62-AD62*C62/789270)^2+(W62-AD62*C62/789270)^2+(X62-AD62*C62/789270)^2</f>
        <v>#DIV/0!</v>
      </c>
      <c r="BE11" s="142" t="e">
        <f t="shared" si="38"/>
        <v>#DIV/0!</v>
      </c>
      <c r="BF11" s="142"/>
    </row>
    <row r="12" spans="1:59" s="150" customFormat="1" x14ac:dyDescent="0.25">
      <c r="A12" s="134" t="s">
        <v>9</v>
      </c>
      <c r="B12" s="240"/>
      <c r="C12" s="95" t="e">
        <f t="shared" si="41"/>
        <v>#DIV/0!</v>
      </c>
      <c r="D12" s="250"/>
      <c r="E12" s="251"/>
      <c r="F12" s="252"/>
      <c r="G12" s="95" t="e">
        <f t="shared" si="5"/>
        <v>#DIV/0!</v>
      </c>
      <c r="H12" s="59" t="e">
        <f t="shared" si="6"/>
        <v>#DIV/0!</v>
      </c>
      <c r="I12" s="59" t="e">
        <f t="shared" si="7"/>
        <v>#DIV/0!</v>
      </c>
      <c r="J12" s="59" t="e">
        <f t="shared" si="8"/>
        <v>#DIV/0!</v>
      </c>
      <c r="K12" s="60" t="e">
        <f t="shared" si="9"/>
        <v>#DIV/0!</v>
      </c>
      <c r="L12" s="65" t="e">
        <f t="shared" si="0"/>
        <v>#DIV/0!</v>
      </c>
      <c r="M12" s="62" t="s">
        <v>32</v>
      </c>
      <c r="N12" s="62" t="s">
        <v>32</v>
      </c>
      <c r="O12" s="62" t="s">
        <v>32</v>
      </c>
      <c r="P12" s="62" t="s">
        <v>32</v>
      </c>
      <c r="Q12" s="62" t="s">
        <v>32</v>
      </c>
      <c r="R12" s="62" t="s">
        <v>32</v>
      </c>
      <c r="S12" s="62" t="s">
        <v>32</v>
      </c>
      <c r="T12" s="62" t="s">
        <v>32</v>
      </c>
      <c r="U12" s="62" t="s">
        <v>32</v>
      </c>
      <c r="V12" s="62" t="s">
        <v>32</v>
      </c>
      <c r="W12" s="62" t="s">
        <v>32</v>
      </c>
      <c r="X12" s="62" t="s">
        <v>32</v>
      </c>
      <c r="Y12" s="62" t="s">
        <v>32</v>
      </c>
      <c r="Z12" s="62" t="s">
        <v>32</v>
      </c>
      <c r="AA12" s="62" t="s">
        <v>32</v>
      </c>
      <c r="AB12" s="62" t="s">
        <v>32</v>
      </c>
      <c r="AC12" s="62" t="s">
        <v>32</v>
      </c>
      <c r="AD12" s="62" t="s">
        <v>32</v>
      </c>
      <c r="AE12" s="62" t="s">
        <v>32</v>
      </c>
      <c r="AF12" s="62" t="s">
        <v>32</v>
      </c>
      <c r="AG12" s="62" t="s">
        <v>32</v>
      </c>
      <c r="AH12" s="62" t="s">
        <v>32</v>
      </c>
      <c r="AI12" s="62" t="s">
        <v>32</v>
      </c>
      <c r="AJ12" s="62" t="s">
        <v>32</v>
      </c>
      <c r="AK12" s="62" t="s">
        <v>32</v>
      </c>
      <c r="AL12" s="62" t="s">
        <v>32</v>
      </c>
      <c r="AM12" s="62" t="s">
        <v>32</v>
      </c>
      <c r="AN12" s="62" t="s">
        <v>32</v>
      </c>
      <c r="AO12" s="63" t="s">
        <v>32</v>
      </c>
      <c r="AP12" s="64" t="s">
        <v>32</v>
      </c>
      <c r="AQ12" s="64" t="s">
        <v>32</v>
      </c>
      <c r="AR12" s="64" t="s">
        <v>32</v>
      </c>
      <c r="AS12" s="64"/>
      <c r="AT12" s="145" t="e">
        <f t="shared" si="1"/>
        <v>#DIV/0!</v>
      </c>
      <c r="AU12" s="145" t="e">
        <f t="shared" si="2"/>
        <v>#DIV/0!</v>
      </c>
      <c r="AV12" s="146" t="e">
        <f t="shared" si="3"/>
        <v>#DIV/0!</v>
      </c>
      <c r="AW12" s="146" t="s">
        <v>32</v>
      </c>
      <c r="AX12" s="146" t="s">
        <v>32</v>
      </c>
      <c r="AY12" s="146" t="s">
        <v>32</v>
      </c>
      <c r="AZ12" s="146" t="s">
        <v>32</v>
      </c>
      <c r="BA12" s="146" t="s">
        <v>32</v>
      </c>
      <c r="BB12" s="147" t="s">
        <v>32</v>
      </c>
      <c r="BC12" s="147" t="s">
        <v>32</v>
      </c>
      <c r="BD12" s="148" t="s">
        <v>32</v>
      </c>
      <c r="BE12" s="146" t="s">
        <v>32</v>
      </c>
      <c r="BF12" s="149"/>
    </row>
    <row r="13" spans="1:59" s="32" customFormat="1" ht="14.25" x14ac:dyDescent="0.2">
      <c r="A13" s="133" t="s">
        <v>10</v>
      </c>
      <c r="B13" s="239"/>
      <c r="C13" s="98" t="e">
        <f t="shared" si="41"/>
        <v>#DIV/0!</v>
      </c>
      <c r="D13" s="247"/>
      <c r="E13" s="248"/>
      <c r="F13" s="249"/>
      <c r="G13" s="94" t="e">
        <f t="shared" si="5"/>
        <v>#DIV/0!</v>
      </c>
      <c r="H13" s="45" t="e">
        <f t="shared" si="6"/>
        <v>#DIV/0!</v>
      </c>
      <c r="I13" s="45" t="e">
        <f t="shared" si="7"/>
        <v>#DIV/0!</v>
      </c>
      <c r="J13" s="45" t="e">
        <f t="shared" si="8"/>
        <v>#DIV/0!</v>
      </c>
      <c r="K13" s="46" t="e">
        <f t="shared" si="9"/>
        <v>#DIV/0!</v>
      </c>
      <c r="L13" s="14" t="e">
        <f t="shared" si="0"/>
        <v>#DIV/0!</v>
      </c>
      <c r="M13" s="6" t="e">
        <f t="shared" si="39"/>
        <v>#DIV/0!</v>
      </c>
      <c r="N13" s="6" t="e">
        <f t="shared" si="10"/>
        <v>#DIV/0!</v>
      </c>
      <c r="O13" s="6" t="e">
        <f t="shared" si="11"/>
        <v>#DIV/0!</v>
      </c>
      <c r="P13" s="14" t="e">
        <f t="shared" si="12"/>
        <v>#DIV/0!</v>
      </c>
      <c r="Q13" s="33" t="e">
        <f t="shared" si="13"/>
        <v>#DIV/0!</v>
      </c>
      <c r="R13" s="33" t="e">
        <f t="shared" si="14"/>
        <v>#DIV/0!</v>
      </c>
      <c r="S13" s="33" t="e">
        <f t="shared" si="15"/>
        <v>#DIV/0!</v>
      </c>
      <c r="T13" s="24" t="e">
        <f t="shared" si="16"/>
        <v>#DIV/0!</v>
      </c>
      <c r="U13" s="14" t="e">
        <f>$C$12*U81*STDEV(M13:O13)*(3^0.5)</f>
        <v>#DIV/0!</v>
      </c>
      <c r="V13" s="6" t="e">
        <f t="shared" si="17"/>
        <v>#DIV/0!</v>
      </c>
      <c r="W13" s="6" t="e">
        <f t="shared" si="18"/>
        <v>#DIV/0!</v>
      </c>
      <c r="X13" s="6" t="e">
        <f t="shared" si="19"/>
        <v>#DIV/0!</v>
      </c>
      <c r="Y13" s="10" t="e">
        <f t="shared" si="20"/>
        <v>#DIV/0!</v>
      </c>
      <c r="Z13" s="15" t="e">
        <f t="shared" si="21"/>
        <v>#DIV/0!</v>
      </c>
      <c r="AA13" s="15" t="e">
        <f t="shared" si="22"/>
        <v>#DIV/0!</v>
      </c>
      <c r="AB13" s="15" t="e">
        <f t="shared" si="23"/>
        <v>#DIV/0!</v>
      </c>
      <c r="AC13" s="8" t="e">
        <f t="shared" si="24"/>
        <v>#DIV/0!</v>
      </c>
      <c r="AD13" s="24" t="e">
        <f>789270*AD81*STDEV(V13:X13)*(3)^0.5</f>
        <v>#DIV/0!</v>
      </c>
      <c r="AE13" s="24" t="e">
        <f>$C$12*M13*$U$81</f>
        <v>#DIV/0!</v>
      </c>
      <c r="AF13" s="24" t="e">
        <f>$C$12*N13*$U$81</f>
        <v>#DIV/0!</v>
      </c>
      <c r="AG13" s="24" t="e">
        <f>$C$12*O13*$U$81</f>
        <v>#DIV/0!</v>
      </c>
      <c r="AH13" s="21" t="e">
        <f t="shared" si="25"/>
        <v>#DIV/0!</v>
      </c>
      <c r="AI13" s="20" t="e">
        <f t="shared" si="26"/>
        <v>#DIV/0!</v>
      </c>
      <c r="AJ13" s="24" t="e">
        <f>789270*V13*$AD$81</f>
        <v>#DIV/0!</v>
      </c>
      <c r="AK13" s="24" t="e">
        <f>789270*W13*$AD$81</f>
        <v>#DIV/0!</v>
      </c>
      <c r="AL13" s="24" t="e">
        <f>789270*X13*$AD$81</f>
        <v>#DIV/0!</v>
      </c>
      <c r="AM13" s="21" t="e">
        <f t="shared" si="27"/>
        <v>#DIV/0!</v>
      </c>
      <c r="AN13" s="20" t="e">
        <f t="shared" si="28"/>
        <v>#DIV/0!</v>
      </c>
      <c r="AO13" s="29" t="e">
        <f t="shared" si="29"/>
        <v>#DIV/0!</v>
      </c>
      <c r="AP13" s="30" t="e">
        <f t="shared" si="30"/>
        <v>#DIV/0!</v>
      </c>
      <c r="AQ13" s="30" t="e">
        <f t="shared" si="31"/>
        <v>#DIV/0!</v>
      </c>
      <c r="AR13" s="30" t="e">
        <f t="shared" si="32"/>
        <v>#DIV/0!</v>
      </c>
      <c r="AS13" s="30"/>
      <c r="AT13" s="141" t="e">
        <f t="shared" si="1"/>
        <v>#DIV/0!</v>
      </c>
      <c r="AU13" s="141" t="e">
        <f t="shared" si="2"/>
        <v>#DIV/0!</v>
      </c>
      <c r="AV13" s="70" t="e">
        <f t="shared" si="3"/>
        <v>#DIV/0!</v>
      </c>
      <c r="AW13" s="142" t="e">
        <f t="shared" ref="AW13:AW15" si="42">1-(AV13/AU13)</f>
        <v>#DIV/0!</v>
      </c>
      <c r="AX13" s="141" t="e">
        <f t="shared" si="34"/>
        <v>#DIV/0!</v>
      </c>
      <c r="AY13" s="141" t="e">
        <f t="shared" si="35"/>
        <v>#DIV/0!</v>
      </c>
      <c r="AZ13" s="141" t="e">
        <f t="shared" si="36"/>
        <v>#DIV/0!</v>
      </c>
      <c r="BA13" s="142" t="e">
        <f t="shared" si="37"/>
        <v>#DIV/0!</v>
      </c>
      <c r="BB13" s="143" t="e">
        <f>AVERAGE(V13:X13,V30:X30,V47:X47,V64:X64)</f>
        <v>#DIV/0!</v>
      </c>
      <c r="BC13" s="143" t="e">
        <f>(V13-BB13)^2+(W13-BB13)^2+(X13-BB13)^2+(V30-BB13)^2+(W30-BB13)^2+(X30-BB13)^2+(V47-BB13)^2+(W47-BB13)^2+(X47-BB13)^2+(V64-BB13)^2+(W64-BB13)^2+(X64-BB13)^2</f>
        <v>#DIV/0!</v>
      </c>
      <c r="BD13" s="144" t="e">
        <f>(V13-AD64*C13/789270)^2+(W13-AD64*C13/789270)^2+(X13-AD64*C13/789270)^2+(V30-AD64*C30/789270)^2+(W30-AD64*C30/789270)^2+(X30-AD64*C30/789270)^2+(V47-AD64*C47/789270)^2+(W47-AD64*C47/789270)^2+(X47-AD64*C47/789270)^2+(V64-AD64*C64/789270)^2+(W64-AD64*C64/789270)^2+(X64-AD64*C64/789270)^2</f>
        <v>#DIV/0!</v>
      </c>
      <c r="BE13" s="142" t="e">
        <f t="shared" si="38"/>
        <v>#DIV/0!</v>
      </c>
      <c r="BF13" s="142"/>
    </row>
    <row r="14" spans="1:59" s="32" customFormat="1" ht="14.25" x14ac:dyDescent="0.2">
      <c r="A14" s="133" t="s">
        <v>11</v>
      </c>
      <c r="B14" s="239"/>
      <c r="C14" s="98" t="e">
        <f t="shared" si="41"/>
        <v>#DIV/0!</v>
      </c>
      <c r="D14" s="247"/>
      <c r="E14" s="248"/>
      <c r="F14" s="249"/>
      <c r="G14" s="94" t="e">
        <f t="shared" si="5"/>
        <v>#DIV/0!</v>
      </c>
      <c r="H14" s="45" t="e">
        <f t="shared" si="6"/>
        <v>#DIV/0!</v>
      </c>
      <c r="I14" s="45" t="e">
        <f t="shared" si="7"/>
        <v>#DIV/0!</v>
      </c>
      <c r="J14" s="45" t="e">
        <f t="shared" si="8"/>
        <v>#DIV/0!</v>
      </c>
      <c r="K14" s="46" t="e">
        <f t="shared" si="9"/>
        <v>#DIV/0!</v>
      </c>
      <c r="L14" s="14" t="e">
        <f t="shared" si="0"/>
        <v>#DIV/0!</v>
      </c>
      <c r="M14" s="6" t="e">
        <f t="shared" si="39"/>
        <v>#DIV/0!</v>
      </c>
      <c r="N14" s="6" t="e">
        <f t="shared" si="10"/>
        <v>#DIV/0!</v>
      </c>
      <c r="O14" s="6" t="e">
        <f t="shared" si="11"/>
        <v>#DIV/0!</v>
      </c>
      <c r="P14" s="14" t="e">
        <f t="shared" si="12"/>
        <v>#DIV/0!</v>
      </c>
      <c r="Q14" s="33" t="e">
        <f t="shared" si="13"/>
        <v>#DIV/0!</v>
      </c>
      <c r="R14" s="33" t="e">
        <f t="shared" si="14"/>
        <v>#DIV/0!</v>
      </c>
      <c r="S14" s="33" t="e">
        <f t="shared" si="15"/>
        <v>#DIV/0!</v>
      </c>
      <c r="T14" s="24" t="e">
        <f t="shared" si="16"/>
        <v>#DIV/0!</v>
      </c>
      <c r="U14" s="14" t="e">
        <f>$C$12*U82*STDEV(M14:O14)*(3^0.5)</f>
        <v>#DIV/0!</v>
      </c>
      <c r="V14" s="6" t="e">
        <f t="shared" si="17"/>
        <v>#DIV/0!</v>
      </c>
      <c r="W14" s="6" t="e">
        <f t="shared" si="18"/>
        <v>#DIV/0!</v>
      </c>
      <c r="X14" s="6" t="e">
        <f t="shared" si="19"/>
        <v>#DIV/0!</v>
      </c>
      <c r="Y14" s="10" t="e">
        <f t="shared" si="20"/>
        <v>#DIV/0!</v>
      </c>
      <c r="Z14" s="15" t="e">
        <f t="shared" si="21"/>
        <v>#DIV/0!</v>
      </c>
      <c r="AA14" s="15" t="e">
        <f t="shared" si="22"/>
        <v>#DIV/0!</v>
      </c>
      <c r="AB14" s="15" t="e">
        <f t="shared" si="23"/>
        <v>#DIV/0!</v>
      </c>
      <c r="AC14" s="8" t="e">
        <f t="shared" si="24"/>
        <v>#DIV/0!</v>
      </c>
      <c r="AD14" s="24" t="e">
        <f>789270*AD82*STDEV(V14:X14)*(3)^0.5</f>
        <v>#DIV/0!</v>
      </c>
      <c r="AE14" s="24" t="e">
        <f>$C$12*M14*$U$82</f>
        <v>#DIV/0!</v>
      </c>
      <c r="AF14" s="24" t="e">
        <f>$C$12*N14*$U$82</f>
        <v>#DIV/0!</v>
      </c>
      <c r="AG14" s="24" t="e">
        <f>$C$12*O14*$U$82</f>
        <v>#DIV/0!</v>
      </c>
      <c r="AH14" s="21" t="e">
        <f t="shared" si="25"/>
        <v>#DIV/0!</v>
      </c>
      <c r="AI14" s="20" t="e">
        <f t="shared" si="26"/>
        <v>#DIV/0!</v>
      </c>
      <c r="AJ14" s="24" t="e">
        <f>789270*V14*$AD$82</f>
        <v>#DIV/0!</v>
      </c>
      <c r="AK14" s="24" t="e">
        <f>789270*W14*$AD$82</f>
        <v>#DIV/0!</v>
      </c>
      <c r="AL14" s="24" t="e">
        <f>789270*X14*$AD$82</f>
        <v>#DIV/0!</v>
      </c>
      <c r="AM14" s="21" t="e">
        <f t="shared" si="27"/>
        <v>#DIV/0!</v>
      </c>
      <c r="AN14" s="20" t="e">
        <f t="shared" si="28"/>
        <v>#DIV/0!</v>
      </c>
      <c r="AO14" s="29" t="e">
        <f t="shared" si="29"/>
        <v>#DIV/0!</v>
      </c>
      <c r="AP14" s="30" t="e">
        <f t="shared" si="30"/>
        <v>#DIV/0!</v>
      </c>
      <c r="AQ14" s="30" t="e">
        <f t="shared" si="31"/>
        <v>#DIV/0!</v>
      </c>
      <c r="AR14" s="30" t="e">
        <f t="shared" si="32"/>
        <v>#DIV/0!</v>
      </c>
      <c r="AS14" s="30"/>
      <c r="AT14" s="141" t="e">
        <f t="shared" si="1"/>
        <v>#DIV/0!</v>
      </c>
      <c r="AU14" s="141" t="e">
        <f t="shared" si="2"/>
        <v>#DIV/0!</v>
      </c>
      <c r="AV14" s="70" t="e">
        <f t="shared" si="3"/>
        <v>#DIV/0!</v>
      </c>
      <c r="AW14" s="142" t="e">
        <f t="shared" si="42"/>
        <v>#DIV/0!</v>
      </c>
      <c r="AX14" s="141" t="e">
        <f t="shared" si="34"/>
        <v>#DIV/0!</v>
      </c>
      <c r="AY14" s="141" t="e">
        <f t="shared" si="35"/>
        <v>#DIV/0!</v>
      </c>
      <c r="AZ14" s="141" t="e">
        <f t="shared" si="36"/>
        <v>#DIV/0!</v>
      </c>
      <c r="BA14" s="142" t="e">
        <f t="shared" si="37"/>
        <v>#DIV/0!</v>
      </c>
      <c r="BB14" s="143" t="e">
        <f>AVERAGE(V14:X14,V31:X31,V48:X48,V65:X65)</f>
        <v>#DIV/0!</v>
      </c>
      <c r="BC14" s="143" t="e">
        <f>(V14-BB14)^2+(W14-BB14)^2+(X14-BB14)^2+(V31-BB14)^2+(W31-BB14)^2+(X31-BB14)^2+(V48-BB14)^2+(W48-BB14)^2+(X48-BB14)^2+(V65-BB14)^2+(W65-BB14)^2+(X65-BB14)^2</f>
        <v>#DIV/0!</v>
      </c>
      <c r="BD14" s="144" t="e">
        <f>(V14-AD65*C14/789270)^2+(W14-AD65*C14/789270)^2+(X14-AD65*C14/789270)^2+(V31-AD65*C31/789270)^2+(W31-AD65*C31/789270)^2+(X31-AD65*C31/789270)^2+(V48-AD65*C48/789270)^2+(W48-AD65*C48/789270)^2+(X48-AD65*C48/789270)^2+(V65-AD65*C65/789270)^2+(W65-AD65*C65/789270)^2+(X65-AD65*C65/789270)^2</f>
        <v>#DIV/0!</v>
      </c>
      <c r="BE14" s="142" t="e">
        <f t="shared" si="38"/>
        <v>#DIV/0!</v>
      </c>
      <c r="BF14" s="142"/>
    </row>
    <row r="15" spans="1:59" s="32" customFormat="1" ht="14.25" x14ac:dyDescent="0.2">
      <c r="A15" s="135" t="s">
        <v>12</v>
      </c>
      <c r="B15" s="241"/>
      <c r="C15" s="98" t="e">
        <f t="shared" si="41"/>
        <v>#DIV/0!</v>
      </c>
      <c r="D15" s="253"/>
      <c r="E15" s="254"/>
      <c r="F15" s="255"/>
      <c r="G15" s="94" t="e">
        <f t="shared" si="5"/>
        <v>#DIV/0!</v>
      </c>
      <c r="H15" s="45" t="e">
        <f t="shared" si="6"/>
        <v>#DIV/0!</v>
      </c>
      <c r="I15" s="45" t="e">
        <f t="shared" si="7"/>
        <v>#DIV/0!</v>
      </c>
      <c r="J15" s="45" t="e">
        <f t="shared" si="8"/>
        <v>#DIV/0!</v>
      </c>
      <c r="K15" s="46" t="e">
        <f t="shared" si="9"/>
        <v>#DIV/0!</v>
      </c>
      <c r="L15" s="14" t="e">
        <f t="shared" si="0"/>
        <v>#DIV/0!</v>
      </c>
      <c r="M15" s="6" t="e">
        <f t="shared" si="39"/>
        <v>#DIV/0!</v>
      </c>
      <c r="N15" s="6" t="e">
        <f t="shared" si="10"/>
        <v>#DIV/0!</v>
      </c>
      <c r="O15" s="6" t="e">
        <f t="shared" si="11"/>
        <v>#DIV/0!</v>
      </c>
      <c r="P15" s="14" t="e">
        <f t="shared" si="12"/>
        <v>#DIV/0!</v>
      </c>
      <c r="Q15" s="33" t="e">
        <f t="shared" si="13"/>
        <v>#DIV/0!</v>
      </c>
      <c r="R15" s="33" t="e">
        <f t="shared" si="14"/>
        <v>#DIV/0!</v>
      </c>
      <c r="S15" s="33" t="e">
        <f t="shared" si="15"/>
        <v>#DIV/0!</v>
      </c>
      <c r="T15" s="24" t="e">
        <f t="shared" si="16"/>
        <v>#DIV/0!</v>
      </c>
      <c r="U15" s="14" t="e">
        <f>$C$12*U83*STDEV(M15:O15)*(3^0.5)</f>
        <v>#DIV/0!</v>
      </c>
      <c r="V15" s="6" t="e">
        <f t="shared" si="17"/>
        <v>#DIV/0!</v>
      </c>
      <c r="W15" s="6" t="e">
        <f t="shared" si="18"/>
        <v>#DIV/0!</v>
      </c>
      <c r="X15" s="6" t="e">
        <f t="shared" si="19"/>
        <v>#DIV/0!</v>
      </c>
      <c r="Y15" s="10" t="e">
        <f t="shared" si="20"/>
        <v>#DIV/0!</v>
      </c>
      <c r="Z15" s="15" t="e">
        <f t="shared" si="21"/>
        <v>#DIV/0!</v>
      </c>
      <c r="AA15" s="15" t="e">
        <f t="shared" si="22"/>
        <v>#DIV/0!</v>
      </c>
      <c r="AB15" s="15" t="e">
        <f t="shared" si="23"/>
        <v>#DIV/0!</v>
      </c>
      <c r="AC15" s="8" t="e">
        <f t="shared" si="24"/>
        <v>#DIV/0!</v>
      </c>
      <c r="AD15" s="24" t="e">
        <f>789270*AD83*STDEV(V15:X15)*(3)^0.5</f>
        <v>#DIV/0!</v>
      </c>
      <c r="AE15" s="24" t="e">
        <f>$C$12*M15*$U$83</f>
        <v>#DIV/0!</v>
      </c>
      <c r="AF15" s="24" t="e">
        <f>$C$12*N15*$U$83</f>
        <v>#DIV/0!</v>
      </c>
      <c r="AG15" s="24" t="e">
        <f>$C$12*O15*$U$83</f>
        <v>#DIV/0!</v>
      </c>
      <c r="AH15" s="21" t="e">
        <f t="shared" si="25"/>
        <v>#DIV/0!</v>
      </c>
      <c r="AI15" s="20" t="e">
        <f t="shared" si="26"/>
        <v>#DIV/0!</v>
      </c>
      <c r="AJ15" s="24" t="e">
        <f>789270*V15*$AD$83</f>
        <v>#DIV/0!</v>
      </c>
      <c r="AK15" s="24" t="e">
        <f>789270*W15*$AD$83</f>
        <v>#DIV/0!</v>
      </c>
      <c r="AL15" s="24" t="e">
        <f>789270*X15*$AD$83</f>
        <v>#DIV/0!</v>
      </c>
      <c r="AM15" s="21" t="e">
        <f t="shared" si="27"/>
        <v>#DIV/0!</v>
      </c>
      <c r="AN15" s="20" t="e">
        <f t="shared" si="28"/>
        <v>#DIV/0!</v>
      </c>
      <c r="AO15" s="29" t="e">
        <f t="shared" si="29"/>
        <v>#DIV/0!</v>
      </c>
      <c r="AP15" s="30" t="e">
        <f t="shared" si="30"/>
        <v>#DIV/0!</v>
      </c>
      <c r="AQ15" s="30" t="e">
        <f t="shared" si="31"/>
        <v>#DIV/0!</v>
      </c>
      <c r="AR15" s="30" t="e">
        <f t="shared" si="32"/>
        <v>#DIV/0!</v>
      </c>
      <c r="AS15" s="30"/>
      <c r="AT15" s="141" t="e">
        <f t="shared" si="1"/>
        <v>#DIV/0!</v>
      </c>
      <c r="AU15" s="141" t="e">
        <f t="shared" si="2"/>
        <v>#DIV/0!</v>
      </c>
      <c r="AV15" s="70" t="e">
        <f t="shared" si="3"/>
        <v>#DIV/0!</v>
      </c>
      <c r="AW15" s="142" t="e">
        <f t="shared" si="42"/>
        <v>#DIV/0!</v>
      </c>
      <c r="AX15" s="141" t="e">
        <f t="shared" si="34"/>
        <v>#DIV/0!</v>
      </c>
      <c r="AY15" s="141" t="e">
        <f t="shared" si="35"/>
        <v>#DIV/0!</v>
      </c>
      <c r="AZ15" s="141" t="e">
        <f t="shared" si="36"/>
        <v>#DIV/0!</v>
      </c>
      <c r="BA15" s="142" t="e">
        <f t="shared" si="37"/>
        <v>#DIV/0!</v>
      </c>
      <c r="BB15" s="143" t="e">
        <f>AVERAGE(V15:X15,V32:X32,V49:X49,V66:X66)</f>
        <v>#DIV/0!</v>
      </c>
      <c r="BC15" s="143" t="e">
        <f>(V15-BB15)^2+(W15-BB15)^2+(X15-BB15)^2+(V32-BB15)^2+(W32-BB15)^2+(X32-BB15)^2+(V49-BB15)^2+(W49-BB15)^2+(X49-BB15)^2+(V66-BB15)^2+(W66-BB15)^2+(X66-BB15)^2</f>
        <v>#DIV/0!</v>
      </c>
      <c r="BD15" s="144" t="e">
        <f>(V15-AD66*C15/789270)^2+(W15-AD66*C15/789270)^2+(X15-AD66*C15/789270)^2+(V32-AD66*C32/789270)^2+(W32-AD66*C32/789270)^2+(X32-AD66*C32/789270)^2+(V49-AD66*C49/789270)^2+(W49-AD66*C49/789270)^2+(X49-AD66*C49/789270)^2+(V66-AD66*C66/789270)^2+(W66-AD66*C66/789270)^2+(X66-AD66*C66/789270)^2</f>
        <v>#DIV/0!</v>
      </c>
      <c r="BE15" s="142" t="e">
        <f t="shared" si="38"/>
        <v>#DIV/0!</v>
      </c>
      <c r="BF15" s="142"/>
    </row>
    <row r="16" spans="1:59" s="32" customFormat="1" x14ac:dyDescent="0.25">
      <c r="A16" s="97" t="s">
        <v>74</v>
      </c>
      <c r="B16" s="242"/>
      <c r="C16" s="82"/>
      <c r="D16" s="74"/>
      <c r="E16" s="74"/>
      <c r="F16" s="74"/>
      <c r="G16" s="151"/>
      <c r="H16" s="336" t="s">
        <v>90</v>
      </c>
      <c r="I16" s="152"/>
      <c r="J16" s="152"/>
      <c r="K16" s="152"/>
      <c r="L16" s="152"/>
      <c r="M16" s="73"/>
      <c r="N16" s="73"/>
      <c r="O16" s="73"/>
      <c r="P16" s="73"/>
      <c r="Q16" s="73"/>
      <c r="R16" s="73"/>
      <c r="S16" s="73"/>
      <c r="T16" s="73"/>
      <c r="U16" s="152"/>
      <c r="V16" s="73"/>
      <c r="W16" s="73"/>
      <c r="X16" s="73"/>
      <c r="Y16" s="73"/>
      <c r="Z16" s="73"/>
      <c r="AA16" s="152"/>
      <c r="AB16" s="152"/>
      <c r="AC16" s="152"/>
      <c r="AD16" s="152"/>
      <c r="AE16" s="152"/>
      <c r="AF16" s="73"/>
      <c r="AG16" s="73"/>
      <c r="AH16" s="153"/>
      <c r="AI16" s="73"/>
      <c r="AJ16" s="73"/>
      <c r="AM16" s="154"/>
      <c r="AN16" s="154"/>
      <c r="AR16" s="2"/>
      <c r="AS16" s="2"/>
      <c r="AT16" s="2"/>
      <c r="AU16" s="2"/>
      <c r="AV16" s="2"/>
      <c r="AW16" s="2"/>
      <c r="BD16" s="70"/>
    </row>
    <row r="17" spans="1:49" s="32" customFormat="1" x14ac:dyDescent="0.25">
      <c r="A17" s="97" t="s">
        <v>88</v>
      </c>
      <c r="B17" s="243"/>
      <c r="C17" s="82"/>
      <c r="D17" s="74"/>
      <c r="E17" s="74"/>
      <c r="F17" s="74"/>
      <c r="G17" s="151"/>
      <c r="H17" s="152"/>
      <c r="I17" s="152"/>
      <c r="J17" s="152"/>
      <c r="K17" s="152"/>
      <c r="L17" s="152"/>
      <c r="M17" s="73"/>
      <c r="N17" s="73"/>
      <c r="O17" s="73"/>
      <c r="P17" s="73"/>
      <c r="Q17" s="73"/>
      <c r="R17" s="73"/>
      <c r="S17" s="73"/>
      <c r="T17" s="73"/>
      <c r="U17" s="152"/>
      <c r="V17" s="73"/>
      <c r="W17" s="73"/>
      <c r="X17" s="73"/>
      <c r="Y17" s="73"/>
      <c r="Z17" s="73"/>
      <c r="AA17" s="152"/>
      <c r="AB17" s="152"/>
      <c r="AC17" s="152"/>
      <c r="AD17" s="152"/>
      <c r="AE17" s="152"/>
      <c r="AF17" s="73"/>
      <c r="AG17" s="73"/>
      <c r="AH17" s="153"/>
      <c r="AI17" s="73"/>
      <c r="AJ17" s="73"/>
      <c r="AM17" s="154"/>
      <c r="AN17" s="154"/>
      <c r="AR17" s="2"/>
      <c r="AS17" s="2"/>
      <c r="AT17" s="2"/>
      <c r="AU17" s="2"/>
      <c r="AV17" s="2"/>
      <c r="AW17" s="2"/>
    </row>
    <row r="18" spans="1:49" s="32" customFormat="1" ht="24.95" customHeight="1" x14ac:dyDescent="0.2">
      <c r="A18" s="69" t="s">
        <v>19</v>
      </c>
      <c r="B18" s="28"/>
      <c r="C18" s="28"/>
      <c r="D18" s="227"/>
      <c r="E18" s="227"/>
      <c r="F18" s="227"/>
      <c r="G18" s="82"/>
      <c r="H18" s="13">
        <v>1</v>
      </c>
      <c r="I18" s="13">
        <v>2</v>
      </c>
      <c r="J18" s="13">
        <v>3</v>
      </c>
      <c r="K18" s="13" t="s">
        <v>23</v>
      </c>
      <c r="L18" s="13" t="s">
        <v>29</v>
      </c>
      <c r="M18" s="338" t="s">
        <v>14</v>
      </c>
      <c r="N18" s="338"/>
      <c r="O18" s="338"/>
      <c r="P18" s="225"/>
      <c r="Q18" s="225">
        <v>1</v>
      </c>
      <c r="R18" s="225">
        <v>2</v>
      </c>
      <c r="S18" s="225">
        <v>3</v>
      </c>
      <c r="T18" s="225" t="s">
        <v>23</v>
      </c>
      <c r="U18" s="225" t="s">
        <v>29</v>
      </c>
      <c r="V18" s="339" t="s">
        <v>15</v>
      </c>
      <c r="W18" s="339"/>
      <c r="X18" s="339"/>
      <c r="Y18" s="9"/>
      <c r="Z18" s="226">
        <v>1</v>
      </c>
      <c r="AA18" s="226">
        <v>2</v>
      </c>
      <c r="AB18" s="226">
        <v>3</v>
      </c>
      <c r="AC18" s="226" t="s">
        <v>23</v>
      </c>
      <c r="AD18" s="226" t="s">
        <v>29</v>
      </c>
      <c r="AE18" s="225">
        <v>1</v>
      </c>
      <c r="AF18" s="225">
        <v>2</v>
      </c>
      <c r="AG18" s="225">
        <v>3</v>
      </c>
      <c r="AH18" s="225" t="s">
        <v>23</v>
      </c>
      <c r="AI18" s="225"/>
      <c r="AJ18" s="226">
        <v>1</v>
      </c>
      <c r="AK18" s="226">
        <v>2</v>
      </c>
      <c r="AL18" s="226">
        <v>3</v>
      </c>
      <c r="AM18" s="226" t="s">
        <v>23</v>
      </c>
      <c r="AN18" s="226"/>
      <c r="AO18" s="340" t="s">
        <v>35</v>
      </c>
      <c r="AP18" s="340"/>
      <c r="AQ18" s="340"/>
      <c r="AR18" s="340"/>
      <c r="AS18" s="140"/>
      <c r="AT18" s="140"/>
      <c r="AU18" s="140"/>
      <c r="AV18" s="140"/>
      <c r="AW18" s="140"/>
    </row>
    <row r="19" spans="1:49" s="154" customFormat="1" ht="19.899999999999999" customHeight="1" x14ac:dyDescent="0.25">
      <c r="A19" s="69" t="s">
        <v>43</v>
      </c>
      <c r="B19" s="228" t="s">
        <v>62</v>
      </c>
      <c r="C19" s="28" t="s">
        <v>31</v>
      </c>
      <c r="D19" s="228" t="s">
        <v>50</v>
      </c>
      <c r="E19" s="228" t="s">
        <v>50</v>
      </c>
      <c r="F19" s="228" t="s">
        <v>50</v>
      </c>
      <c r="G19" s="28" t="s">
        <v>17</v>
      </c>
      <c r="H19" s="13" t="s">
        <v>38</v>
      </c>
      <c r="I19" s="13" t="s">
        <v>38</v>
      </c>
      <c r="J19" s="13" t="s">
        <v>38</v>
      </c>
      <c r="K19" s="13" t="s">
        <v>39</v>
      </c>
      <c r="L19" s="28" t="s">
        <v>30</v>
      </c>
      <c r="M19" s="5" t="s">
        <v>16</v>
      </c>
      <c r="N19" s="5" t="s">
        <v>16</v>
      </c>
      <c r="O19" s="5" t="s">
        <v>16</v>
      </c>
      <c r="P19" s="7" t="s">
        <v>17</v>
      </c>
      <c r="Q19" s="7" t="s">
        <v>63</v>
      </c>
      <c r="R19" s="7" t="s">
        <v>63</v>
      </c>
      <c r="S19" s="7" t="s">
        <v>63</v>
      </c>
      <c r="T19" s="7" t="s">
        <v>64</v>
      </c>
      <c r="U19" s="28" t="s">
        <v>30</v>
      </c>
      <c r="V19" s="5" t="s">
        <v>16</v>
      </c>
      <c r="W19" s="5" t="s">
        <v>16</v>
      </c>
      <c r="X19" s="5" t="s">
        <v>16</v>
      </c>
      <c r="Y19" s="7" t="s">
        <v>17</v>
      </c>
      <c r="Z19" s="7" t="s">
        <v>65</v>
      </c>
      <c r="AA19" s="7" t="s">
        <v>65</v>
      </c>
      <c r="AB19" s="7" t="s">
        <v>65</v>
      </c>
      <c r="AC19" s="7" t="s">
        <v>66</v>
      </c>
      <c r="AD19" s="28" t="s">
        <v>30</v>
      </c>
      <c r="AE19" s="228" t="s">
        <v>25</v>
      </c>
      <c r="AF19" s="228" t="s">
        <v>25</v>
      </c>
      <c r="AG19" s="228" t="s">
        <v>25</v>
      </c>
      <c r="AH19" s="228" t="s">
        <v>26</v>
      </c>
      <c r="AI19" s="13" t="s">
        <v>27</v>
      </c>
      <c r="AJ19" s="228" t="s">
        <v>25</v>
      </c>
      <c r="AK19" s="228" t="s">
        <v>25</v>
      </c>
      <c r="AL19" s="228" t="s">
        <v>25</v>
      </c>
      <c r="AM19" s="228" t="s">
        <v>26</v>
      </c>
      <c r="AN19" s="13" t="s">
        <v>27</v>
      </c>
      <c r="AO19" s="228" t="s">
        <v>26</v>
      </c>
      <c r="AP19" s="7" t="s">
        <v>17</v>
      </c>
      <c r="AQ19" s="13" t="s">
        <v>27</v>
      </c>
      <c r="AR19" s="13" t="s">
        <v>29</v>
      </c>
      <c r="AS19" s="13"/>
      <c r="AT19" s="13"/>
      <c r="AU19" s="13"/>
      <c r="AV19" s="13"/>
      <c r="AW19" s="13"/>
    </row>
    <row r="20" spans="1:49" s="32" customFormat="1" ht="14.25" x14ac:dyDescent="0.2">
      <c r="A20" s="132" t="s">
        <v>0</v>
      </c>
      <c r="B20" s="238"/>
      <c r="C20" s="98" t="e">
        <f>B20*$B$16/$B$17/10</f>
        <v>#DIV/0!</v>
      </c>
      <c r="D20" s="256"/>
      <c r="E20" s="257"/>
      <c r="F20" s="258"/>
      <c r="G20" s="94" t="e">
        <f>STDEV(D20:F20)/AVERAGE(D20:F20)*100</f>
        <v>#DIV/0!</v>
      </c>
      <c r="H20" s="45" t="e">
        <f>D20/C20</f>
        <v>#DIV/0!</v>
      </c>
      <c r="I20" s="45" t="e">
        <f>E20/C20</f>
        <v>#DIV/0!</v>
      </c>
      <c r="J20" s="45" t="e">
        <f>F20/C20</f>
        <v>#DIV/0!</v>
      </c>
      <c r="K20" s="46" t="e">
        <f>AVERAGE(H20:J20)</f>
        <v>#DIV/0!</v>
      </c>
      <c r="L20" s="23" t="e">
        <f>L3/3*10</f>
        <v>#DIV/0!</v>
      </c>
      <c r="M20" s="6" t="e">
        <f>D20/$D$29</f>
        <v>#DIV/0!</v>
      </c>
      <c r="N20" s="6" t="e">
        <f>E20/$E$29</f>
        <v>#DIV/0!</v>
      </c>
      <c r="O20" s="6" t="e">
        <f>F20/$F$29</f>
        <v>#DIV/0!</v>
      </c>
      <c r="P20" s="14" t="e">
        <f>STDEV(M20:O20)/AVERAGE(M20:O20)*100</f>
        <v>#DIV/0!</v>
      </c>
      <c r="Q20" s="33" t="e">
        <f>M20/C20*$C$29</f>
        <v>#DIV/0!</v>
      </c>
      <c r="R20" s="33" t="e">
        <f>N20/C20*$C$29</f>
        <v>#DIV/0!</v>
      </c>
      <c r="S20" s="33" t="e">
        <f>O20/C20*$C$29</f>
        <v>#DIV/0!</v>
      </c>
      <c r="T20" s="24" t="e">
        <f>AVERAGE(Q20:S20)</f>
        <v>#DIV/0!</v>
      </c>
      <c r="U20" s="14" t="e">
        <f>U3/3*10</f>
        <v>#DIV/0!</v>
      </c>
      <c r="V20" s="6" t="e">
        <f>D20/$D$25</f>
        <v>#DIV/0!</v>
      </c>
      <c r="W20" s="6" t="e">
        <f>E20/$E$25</f>
        <v>#DIV/0!</v>
      </c>
      <c r="X20" s="6" t="e">
        <f>F20/$F$25</f>
        <v>#DIV/0!</v>
      </c>
      <c r="Y20" s="10" t="e">
        <f>STDEV(V20:X20)/AVERAGE(V20:X20)*100</f>
        <v>#DIV/0!</v>
      </c>
      <c r="Z20" s="15" t="e">
        <f>V20/C20*789270</f>
        <v>#DIV/0!</v>
      </c>
      <c r="AA20" s="15" t="e">
        <f>W20/C20*789270</f>
        <v>#DIV/0!</v>
      </c>
      <c r="AB20" s="15" t="e">
        <f>X20/C20*789270</f>
        <v>#DIV/0!</v>
      </c>
      <c r="AC20" s="8" t="e">
        <f>AVERAGE(Z20:AB20)</f>
        <v>#DIV/0!</v>
      </c>
      <c r="AD20" s="14" t="e">
        <f>AD3/3*10</f>
        <v>#DIV/0!</v>
      </c>
      <c r="AE20" s="14" t="e">
        <f>$C$12*M20*$U$71</f>
        <v>#DIV/0!</v>
      </c>
      <c r="AF20" s="14" t="e">
        <f>$C$12*N20*$U$71</f>
        <v>#DIV/0!</v>
      </c>
      <c r="AG20" s="14" t="e">
        <f>$C$12*O20*$U$71</f>
        <v>#DIV/0!</v>
      </c>
      <c r="AH20" s="26" t="e">
        <f>AVERAGE(AE20:AG20)</f>
        <v>#DIV/0!</v>
      </c>
      <c r="AI20" s="20" t="e">
        <f>(AH20-C20)*100/C20</f>
        <v>#DIV/0!</v>
      </c>
      <c r="AJ20" s="14" t="e">
        <f>789270*V20*$AD$71</f>
        <v>#DIV/0!</v>
      </c>
      <c r="AK20" s="14" t="e">
        <f>789270*W20*$AD$71</f>
        <v>#DIV/0!</v>
      </c>
      <c r="AL20" s="14" t="e">
        <f>789270*X20*$AD$71</f>
        <v>#DIV/0!</v>
      </c>
      <c r="AM20" s="26" t="e">
        <f>AVERAGE(AJ20:AL20)</f>
        <v>#DIV/0!</v>
      </c>
      <c r="AN20" s="20" t="e">
        <f>(AM20-C20)*100/C20</f>
        <v>#DIV/0!</v>
      </c>
      <c r="AO20" s="29" t="e">
        <f>AH20-AM20</f>
        <v>#DIV/0!</v>
      </c>
      <c r="AP20" s="30" t="e">
        <f>P20-Y20</f>
        <v>#DIV/0!</v>
      </c>
      <c r="AQ20" s="30" t="e">
        <f>ABS(AI20)-ABS(AN20)</f>
        <v>#DIV/0!</v>
      </c>
      <c r="AR20" s="30" t="e">
        <f>U20-AD20</f>
        <v>#DIV/0!</v>
      </c>
      <c r="AS20" s="54"/>
      <c r="AT20" s="54"/>
      <c r="AU20" s="54"/>
      <c r="AV20" s="54"/>
      <c r="AW20" s="54"/>
    </row>
    <row r="21" spans="1:49" s="32" customFormat="1" ht="14.25" x14ac:dyDescent="0.2">
      <c r="A21" s="133" t="s">
        <v>1</v>
      </c>
      <c r="B21" s="239"/>
      <c r="C21" s="98" t="e">
        <f t="shared" ref="C21:C22" si="43">B21*$B$16/$B$17/10</f>
        <v>#DIV/0!</v>
      </c>
      <c r="D21" s="259"/>
      <c r="E21" s="260"/>
      <c r="F21" s="261"/>
      <c r="G21" s="94" t="e">
        <f t="shared" ref="G21:G32" si="44">STDEV(D21:F21)/AVERAGE(D21:F21)*100</f>
        <v>#DIV/0!</v>
      </c>
      <c r="H21" s="45" t="e">
        <f t="shared" ref="H21:H32" si="45">D21/C21</f>
        <v>#DIV/0!</v>
      </c>
      <c r="I21" s="45" t="e">
        <f t="shared" ref="I21:I32" si="46">E21/C21</f>
        <v>#DIV/0!</v>
      </c>
      <c r="J21" s="45" t="e">
        <f t="shared" ref="J21:J32" si="47">F21/C21</f>
        <v>#DIV/0!</v>
      </c>
      <c r="K21" s="46" t="e">
        <f t="shared" ref="K21:K32" si="48">AVERAGE(H21:J21)</f>
        <v>#DIV/0!</v>
      </c>
      <c r="L21" s="14" t="e">
        <f t="shared" ref="L21:L32" si="49">L4/3*10</f>
        <v>#DIV/0!</v>
      </c>
      <c r="M21" s="6" t="e">
        <f t="shared" ref="M21:M32" si="50">D21/$D$29</f>
        <v>#DIV/0!</v>
      </c>
      <c r="N21" s="6" t="e">
        <f t="shared" ref="N21:N32" si="51">E21/$E$29</f>
        <v>#DIV/0!</v>
      </c>
      <c r="O21" s="6" t="e">
        <f t="shared" ref="O21:O32" si="52">F21/$F$29</f>
        <v>#DIV/0!</v>
      </c>
      <c r="P21" s="14" t="e">
        <f t="shared" ref="P21:P32" si="53">STDEV(M21:O21)/AVERAGE(M21:O21)*100</f>
        <v>#DIV/0!</v>
      </c>
      <c r="Q21" s="33" t="e">
        <f t="shared" ref="Q21:Q32" si="54">M21/C21*$C$29</f>
        <v>#DIV/0!</v>
      </c>
      <c r="R21" s="33" t="e">
        <f t="shared" ref="R21:R32" si="55">N21/C21*$C$29</f>
        <v>#DIV/0!</v>
      </c>
      <c r="S21" s="33" t="e">
        <f t="shared" ref="S21:S32" si="56">O21/C21*$C$29</f>
        <v>#DIV/0!</v>
      </c>
      <c r="T21" s="24" t="e">
        <f t="shared" ref="T21:T32" si="57">AVERAGE(Q21:S21)</f>
        <v>#DIV/0!</v>
      </c>
      <c r="U21" s="14" t="e">
        <f t="shared" ref="U21:U32" si="58">U4/3*10</f>
        <v>#DIV/0!</v>
      </c>
      <c r="V21" s="6" t="e">
        <f t="shared" ref="V21:V32" si="59">D21/$D$25</f>
        <v>#DIV/0!</v>
      </c>
      <c r="W21" s="6" t="e">
        <f t="shared" ref="W21:W32" si="60">E21/$E$25</f>
        <v>#DIV/0!</v>
      </c>
      <c r="X21" s="6" t="e">
        <f t="shared" ref="X21:X32" si="61">F21/$F$25</f>
        <v>#DIV/0!</v>
      </c>
      <c r="Y21" s="10" t="e">
        <f t="shared" ref="Y21:Y32" si="62">STDEV(V21:X21)/AVERAGE(V21:X21)*100</f>
        <v>#DIV/0!</v>
      </c>
      <c r="Z21" s="15" t="e">
        <f t="shared" ref="Z21:Z32" si="63">V21/C21*789270</f>
        <v>#DIV/0!</v>
      </c>
      <c r="AA21" s="15" t="e">
        <f t="shared" ref="AA21:AA32" si="64">W21/C21*789270</f>
        <v>#DIV/0!</v>
      </c>
      <c r="AB21" s="15" t="e">
        <f t="shared" ref="AB21:AB32" si="65">X21/C21*789270</f>
        <v>#DIV/0!</v>
      </c>
      <c r="AC21" s="8" t="e">
        <f t="shared" ref="AC21:AC32" si="66">AVERAGE(Z21:AB21)</f>
        <v>#DIV/0!</v>
      </c>
      <c r="AD21" s="24" t="e">
        <f t="shared" ref="AD21:AD32" si="67">AD4/3*10</f>
        <v>#DIV/0!</v>
      </c>
      <c r="AE21" s="14" t="e">
        <f>$C$12*M21*$U$72</f>
        <v>#DIV/0!</v>
      </c>
      <c r="AF21" s="14" t="e">
        <f>$C$12*N21*$U$72</f>
        <v>#DIV/0!</v>
      </c>
      <c r="AG21" s="14" t="e">
        <f>$C$12*O21*$U$72</f>
        <v>#DIV/0!</v>
      </c>
      <c r="AH21" s="26" t="e">
        <f t="shared" ref="AH21:AH32" si="68">AVERAGE(AE21:AG21)</f>
        <v>#DIV/0!</v>
      </c>
      <c r="AI21" s="20" t="e">
        <f t="shared" ref="AI21:AI32" si="69">(AH21-C21)*100/C21</f>
        <v>#DIV/0!</v>
      </c>
      <c r="AJ21" s="14" t="e">
        <f>789270*V21*$AD$72</f>
        <v>#DIV/0!</v>
      </c>
      <c r="AK21" s="14" t="e">
        <f>789270*W21*$AD$72</f>
        <v>#DIV/0!</v>
      </c>
      <c r="AL21" s="14" t="e">
        <f>789270*X21*$AD$72</f>
        <v>#DIV/0!</v>
      </c>
      <c r="AM21" s="26" t="e">
        <f t="shared" ref="AM21:AM32" si="70">AVERAGE(AJ21:AL21)</f>
        <v>#DIV/0!</v>
      </c>
      <c r="AN21" s="20" t="e">
        <f t="shared" ref="AN21:AN32" si="71">(AM21-C21)*100/C21</f>
        <v>#DIV/0!</v>
      </c>
      <c r="AO21" s="29" t="e">
        <f t="shared" ref="AO21:AO24" si="72">AH21-AM21</f>
        <v>#DIV/0!</v>
      </c>
      <c r="AP21" s="30" t="e">
        <f t="shared" ref="AP21:AP24" si="73">P21-Y21</f>
        <v>#DIV/0!</v>
      </c>
      <c r="AQ21" s="30" t="e">
        <f t="shared" ref="AQ21:AQ24" si="74">ABS(AI21)-ABS(AN21)</f>
        <v>#DIV/0!</v>
      </c>
      <c r="AR21" s="30" t="e">
        <f t="shared" ref="AR21:AR32" si="75">U21-AD21</f>
        <v>#DIV/0!</v>
      </c>
      <c r="AS21" s="54"/>
      <c r="AT21" s="54"/>
      <c r="AU21" s="54"/>
      <c r="AV21" s="54"/>
      <c r="AW21" s="54"/>
    </row>
    <row r="22" spans="1:49" s="32" customFormat="1" ht="14.25" x14ac:dyDescent="0.2">
      <c r="A22" s="133" t="s">
        <v>2</v>
      </c>
      <c r="B22" s="239"/>
      <c r="C22" s="98" t="e">
        <f t="shared" si="43"/>
        <v>#DIV/0!</v>
      </c>
      <c r="D22" s="259"/>
      <c r="E22" s="260"/>
      <c r="F22" s="261"/>
      <c r="G22" s="94" t="e">
        <f t="shared" si="44"/>
        <v>#DIV/0!</v>
      </c>
      <c r="H22" s="45" t="e">
        <f t="shared" si="45"/>
        <v>#DIV/0!</v>
      </c>
      <c r="I22" s="45" t="e">
        <f t="shared" si="46"/>
        <v>#DIV/0!</v>
      </c>
      <c r="J22" s="45" t="e">
        <f t="shared" si="47"/>
        <v>#DIV/0!</v>
      </c>
      <c r="K22" s="46" t="e">
        <f t="shared" si="48"/>
        <v>#DIV/0!</v>
      </c>
      <c r="L22" s="14" t="e">
        <f t="shared" si="49"/>
        <v>#DIV/0!</v>
      </c>
      <c r="M22" s="6" t="e">
        <f t="shared" si="50"/>
        <v>#DIV/0!</v>
      </c>
      <c r="N22" s="6" t="e">
        <f>E22/$E$29</f>
        <v>#DIV/0!</v>
      </c>
      <c r="O22" s="6" t="e">
        <f t="shared" si="52"/>
        <v>#DIV/0!</v>
      </c>
      <c r="P22" s="14" t="e">
        <f t="shared" si="53"/>
        <v>#DIV/0!</v>
      </c>
      <c r="Q22" s="33" t="e">
        <f t="shared" si="54"/>
        <v>#DIV/0!</v>
      </c>
      <c r="R22" s="33" t="e">
        <f t="shared" si="55"/>
        <v>#DIV/0!</v>
      </c>
      <c r="S22" s="33" t="e">
        <f t="shared" si="56"/>
        <v>#DIV/0!</v>
      </c>
      <c r="T22" s="24" t="e">
        <f t="shared" si="57"/>
        <v>#DIV/0!</v>
      </c>
      <c r="U22" s="14" t="e">
        <f t="shared" si="58"/>
        <v>#DIV/0!</v>
      </c>
      <c r="V22" s="42" t="e">
        <f t="shared" si="59"/>
        <v>#DIV/0!</v>
      </c>
      <c r="W22" s="42" t="e">
        <f t="shared" si="60"/>
        <v>#DIV/0!</v>
      </c>
      <c r="X22" s="42" t="e">
        <f t="shared" si="61"/>
        <v>#DIV/0!</v>
      </c>
      <c r="Y22" s="14" t="e">
        <f t="shared" si="62"/>
        <v>#DIV/0!</v>
      </c>
      <c r="Z22" s="15" t="e">
        <f t="shared" si="63"/>
        <v>#DIV/0!</v>
      </c>
      <c r="AA22" s="15" t="e">
        <f t="shared" si="64"/>
        <v>#DIV/0!</v>
      </c>
      <c r="AB22" s="15" t="e">
        <f t="shared" si="65"/>
        <v>#DIV/0!</v>
      </c>
      <c r="AC22" s="8" t="e">
        <f t="shared" si="66"/>
        <v>#DIV/0!</v>
      </c>
      <c r="AD22" s="24" t="e">
        <f t="shared" si="67"/>
        <v>#DIV/0!</v>
      </c>
      <c r="AE22" s="14" t="e">
        <f>$C$12*M22*$U$73</f>
        <v>#DIV/0!</v>
      </c>
      <c r="AF22" s="14" t="e">
        <f>$C$12*N22*$U$73</f>
        <v>#DIV/0!</v>
      </c>
      <c r="AG22" s="14" t="e">
        <f>$C$12*O22*$U$73</f>
        <v>#DIV/0!</v>
      </c>
      <c r="AH22" s="26" t="e">
        <f t="shared" si="68"/>
        <v>#DIV/0!</v>
      </c>
      <c r="AI22" s="20" t="e">
        <f t="shared" si="69"/>
        <v>#DIV/0!</v>
      </c>
      <c r="AJ22" s="14" t="e">
        <f>789270*V22*$AD$73</f>
        <v>#DIV/0!</v>
      </c>
      <c r="AK22" s="14" t="e">
        <f>789270*W22*$AD$73</f>
        <v>#DIV/0!</v>
      </c>
      <c r="AL22" s="14" t="e">
        <f>789270*X22*$AD$73</f>
        <v>#DIV/0!</v>
      </c>
      <c r="AM22" s="26" t="e">
        <f t="shared" si="70"/>
        <v>#DIV/0!</v>
      </c>
      <c r="AN22" s="20" t="e">
        <f t="shared" si="71"/>
        <v>#DIV/0!</v>
      </c>
      <c r="AO22" s="29" t="e">
        <f t="shared" si="72"/>
        <v>#DIV/0!</v>
      </c>
      <c r="AP22" s="30" t="e">
        <f t="shared" si="73"/>
        <v>#DIV/0!</v>
      </c>
      <c r="AQ22" s="30" t="e">
        <f t="shared" si="74"/>
        <v>#DIV/0!</v>
      </c>
      <c r="AR22" s="30" t="e">
        <f t="shared" si="75"/>
        <v>#DIV/0!</v>
      </c>
      <c r="AS22" s="54"/>
      <c r="AT22" s="54"/>
      <c r="AU22" s="54"/>
      <c r="AV22" s="54"/>
      <c r="AW22" s="54"/>
    </row>
    <row r="23" spans="1:49" s="32" customFormat="1" ht="14.25" x14ac:dyDescent="0.2">
      <c r="A23" s="133" t="s">
        <v>3</v>
      </c>
      <c r="B23" s="239"/>
      <c r="C23" s="98" t="e">
        <f>B23*$B$16/$B$17/10</f>
        <v>#DIV/0!</v>
      </c>
      <c r="D23" s="259"/>
      <c r="E23" s="260"/>
      <c r="F23" s="261"/>
      <c r="G23" s="94" t="e">
        <f t="shared" si="44"/>
        <v>#DIV/0!</v>
      </c>
      <c r="H23" s="45" t="e">
        <f t="shared" si="45"/>
        <v>#DIV/0!</v>
      </c>
      <c r="I23" s="45" t="e">
        <f t="shared" si="46"/>
        <v>#DIV/0!</v>
      </c>
      <c r="J23" s="45" t="e">
        <f t="shared" si="47"/>
        <v>#DIV/0!</v>
      </c>
      <c r="K23" s="46" t="e">
        <f t="shared" si="48"/>
        <v>#DIV/0!</v>
      </c>
      <c r="L23" s="14" t="e">
        <f t="shared" si="49"/>
        <v>#DIV/0!</v>
      </c>
      <c r="M23" s="6" t="e">
        <f t="shared" si="50"/>
        <v>#DIV/0!</v>
      </c>
      <c r="N23" s="6" t="e">
        <f t="shared" si="51"/>
        <v>#DIV/0!</v>
      </c>
      <c r="O23" s="6" t="e">
        <f t="shared" si="52"/>
        <v>#DIV/0!</v>
      </c>
      <c r="P23" s="14" t="e">
        <f t="shared" si="53"/>
        <v>#DIV/0!</v>
      </c>
      <c r="Q23" s="33" t="e">
        <f t="shared" si="54"/>
        <v>#DIV/0!</v>
      </c>
      <c r="R23" s="33" t="e">
        <f t="shared" si="55"/>
        <v>#DIV/0!</v>
      </c>
      <c r="S23" s="33" t="e">
        <f t="shared" si="56"/>
        <v>#DIV/0!</v>
      </c>
      <c r="T23" s="24" t="e">
        <f t="shared" si="57"/>
        <v>#DIV/0!</v>
      </c>
      <c r="U23" s="14" t="e">
        <f t="shared" si="58"/>
        <v>#DIV/0!</v>
      </c>
      <c r="V23" s="42" t="e">
        <f t="shared" si="59"/>
        <v>#DIV/0!</v>
      </c>
      <c r="W23" s="42" t="e">
        <f t="shared" si="60"/>
        <v>#DIV/0!</v>
      </c>
      <c r="X23" s="42" t="e">
        <f t="shared" si="61"/>
        <v>#DIV/0!</v>
      </c>
      <c r="Y23" s="14" t="e">
        <f t="shared" si="62"/>
        <v>#DIV/0!</v>
      </c>
      <c r="Z23" s="15" t="e">
        <f t="shared" si="63"/>
        <v>#DIV/0!</v>
      </c>
      <c r="AA23" s="15" t="e">
        <f t="shared" si="64"/>
        <v>#DIV/0!</v>
      </c>
      <c r="AB23" s="15" t="e">
        <f t="shared" si="65"/>
        <v>#DIV/0!</v>
      </c>
      <c r="AC23" s="8" t="e">
        <f t="shared" si="66"/>
        <v>#DIV/0!</v>
      </c>
      <c r="AD23" s="24" t="e">
        <f t="shared" si="67"/>
        <v>#DIV/0!</v>
      </c>
      <c r="AE23" s="14" t="e">
        <f>$C$12*M23*$U$74</f>
        <v>#DIV/0!</v>
      </c>
      <c r="AF23" s="14" t="e">
        <f>$C$12*N23*$U$74</f>
        <v>#DIV/0!</v>
      </c>
      <c r="AG23" s="14" t="e">
        <f>$C$12*O23*$U$74</f>
        <v>#DIV/0!</v>
      </c>
      <c r="AH23" s="26" t="e">
        <f t="shared" si="68"/>
        <v>#DIV/0!</v>
      </c>
      <c r="AI23" s="20" t="e">
        <f t="shared" si="69"/>
        <v>#DIV/0!</v>
      </c>
      <c r="AJ23" s="14" t="e">
        <f>789270*V23*$AD$74</f>
        <v>#DIV/0!</v>
      </c>
      <c r="AK23" s="14" t="e">
        <f>789270*W23*$AD$74</f>
        <v>#DIV/0!</v>
      </c>
      <c r="AL23" s="14" t="e">
        <f>789270*X23*$AD$74</f>
        <v>#DIV/0!</v>
      </c>
      <c r="AM23" s="26" t="e">
        <f>AVERAGE(AJ23:AL23)</f>
        <v>#DIV/0!</v>
      </c>
      <c r="AN23" s="20" t="e">
        <f t="shared" si="71"/>
        <v>#DIV/0!</v>
      </c>
      <c r="AO23" s="29" t="e">
        <f t="shared" si="72"/>
        <v>#DIV/0!</v>
      </c>
      <c r="AP23" s="30" t="e">
        <f t="shared" si="73"/>
        <v>#DIV/0!</v>
      </c>
      <c r="AQ23" s="30" t="e">
        <f t="shared" si="74"/>
        <v>#DIV/0!</v>
      </c>
      <c r="AR23" s="30" t="e">
        <f t="shared" si="75"/>
        <v>#DIV/0!</v>
      </c>
      <c r="AS23" s="54"/>
      <c r="AT23" s="54"/>
      <c r="AU23" s="54"/>
      <c r="AV23" s="54"/>
      <c r="AW23" s="54"/>
    </row>
    <row r="24" spans="1:49" s="32" customFormat="1" ht="14.25" x14ac:dyDescent="0.2">
      <c r="A24" s="133" t="s">
        <v>4</v>
      </c>
      <c r="B24" s="239"/>
      <c r="C24" s="98" t="e">
        <f>B24*$B$16/$B$17/10</f>
        <v>#DIV/0!</v>
      </c>
      <c r="D24" s="259"/>
      <c r="E24" s="260"/>
      <c r="F24" s="261"/>
      <c r="G24" s="94" t="e">
        <f t="shared" si="44"/>
        <v>#DIV/0!</v>
      </c>
      <c r="H24" s="45" t="e">
        <f t="shared" si="45"/>
        <v>#DIV/0!</v>
      </c>
      <c r="I24" s="45" t="e">
        <f t="shared" si="46"/>
        <v>#DIV/0!</v>
      </c>
      <c r="J24" s="45" t="e">
        <f t="shared" si="47"/>
        <v>#DIV/0!</v>
      </c>
      <c r="K24" s="46" t="e">
        <f t="shared" si="48"/>
        <v>#DIV/0!</v>
      </c>
      <c r="L24" s="14" t="e">
        <f t="shared" si="49"/>
        <v>#DIV/0!</v>
      </c>
      <c r="M24" s="6" t="e">
        <f t="shared" si="50"/>
        <v>#DIV/0!</v>
      </c>
      <c r="N24" s="6" t="e">
        <f t="shared" si="51"/>
        <v>#DIV/0!</v>
      </c>
      <c r="O24" s="6" t="e">
        <f t="shared" si="52"/>
        <v>#DIV/0!</v>
      </c>
      <c r="P24" s="14" t="e">
        <f t="shared" si="53"/>
        <v>#DIV/0!</v>
      </c>
      <c r="Q24" s="33" t="e">
        <f t="shared" si="54"/>
        <v>#DIV/0!</v>
      </c>
      <c r="R24" s="33" t="e">
        <f t="shared" si="55"/>
        <v>#DIV/0!</v>
      </c>
      <c r="S24" s="33" t="e">
        <f t="shared" si="56"/>
        <v>#DIV/0!</v>
      </c>
      <c r="T24" s="24" t="e">
        <f t="shared" si="57"/>
        <v>#DIV/0!</v>
      </c>
      <c r="U24" s="14" t="e">
        <f t="shared" si="58"/>
        <v>#DIV/0!</v>
      </c>
      <c r="V24" s="6" t="e">
        <f t="shared" si="59"/>
        <v>#DIV/0!</v>
      </c>
      <c r="W24" s="6" t="e">
        <f t="shared" si="60"/>
        <v>#DIV/0!</v>
      </c>
      <c r="X24" s="6" t="e">
        <f t="shared" si="61"/>
        <v>#DIV/0!</v>
      </c>
      <c r="Y24" s="10" t="e">
        <f t="shared" si="62"/>
        <v>#DIV/0!</v>
      </c>
      <c r="Z24" s="15" t="e">
        <f t="shared" si="63"/>
        <v>#DIV/0!</v>
      </c>
      <c r="AA24" s="15" t="e">
        <f t="shared" si="64"/>
        <v>#DIV/0!</v>
      </c>
      <c r="AB24" s="15" t="e">
        <f t="shared" si="65"/>
        <v>#DIV/0!</v>
      </c>
      <c r="AC24" s="8" t="e">
        <f t="shared" si="66"/>
        <v>#DIV/0!</v>
      </c>
      <c r="AD24" s="24" t="e">
        <f t="shared" si="67"/>
        <v>#DIV/0!</v>
      </c>
      <c r="AE24" s="14" t="e">
        <f>$C$12*M24*$U$75</f>
        <v>#DIV/0!</v>
      </c>
      <c r="AF24" s="14" t="e">
        <f>$C$12*N24*$U$75</f>
        <v>#DIV/0!</v>
      </c>
      <c r="AG24" s="14" t="e">
        <f>$C$12*O24*$U$75</f>
        <v>#DIV/0!</v>
      </c>
      <c r="AH24" s="26" t="e">
        <f t="shared" si="68"/>
        <v>#DIV/0!</v>
      </c>
      <c r="AI24" s="20" t="e">
        <f t="shared" si="69"/>
        <v>#DIV/0!</v>
      </c>
      <c r="AJ24" s="14" t="e">
        <f>789270*V24*$AD$75</f>
        <v>#DIV/0!</v>
      </c>
      <c r="AK24" s="14" t="e">
        <f>789270*W24*$AD$75</f>
        <v>#DIV/0!</v>
      </c>
      <c r="AL24" s="14" t="e">
        <f>789270*X24*$AD$75</f>
        <v>#DIV/0!</v>
      </c>
      <c r="AM24" s="26" t="e">
        <f t="shared" si="70"/>
        <v>#DIV/0!</v>
      </c>
      <c r="AN24" s="20" t="e">
        <f t="shared" si="71"/>
        <v>#DIV/0!</v>
      </c>
      <c r="AO24" s="29" t="e">
        <f t="shared" si="72"/>
        <v>#DIV/0!</v>
      </c>
      <c r="AP24" s="30" t="e">
        <f t="shared" si="73"/>
        <v>#DIV/0!</v>
      </c>
      <c r="AQ24" s="30" t="e">
        <f t="shared" si="74"/>
        <v>#DIV/0!</v>
      </c>
      <c r="AR24" s="30" t="e">
        <f t="shared" si="75"/>
        <v>#DIV/0!</v>
      </c>
      <c r="AS24" s="54"/>
      <c r="AT24" s="54"/>
      <c r="AU24" s="54"/>
      <c r="AV24" s="54"/>
      <c r="AW24" s="54"/>
    </row>
    <row r="25" spans="1:49" s="150" customFormat="1" x14ac:dyDescent="0.25">
      <c r="A25" s="134" t="s">
        <v>5</v>
      </c>
      <c r="B25" s="239"/>
      <c r="C25" s="99">
        <v>789270</v>
      </c>
      <c r="D25" s="262"/>
      <c r="E25" s="263"/>
      <c r="F25" s="264"/>
      <c r="G25" s="95" t="e">
        <f t="shared" si="44"/>
        <v>#DIV/0!</v>
      </c>
      <c r="H25" s="59">
        <f t="shared" si="45"/>
        <v>0</v>
      </c>
      <c r="I25" s="59">
        <f t="shared" si="46"/>
        <v>0</v>
      </c>
      <c r="J25" s="59">
        <f t="shared" si="47"/>
        <v>0</v>
      </c>
      <c r="K25" s="60">
        <f t="shared" si="48"/>
        <v>0</v>
      </c>
      <c r="L25" s="61" t="e">
        <f t="shared" si="49"/>
        <v>#DIV/0!</v>
      </c>
      <c r="M25" s="62" t="s">
        <v>32</v>
      </c>
      <c r="N25" s="62" t="s">
        <v>32</v>
      </c>
      <c r="O25" s="62" t="s">
        <v>32</v>
      </c>
      <c r="P25" s="62" t="s">
        <v>32</v>
      </c>
      <c r="Q25" s="62" t="s">
        <v>32</v>
      </c>
      <c r="R25" s="62" t="s">
        <v>32</v>
      </c>
      <c r="S25" s="62" t="s">
        <v>32</v>
      </c>
      <c r="T25" s="62" t="s">
        <v>32</v>
      </c>
      <c r="U25" s="62" t="s">
        <v>32</v>
      </c>
      <c r="V25" s="62" t="s">
        <v>32</v>
      </c>
      <c r="W25" s="62" t="s">
        <v>32</v>
      </c>
      <c r="X25" s="62" t="s">
        <v>32</v>
      </c>
      <c r="Y25" s="62" t="s">
        <v>32</v>
      </c>
      <c r="Z25" s="62" t="s">
        <v>32</v>
      </c>
      <c r="AA25" s="62" t="s">
        <v>32</v>
      </c>
      <c r="AB25" s="62" t="s">
        <v>32</v>
      </c>
      <c r="AC25" s="62" t="s">
        <v>32</v>
      </c>
      <c r="AD25" s="62" t="s">
        <v>32</v>
      </c>
      <c r="AE25" s="62" t="s">
        <v>32</v>
      </c>
      <c r="AF25" s="62" t="s">
        <v>32</v>
      </c>
      <c r="AG25" s="62" t="s">
        <v>32</v>
      </c>
      <c r="AH25" s="62" t="s">
        <v>32</v>
      </c>
      <c r="AI25" s="62" t="s">
        <v>32</v>
      </c>
      <c r="AJ25" s="62" t="s">
        <v>32</v>
      </c>
      <c r="AK25" s="62" t="s">
        <v>32</v>
      </c>
      <c r="AL25" s="62" t="s">
        <v>32</v>
      </c>
      <c r="AM25" s="62" t="s">
        <v>32</v>
      </c>
      <c r="AN25" s="62" t="s">
        <v>32</v>
      </c>
      <c r="AO25" s="63" t="s">
        <v>32</v>
      </c>
      <c r="AP25" s="64" t="s">
        <v>32</v>
      </c>
      <c r="AQ25" s="64" t="s">
        <v>32</v>
      </c>
      <c r="AR25" s="64" t="s">
        <v>32</v>
      </c>
      <c r="AS25" s="65"/>
      <c r="AT25" s="65"/>
      <c r="AU25" s="65"/>
      <c r="AV25" s="65"/>
      <c r="AW25" s="65"/>
    </row>
    <row r="26" spans="1:49" s="32" customFormat="1" ht="14.25" x14ac:dyDescent="0.2">
      <c r="A26" s="133" t="s">
        <v>6</v>
      </c>
      <c r="B26" s="239"/>
      <c r="C26" s="98" t="e">
        <f>B26*$B$16/$B$17/10</f>
        <v>#DIV/0!</v>
      </c>
      <c r="D26" s="259"/>
      <c r="E26" s="260"/>
      <c r="F26" s="261"/>
      <c r="G26" s="94" t="e">
        <f t="shared" si="44"/>
        <v>#DIV/0!</v>
      </c>
      <c r="H26" s="45" t="e">
        <f t="shared" si="45"/>
        <v>#DIV/0!</v>
      </c>
      <c r="I26" s="45" t="e">
        <f t="shared" si="46"/>
        <v>#DIV/0!</v>
      </c>
      <c r="J26" s="45" t="e">
        <f t="shared" si="47"/>
        <v>#DIV/0!</v>
      </c>
      <c r="K26" s="46" t="e">
        <f t="shared" si="48"/>
        <v>#DIV/0!</v>
      </c>
      <c r="L26" s="14" t="e">
        <f t="shared" si="49"/>
        <v>#DIV/0!</v>
      </c>
      <c r="M26" s="6" t="e">
        <f t="shared" si="50"/>
        <v>#DIV/0!</v>
      </c>
      <c r="N26" s="6" t="e">
        <f t="shared" si="51"/>
        <v>#DIV/0!</v>
      </c>
      <c r="O26" s="6" t="e">
        <f t="shared" si="52"/>
        <v>#DIV/0!</v>
      </c>
      <c r="P26" s="14" t="e">
        <f t="shared" si="53"/>
        <v>#DIV/0!</v>
      </c>
      <c r="Q26" s="33" t="e">
        <f t="shared" si="54"/>
        <v>#DIV/0!</v>
      </c>
      <c r="R26" s="33" t="e">
        <f t="shared" si="55"/>
        <v>#DIV/0!</v>
      </c>
      <c r="S26" s="33" t="e">
        <f t="shared" si="56"/>
        <v>#DIV/0!</v>
      </c>
      <c r="T26" s="24" t="e">
        <f t="shared" si="57"/>
        <v>#DIV/0!</v>
      </c>
      <c r="U26" s="14" t="e">
        <f t="shared" si="58"/>
        <v>#DIV/0!</v>
      </c>
      <c r="V26" s="6" t="e">
        <f t="shared" si="59"/>
        <v>#DIV/0!</v>
      </c>
      <c r="W26" s="6" t="e">
        <f t="shared" si="60"/>
        <v>#DIV/0!</v>
      </c>
      <c r="X26" s="6" t="e">
        <f t="shared" si="61"/>
        <v>#DIV/0!</v>
      </c>
      <c r="Y26" s="10" t="e">
        <f t="shared" si="62"/>
        <v>#DIV/0!</v>
      </c>
      <c r="Z26" s="15" t="e">
        <f t="shared" si="63"/>
        <v>#DIV/0!</v>
      </c>
      <c r="AA26" s="15" t="e">
        <f t="shared" si="64"/>
        <v>#DIV/0!</v>
      </c>
      <c r="AB26" s="15" t="e">
        <f t="shared" si="65"/>
        <v>#DIV/0!</v>
      </c>
      <c r="AC26" s="8" t="e">
        <f t="shared" si="66"/>
        <v>#DIV/0!</v>
      </c>
      <c r="AD26" s="24" t="e">
        <f t="shared" si="67"/>
        <v>#DIV/0!</v>
      </c>
      <c r="AE26" s="14" t="e">
        <f>$C$12*M26*$U$77</f>
        <v>#DIV/0!</v>
      </c>
      <c r="AF26" s="14" t="e">
        <f>$C$12*N26*$U$77</f>
        <v>#DIV/0!</v>
      </c>
      <c r="AG26" s="14" t="e">
        <f>$C$12*O26*$U$77</f>
        <v>#DIV/0!</v>
      </c>
      <c r="AH26" s="26" t="e">
        <f t="shared" si="68"/>
        <v>#DIV/0!</v>
      </c>
      <c r="AI26" s="20" t="e">
        <f t="shared" si="69"/>
        <v>#DIV/0!</v>
      </c>
      <c r="AJ26" s="14" t="e">
        <f>789270*V26*$AD$77</f>
        <v>#DIV/0!</v>
      </c>
      <c r="AK26" s="14" t="e">
        <f>789270*W26*$AD$77</f>
        <v>#DIV/0!</v>
      </c>
      <c r="AL26" s="14" t="e">
        <f>789270*X26*$AD$77</f>
        <v>#DIV/0!</v>
      </c>
      <c r="AM26" s="26" t="e">
        <f t="shared" si="70"/>
        <v>#DIV/0!</v>
      </c>
      <c r="AN26" s="20" t="e">
        <f t="shared" si="71"/>
        <v>#DIV/0!</v>
      </c>
      <c r="AO26" s="29" t="e">
        <f t="shared" ref="AO26:AO28" si="76">AH26-AM26</f>
        <v>#DIV/0!</v>
      </c>
      <c r="AP26" s="30" t="e">
        <f t="shared" ref="AP26:AP28" si="77">P26-Y26</f>
        <v>#DIV/0!</v>
      </c>
      <c r="AQ26" s="30" t="e">
        <f t="shared" ref="AQ26:AQ28" si="78">ABS(AI26)-ABS(AN26)</f>
        <v>#DIV/0!</v>
      </c>
      <c r="AR26" s="30" t="e">
        <f t="shared" si="75"/>
        <v>#DIV/0!</v>
      </c>
      <c r="AS26" s="54"/>
      <c r="AT26" s="54"/>
      <c r="AU26" s="54"/>
      <c r="AV26" s="54"/>
      <c r="AW26" s="54"/>
    </row>
    <row r="27" spans="1:49" s="32" customFormat="1" ht="14.25" x14ac:dyDescent="0.2">
      <c r="A27" s="133" t="s">
        <v>7</v>
      </c>
      <c r="B27" s="239"/>
      <c r="C27" s="98" t="e">
        <f t="shared" ref="C27:C32" si="79">B27*$B$16/$B$17/10</f>
        <v>#DIV/0!</v>
      </c>
      <c r="D27" s="259"/>
      <c r="E27" s="260"/>
      <c r="F27" s="261"/>
      <c r="G27" s="94" t="e">
        <f t="shared" si="44"/>
        <v>#DIV/0!</v>
      </c>
      <c r="H27" s="45" t="e">
        <f t="shared" si="45"/>
        <v>#DIV/0!</v>
      </c>
      <c r="I27" s="45" t="e">
        <f t="shared" si="46"/>
        <v>#DIV/0!</v>
      </c>
      <c r="J27" s="45" t="e">
        <f t="shared" si="47"/>
        <v>#DIV/0!</v>
      </c>
      <c r="K27" s="46" t="e">
        <f t="shared" si="48"/>
        <v>#DIV/0!</v>
      </c>
      <c r="L27" s="14" t="e">
        <f t="shared" si="49"/>
        <v>#DIV/0!</v>
      </c>
      <c r="M27" s="6" t="e">
        <f t="shared" si="50"/>
        <v>#DIV/0!</v>
      </c>
      <c r="N27" s="6" t="e">
        <f t="shared" si="51"/>
        <v>#DIV/0!</v>
      </c>
      <c r="O27" s="6" t="e">
        <f t="shared" si="52"/>
        <v>#DIV/0!</v>
      </c>
      <c r="P27" s="14" t="e">
        <f t="shared" si="53"/>
        <v>#DIV/0!</v>
      </c>
      <c r="Q27" s="33" t="e">
        <f t="shared" si="54"/>
        <v>#DIV/0!</v>
      </c>
      <c r="R27" s="33" t="e">
        <f t="shared" si="55"/>
        <v>#DIV/0!</v>
      </c>
      <c r="S27" s="33" t="e">
        <f t="shared" si="56"/>
        <v>#DIV/0!</v>
      </c>
      <c r="T27" s="24" t="e">
        <f t="shared" si="57"/>
        <v>#DIV/0!</v>
      </c>
      <c r="U27" s="14" t="e">
        <f t="shared" si="58"/>
        <v>#DIV/0!</v>
      </c>
      <c r="V27" s="6" t="e">
        <f t="shared" si="59"/>
        <v>#DIV/0!</v>
      </c>
      <c r="W27" s="6" t="e">
        <f t="shared" si="60"/>
        <v>#DIV/0!</v>
      </c>
      <c r="X27" s="6" t="e">
        <f t="shared" si="61"/>
        <v>#DIV/0!</v>
      </c>
      <c r="Y27" s="10" t="e">
        <f t="shared" si="62"/>
        <v>#DIV/0!</v>
      </c>
      <c r="Z27" s="15" t="e">
        <f t="shared" si="63"/>
        <v>#DIV/0!</v>
      </c>
      <c r="AA27" s="15" t="e">
        <f t="shared" si="64"/>
        <v>#DIV/0!</v>
      </c>
      <c r="AB27" s="15" t="e">
        <f t="shared" si="65"/>
        <v>#DIV/0!</v>
      </c>
      <c r="AC27" s="8" t="e">
        <f t="shared" si="66"/>
        <v>#DIV/0!</v>
      </c>
      <c r="AD27" s="24" t="e">
        <f t="shared" si="67"/>
        <v>#DIV/0!</v>
      </c>
      <c r="AE27" s="14" t="e">
        <f>$C$12*M27*$U$78</f>
        <v>#DIV/0!</v>
      </c>
      <c r="AF27" s="14" t="e">
        <f>$C$12*N27*$U$78</f>
        <v>#DIV/0!</v>
      </c>
      <c r="AG27" s="14" t="e">
        <f>$C$12*O27*$U$78</f>
        <v>#DIV/0!</v>
      </c>
      <c r="AH27" s="26" t="e">
        <f t="shared" si="68"/>
        <v>#DIV/0!</v>
      </c>
      <c r="AI27" s="20" t="e">
        <f t="shared" si="69"/>
        <v>#DIV/0!</v>
      </c>
      <c r="AJ27" s="14" t="e">
        <f>789270*V27*$AD$78</f>
        <v>#DIV/0!</v>
      </c>
      <c r="AK27" s="14" t="e">
        <f>789270*W27*$AD$78</f>
        <v>#DIV/0!</v>
      </c>
      <c r="AL27" s="14" t="e">
        <f>789270*X27*$AD$78</f>
        <v>#DIV/0!</v>
      </c>
      <c r="AM27" s="26" t="e">
        <f t="shared" si="70"/>
        <v>#DIV/0!</v>
      </c>
      <c r="AN27" s="20" t="e">
        <f t="shared" si="71"/>
        <v>#DIV/0!</v>
      </c>
      <c r="AO27" s="29" t="e">
        <f t="shared" si="76"/>
        <v>#DIV/0!</v>
      </c>
      <c r="AP27" s="30" t="e">
        <f t="shared" si="77"/>
        <v>#DIV/0!</v>
      </c>
      <c r="AQ27" s="30" t="e">
        <f t="shared" si="78"/>
        <v>#DIV/0!</v>
      </c>
      <c r="AR27" s="30" t="e">
        <f t="shared" si="75"/>
        <v>#DIV/0!</v>
      </c>
      <c r="AS27" s="54"/>
      <c r="AT27" s="54"/>
      <c r="AU27" s="54"/>
      <c r="AV27" s="54"/>
      <c r="AW27" s="54"/>
    </row>
    <row r="28" spans="1:49" s="32" customFormat="1" ht="14.25" x14ac:dyDescent="0.2">
      <c r="A28" s="133" t="s">
        <v>8</v>
      </c>
      <c r="B28" s="239"/>
      <c r="C28" s="98" t="e">
        <f t="shared" si="79"/>
        <v>#DIV/0!</v>
      </c>
      <c r="D28" s="259"/>
      <c r="E28" s="260"/>
      <c r="F28" s="261"/>
      <c r="G28" s="94" t="e">
        <f t="shared" si="44"/>
        <v>#DIV/0!</v>
      </c>
      <c r="H28" s="45" t="e">
        <f t="shared" si="45"/>
        <v>#DIV/0!</v>
      </c>
      <c r="I28" s="45" t="e">
        <f t="shared" si="46"/>
        <v>#DIV/0!</v>
      </c>
      <c r="J28" s="45" t="e">
        <f t="shared" si="47"/>
        <v>#DIV/0!</v>
      </c>
      <c r="K28" s="46" t="e">
        <f t="shared" si="48"/>
        <v>#DIV/0!</v>
      </c>
      <c r="L28" s="14" t="e">
        <f t="shared" si="49"/>
        <v>#DIV/0!</v>
      </c>
      <c r="M28" s="6" t="e">
        <f t="shared" si="50"/>
        <v>#DIV/0!</v>
      </c>
      <c r="N28" s="6" t="e">
        <f t="shared" si="51"/>
        <v>#DIV/0!</v>
      </c>
      <c r="O28" s="6" t="e">
        <f t="shared" si="52"/>
        <v>#DIV/0!</v>
      </c>
      <c r="P28" s="14" t="e">
        <f t="shared" si="53"/>
        <v>#DIV/0!</v>
      </c>
      <c r="Q28" s="33" t="e">
        <f t="shared" si="54"/>
        <v>#DIV/0!</v>
      </c>
      <c r="R28" s="33" t="e">
        <f t="shared" si="55"/>
        <v>#DIV/0!</v>
      </c>
      <c r="S28" s="33" t="e">
        <f t="shared" si="56"/>
        <v>#DIV/0!</v>
      </c>
      <c r="T28" s="24" t="e">
        <f t="shared" si="57"/>
        <v>#DIV/0!</v>
      </c>
      <c r="U28" s="14" t="e">
        <f t="shared" si="58"/>
        <v>#DIV/0!</v>
      </c>
      <c r="V28" s="6" t="e">
        <f t="shared" si="59"/>
        <v>#DIV/0!</v>
      </c>
      <c r="W28" s="6" t="e">
        <f t="shared" si="60"/>
        <v>#DIV/0!</v>
      </c>
      <c r="X28" s="6" t="e">
        <f t="shared" si="61"/>
        <v>#DIV/0!</v>
      </c>
      <c r="Y28" s="10" t="e">
        <f t="shared" si="62"/>
        <v>#DIV/0!</v>
      </c>
      <c r="Z28" s="15" t="e">
        <f t="shared" si="63"/>
        <v>#DIV/0!</v>
      </c>
      <c r="AA28" s="15" t="e">
        <f t="shared" si="64"/>
        <v>#DIV/0!</v>
      </c>
      <c r="AB28" s="15" t="e">
        <f t="shared" si="65"/>
        <v>#DIV/0!</v>
      </c>
      <c r="AC28" s="8" t="e">
        <f t="shared" si="66"/>
        <v>#DIV/0!</v>
      </c>
      <c r="AD28" s="24" t="e">
        <f t="shared" si="67"/>
        <v>#DIV/0!</v>
      </c>
      <c r="AE28" s="14" t="e">
        <f>$C$12*M28*$U$79</f>
        <v>#DIV/0!</v>
      </c>
      <c r="AF28" s="14" t="e">
        <f>$C$12*N28*$U$79</f>
        <v>#DIV/0!</v>
      </c>
      <c r="AG28" s="14" t="e">
        <f>$C$12*O28*$U$79</f>
        <v>#DIV/0!</v>
      </c>
      <c r="AH28" s="26" t="e">
        <f t="shared" si="68"/>
        <v>#DIV/0!</v>
      </c>
      <c r="AI28" s="20" t="e">
        <f t="shared" si="69"/>
        <v>#DIV/0!</v>
      </c>
      <c r="AJ28" s="14" t="e">
        <f>789270*V28*$AD$79</f>
        <v>#DIV/0!</v>
      </c>
      <c r="AK28" s="14" t="e">
        <f>789270*W28*$AD$79</f>
        <v>#DIV/0!</v>
      </c>
      <c r="AL28" s="14" t="e">
        <f>789270*X28*$AD$79</f>
        <v>#DIV/0!</v>
      </c>
      <c r="AM28" s="26" t="e">
        <f t="shared" si="70"/>
        <v>#DIV/0!</v>
      </c>
      <c r="AN28" s="20" t="e">
        <f t="shared" si="71"/>
        <v>#DIV/0!</v>
      </c>
      <c r="AO28" s="29" t="e">
        <f t="shared" si="76"/>
        <v>#DIV/0!</v>
      </c>
      <c r="AP28" s="30" t="e">
        <f t="shared" si="77"/>
        <v>#DIV/0!</v>
      </c>
      <c r="AQ28" s="30" t="e">
        <f t="shared" si="78"/>
        <v>#DIV/0!</v>
      </c>
      <c r="AR28" s="30" t="e">
        <f t="shared" si="75"/>
        <v>#DIV/0!</v>
      </c>
      <c r="AS28" s="54"/>
      <c r="AT28" s="54"/>
      <c r="AU28" s="54"/>
      <c r="AV28" s="54"/>
      <c r="AW28" s="54"/>
    </row>
    <row r="29" spans="1:49" s="150" customFormat="1" x14ac:dyDescent="0.25">
      <c r="A29" s="134" t="s">
        <v>9</v>
      </c>
      <c r="B29" s="240"/>
      <c r="C29" s="99" t="e">
        <f t="shared" si="79"/>
        <v>#DIV/0!</v>
      </c>
      <c r="D29" s="262"/>
      <c r="E29" s="263"/>
      <c r="F29" s="264"/>
      <c r="G29" s="95" t="e">
        <f t="shared" si="44"/>
        <v>#DIV/0!</v>
      </c>
      <c r="H29" s="59" t="e">
        <f t="shared" si="45"/>
        <v>#DIV/0!</v>
      </c>
      <c r="I29" s="59" t="e">
        <f t="shared" si="46"/>
        <v>#DIV/0!</v>
      </c>
      <c r="J29" s="59" t="e">
        <f t="shared" si="47"/>
        <v>#DIV/0!</v>
      </c>
      <c r="K29" s="60" t="e">
        <f t="shared" si="48"/>
        <v>#DIV/0!</v>
      </c>
      <c r="L29" s="65" t="e">
        <f t="shared" si="49"/>
        <v>#DIV/0!</v>
      </c>
      <c r="M29" s="62" t="s">
        <v>32</v>
      </c>
      <c r="N29" s="62" t="s">
        <v>32</v>
      </c>
      <c r="O29" s="62" t="s">
        <v>32</v>
      </c>
      <c r="P29" s="62" t="s">
        <v>32</v>
      </c>
      <c r="Q29" s="62" t="s">
        <v>32</v>
      </c>
      <c r="R29" s="62" t="s">
        <v>32</v>
      </c>
      <c r="S29" s="62" t="s">
        <v>32</v>
      </c>
      <c r="T29" s="62" t="s">
        <v>32</v>
      </c>
      <c r="U29" s="62" t="s">
        <v>32</v>
      </c>
      <c r="V29" s="62" t="s">
        <v>32</v>
      </c>
      <c r="W29" s="62" t="s">
        <v>32</v>
      </c>
      <c r="X29" s="62" t="s">
        <v>32</v>
      </c>
      <c r="Y29" s="62" t="s">
        <v>32</v>
      </c>
      <c r="Z29" s="62" t="s">
        <v>32</v>
      </c>
      <c r="AA29" s="62" t="s">
        <v>32</v>
      </c>
      <c r="AB29" s="62" t="s">
        <v>32</v>
      </c>
      <c r="AC29" s="62" t="s">
        <v>32</v>
      </c>
      <c r="AD29" s="62" t="s">
        <v>32</v>
      </c>
      <c r="AE29" s="62" t="s">
        <v>32</v>
      </c>
      <c r="AF29" s="62" t="s">
        <v>32</v>
      </c>
      <c r="AG29" s="62" t="s">
        <v>32</v>
      </c>
      <c r="AH29" s="62" t="s">
        <v>32</v>
      </c>
      <c r="AI29" s="62" t="s">
        <v>32</v>
      </c>
      <c r="AJ29" s="62" t="s">
        <v>32</v>
      </c>
      <c r="AK29" s="62" t="s">
        <v>32</v>
      </c>
      <c r="AL29" s="62" t="s">
        <v>32</v>
      </c>
      <c r="AM29" s="62" t="s">
        <v>32</v>
      </c>
      <c r="AN29" s="62" t="s">
        <v>32</v>
      </c>
      <c r="AO29" s="63" t="s">
        <v>32</v>
      </c>
      <c r="AP29" s="64" t="s">
        <v>32</v>
      </c>
      <c r="AQ29" s="64" t="s">
        <v>32</v>
      </c>
      <c r="AR29" s="64" t="s">
        <v>32</v>
      </c>
      <c r="AS29" s="65"/>
      <c r="AT29" s="65"/>
      <c r="AU29" s="65"/>
      <c r="AV29" s="65"/>
      <c r="AW29" s="65"/>
    </row>
    <row r="30" spans="1:49" s="32" customFormat="1" ht="14.25" x14ac:dyDescent="0.2">
      <c r="A30" s="133" t="s">
        <v>10</v>
      </c>
      <c r="B30" s="239"/>
      <c r="C30" s="98" t="e">
        <f t="shared" si="79"/>
        <v>#DIV/0!</v>
      </c>
      <c r="D30" s="259"/>
      <c r="E30" s="260"/>
      <c r="F30" s="261"/>
      <c r="G30" s="94" t="e">
        <f t="shared" si="44"/>
        <v>#DIV/0!</v>
      </c>
      <c r="H30" s="45" t="e">
        <f t="shared" si="45"/>
        <v>#DIV/0!</v>
      </c>
      <c r="I30" s="45" t="e">
        <f t="shared" si="46"/>
        <v>#DIV/0!</v>
      </c>
      <c r="J30" s="45" t="e">
        <f t="shared" si="47"/>
        <v>#DIV/0!</v>
      </c>
      <c r="K30" s="46" t="e">
        <f t="shared" si="48"/>
        <v>#DIV/0!</v>
      </c>
      <c r="L30" s="14" t="e">
        <f t="shared" si="49"/>
        <v>#DIV/0!</v>
      </c>
      <c r="M30" s="6" t="e">
        <f t="shared" si="50"/>
        <v>#DIV/0!</v>
      </c>
      <c r="N30" s="6" t="e">
        <f t="shared" si="51"/>
        <v>#DIV/0!</v>
      </c>
      <c r="O30" s="6" t="e">
        <f t="shared" si="52"/>
        <v>#DIV/0!</v>
      </c>
      <c r="P30" s="14" t="e">
        <f t="shared" si="53"/>
        <v>#DIV/0!</v>
      </c>
      <c r="Q30" s="33" t="e">
        <f t="shared" si="54"/>
        <v>#DIV/0!</v>
      </c>
      <c r="R30" s="33" t="e">
        <f t="shared" si="55"/>
        <v>#DIV/0!</v>
      </c>
      <c r="S30" s="33" t="e">
        <f t="shared" si="56"/>
        <v>#DIV/0!</v>
      </c>
      <c r="T30" s="24" t="e">
        <f t="shared" si="57"/>
        <v>#DIV/0!</v>
      </c>
      <c r="U30" s="14" t="e">
        <f t="shared" si="58"/>
        <v>#DIV/0!</v>
      </c>
      <c r="V30" s="6" t="e">
        <f t="shared" si="59"/>
        <v>#DIV/0!</v>
      </c>
      <c r="W30" s="6" t="e">
        <f t="shared" si="60"/>
        <v>#DIV/0!</v>
      </c>
      <c r="X30" s="6" t="e">
        <f t="shared" si="61"/>
        <v>#DIV/0!</v>
      </c>
      <c r="Y30" s="10" t="e">
        <f t="shared" si="62"/>
        <v>#DIV/0!</v>
      </c>
      <c r="Z30" s="15" t="e">
        <f t="shared" si="63"/>
        <v>#DIV/0!</v>
      </c>
      <c r="AA30" s="15" t="e">
        <f t="shared" si="64"/>
        <v>#DIV/0!</v>
      </c>
      <c r="AB30" s="15" t="e">
        <f t="shared" si="65"/>
        <v>#DIV/0!</v>
      </c>
      <c r="AC30" s="8" t="e">
        <f t="shared" si="66"/>
        <v>#DIV/0!</v>
      </c>
      <c r="AD30" s="24" t="e">
        <f t="shared" si="67"/>
        <v>#DIV/0!</v>
      </c>
      <c r="AE30" s="14" t="e">
        <f>$C$12*M30*$U$81</f>
        <v>#DIV/0!</v>
      </c>
      <c r="AF30" s="14" t="e">
        <f>$C$12*N30*$U$81</f>
        <v>#DIV/0!</v>
      </c>
      <c r="AG30" s="14" t="e">
        <f>$C$12*O30*$U$81</f>
        <v>#DIV/0!</v>
      </c>
      <c r="AH30" s="26" t="e">
        <f t="shared" si="68"/>
        <v>#DIV/0!</v>
      </c>
      <c r="AI30" s="20" t="e">
        <f t="shared" si="69"/>
        <v>#DIV/0!</v>
      </c>
      <c r="AJ30" s="14" t="e">
        <f>789270*V30*$AD$81</f>
        <v>#DIV/0!</v>
      </c>
      <c r="AK30" s="14" t="e">
        <f>789270*W30*$AD$81</f>
        <v>#DIV/0!</v>
      </c>
      <c r="AL30" s="14" t="e">
        <f>789270*X30*$AD$81</f>
        <v>#DIV/0!</v>
      </c>
      <c r="AM30" s="26" t="e">
        <f t="shared" si="70"/>
        <v>#DIV/0!</v>
      </c>
      <c r="AN30" s="20" t="e">
        <f t="shared" si="71"/>
        <v>#DIV/0!</v>
      </c>
      <c r="AO30" s="29" t="e">
        <f t="shared" ref="AO30:AO32" si="80">AH30-AM30</f>
        <v>#DIV/0!</v>
      </c>
      <c r="AP30" s="30" t="e">
        <f t="shared" ref="AP30:AP32" si="81">P30-Y30</f>
        <v>#DIV/0!</v>
      </c>
      <c r="AQ30" s="30" t="e">
        <f t="shared" ref="AQ30:AQ32" si="82">ABS(AI30)-ABS(AN30)</f>
        <v>#DIV/0!</v>
      </c>
      <c r="AR30" s="30" t="e">
        <f t="shared" si="75"/>
        <v>#DIV/0!</v>
      </c>
      <c r="AS30" s="54"/>
      <c r="AT30" s="54"/>
      <c r="AU30" s="54"/>
      <c r="AV30" s="54"/>
      <c r="AW30" s="54"/>
    </row>
    <row r="31" spans="1:49" s="32" customFormat="1" ht="14.25" x14ac:dyDescent="0.2">
      <c r="A31" s="133" t="s">
        <v>11</v>
      </c>
      <c r="B31" s="239"/>
      <c r="C31" s="98" t="e">
        <f t="shared" si="79"/>
        <v>#DIV/0!</v>
      </c>
      <c r="D31" s="259"/>
      <c r="E31" s="260"/>
      <c r="F31" s="261"/>
      <c r="G31" s="94" t="e">
        <f t="shared" si="44"/>
        <v>#DIV/0!</v>
      </c>
      <c r="H31" s="45" t="e">
        <f t="shared" si="45"/>
        <v>#DIV/0!</v>
      </c>
      <c r="I31" s="45" t="e">
        <f t="shared" si="46"/>
        <v>#DIV/0!</v>
      </c>
      <c r="J31" s="45" t="e">
        <f t="shared" si="47"/>
        <v>#DIV/0!</v>
      </c>
      <c r="K31" s="46" t="e">
        <f t="shared" si="48"/>
        <v>#DIV/0!</v>
      </c>
      <c r="L31" s="14" t="e">
        <f t="shared" si="49"/>
        <v>#DIV/0!</v>
      </c>
      <c r="M31" s="6" t="e">
        <f t="shared" si="50"/>
        <v>#DIV/0!</v>
      </c>
      <c r="N31" s="6" t="e">
        <f t="shared" si="51"/>
        <v>#DIV/0!</v>
      </c>
      <c r="O31" s="6" t="e">
        <f t="shared" si="52"/>
        <v>#DIV/0!</v>
      </c>
      <c r="P31" s="14" t="e">
        <f t="shared" si="53"/>
        <v>#DIV/0!</v>
      </c>
      <c r="Q31" s="33" t="e">
        <f t="shared" si="54"/>
        <v>#DIV/0!</v>
      </c>
      <c r="R31" s="33" t="e">
        <f t="shared" si="55"/>
        <v>#DIV/0!</v>
      </c>
      <c r="S31" s="33" t="e">
        <f t="shared" si="56"/>
        <v>#DIV/0!</v>
      </c>
      <c r="T31" s="24" t="e">
        <f t="shared" si="57"/>
        <v>#DIV/0!</v>
      </c>
      <c r="U31" s="14" t="e">
        <f t="shared" si="58"/>
        <v>#DIV/0!</v>
      </c>
      <c r="V31" s="6" t="e">
        <f t="shared" si="59"/>
        <v>#DIV/0!</v>
      </c>
      <c r="W31" s="6" t="e">
        <f t="shared" si="60"/>
        <v>#DIV/0!</v>
      </c>
      <c r="X31" s="6" t="e">
        <f t="shared" si="61"/>
        <v>#DIV/0!</v>
      </c>
      <c r="Y31" s="10" t="e">
        <f t="shared" si="62"/>
        <v>#DIV/0!</v>
      </c>
      <c r="Z31" s="15" t="e">
        <f t="shared" si="63"/>
        <v>#DIV/0!</v>
      </c>
      <c r="AA31" s="15" t="e">
        <f t="shared" si="64"/>
        <v>#DIV/0!</v>
      </c>
      <c r="AB31" s="15" t="e">
        <f t="shared" si="65"/>
        <v>#DIV/0!</v>
      </c>
      <c r="AC31" s="8" t="e">
        <f t="shared" si="66"/>
        <v>#DIV/0!</v>
      </c>
      <c r="AD31" s="24" t="e">
        <f t="shared" si="67"/>
        <v>#DIV/0!</v>
      </c>
      <c r="AE31" s="14" t="e">
        <f>$C$12*M31*$U$82</f>
        <v>#DIV/0!</v>
      </c>
      <c r="AF31" s="14" t="e">
        <f>$C$12*N31*$U$82</f>
        <v>#DIV/0!</v>
      </c>
      <c r="AG31" s="14" t="e">
        <f>$C$12*O31*$U$82</f>
        <v>#DIV/0!</v>
      </c>
      <c r="AH31" s="26" t="e">
        <f t="shared" si="68"/>
        <v>#DIV/0!</v>
      </c>
      <c r="AI31" s="20" t="e">
        <f t="shared" si="69"/>
        <v>#DIV/0!</v>
      </c>
      <c r="AJ31" s="14" t="e">
        <f>789270*V31*$AD$82</f>
        <v>#DIV/0!</v>
      </c>
      <c r="AK31" s="14" t="e">
        <f>789270*W31*$AD$82</f>
        <v>#DIV/0!</v>
      </c>
      <c r="AL31" s="14" t="e">
        <f>789270*X31*$AD$82</f>
        <v>#DIV/0!</v>
      </c>
      <c r="AM31" s="26" t="e">
        <f t="shared" si="70"/>
        <v>#DIV/0!</v>
      </c>
      <c r="AN31" s="20" t="e">
        <f t="shared" si="71"/>
        <v>#DIV/0!</v>
      </c>
      <c r="AO31" s="29" t="e">
        <f t="shared" si="80"/>
        <v>#DIV/0!</v>
      </c>
      <c r="AP31" s="30" t="e">
        <f t="shared" si="81"/>
        <v>#DIV/0!</v>
      </c>
      <c r="AQ31" s="30" t="e">
        <f t="shared" si="82"/>
        <v>#DIV/0!</v>
      </c>
      <c r="AR31" s="30" t="e">
        <f t="shared" si="75"/>
        <v>#DIV/0!</v>
      </c>
      <c r="AS31" s="54"/>
      <c r="AT31" s="54"/>
      <c r="AU31" s="54"/>
      <c r="AV31" s="54"/>
      <c r="AW31" s="54"/>
    </row>
    <row r="32" spans="1:49" s="32" customFormat="1" ht="14.25" x14ac:dyDescent="0.2">
      <c r="A32" s="135" t="s">
        <v>12</v>
      </c>
      <c r="B32" s="241"/>
      <c r="C32" s="98" t="e">
        <f t="shared" si="79"/>
        <v>#DIV/0!</v>
      </c>
      <c r="D32" s="265"/>
      <c r="E32" s="266"/>
      <c r="F32" s="267"/>
      <c r="G32" s="94" t="e">
        <f t="shared" si="44"/>
        <v>#DIV/0!</v>
      </c>
      <c r="H32" s="45" t="e">
        <f t="shared" si="45"/>
        <v>#DIV/0!</v>
      </c>
      <c r="I32" s="45" t="e">
        <f t="shared" si="46"/>
        <v>#DIV/0!</v>
      </c>
      <c r="J32" s="45" t="e">
        <f t="shared" si="47"/>
        <v>#DIV/0!</v>
      </c>
      <c r="K32" s="46" t="e">
        <f t="shared" si="48"/>
        <v>#DIV/0!</v>
      </c>
      <c r="L32" s="14" t="e">
        <f t="shared" si="49"/>
        <v>#DIV/0!</v>
      </c>
      <c r="M32" s="6" t="e">
        <f t="shared" si="50"/>
        <v>#DIV/0!</v>
      </c>
      <c r="N32" s="6" t="e">
        <f t="shared" si="51"/>
        <v>#DIV/0!</v>
      </c>
      <c r="O32" s="6" t="e">
        <f t="shared" si="52"/>
        <v>#DIV/0!</v>
      </c>
      <c r="P32" s="14" t="e">
        <f t="shared" si="53"/>
        <v>#DIV/0!</v>
      </c>
      <c r="Q32" s="33" t="e">
        <f t="shared" si="54"/>
        <v>#DIV/0!</v>
      </c>
      <c r="R32" s="33" t="e">
        <f t="shared" si="55"/>
        <v>#DIV/0!</v>
      </c>
      <c r="S32" s="33" t="e">
        <f t="shared" si="56"/>
        <v>#DIV/0!</v>
      </c>
      <c r="T32" s="24" t="e">
        <f t="shared" si="57"/>
        <v>#DIV/0!</v>
      </c>
      <c r="U32" s="14" t="e">
        <f t="shared" si="58"/>
        <v>#DIV/0!</v>
      </c>
      <c r="V32" s="6" t="e">
        <f t="shared" si="59"/>
        <v>#DIV/0!</v>
      </c>
      <c r="W32" s="6" t="e">
        <f t="shared" si="60"/>
        <v>#DIV/0!</v>
      </c>
      <c r="X32" s="6" t="e">
        <f t="shared" si="61"/>
        <v>#DIV/0!</v>
      </c>
      <c r="Y32" s="10" t="e">
        <f t="shared" si="62"/>
        <v>#DIV/0!</v>
      </c>
      <c r="Z32" s="15" t="e">
        <f t="shared" si="63"/>
        <v>#DIV/0!</v>
      </c>
      <c r="AA32" s="15" t="e">
        <f t="shared" si="64"/>
        <v>#DIV/0!</v>
      </c>
      <c r="AB32" s="15" t="e">
        <f t="shared" si="65"/>
        <v>#DIV/0!</v>
      </c>
      <c r="AC32" s="8" t="e">
        <f t="shared" si="66"/>
        <v>#DIV/0!</v>
      </c>
      <c r="AD32" s="24" t="e">
        <f t="shared" si="67"/>
        <v>#DIV/0!</v>
      </c>
      <c r="AE32" s="14" t="e">
        <f>$C$12*M32*$U$83</f>
        <v>#DIV/0!</v>
      </c>
      <c r="AF32" s="14" t="e">
        <f>$C$12*N32*$U$83</f>
        <v>#DIV/0!</v>
      </c>
      <c r="AG32" s="14" t="e">
        <f>$C$12*O32*$U$83</f>
        <v>#DIV/0!</v>
      </c>
      <c r="AH32" s="26" t="e">
        <f t="shared" si="68"/>
        <v>#DIV/0!</v>
      </c>
      <c r="AI32" s="20" t="e">
        <f t="shared" si="69"/>
        <v>#DIV/0!</v>
      </c>
      <c r="AJ32" s="14" t="e">
        <f>789270*V32*$AD$83</f>
        <v>#DIV/0!</v>
      </c>
      <c r="AK32" s="14" t="e">
        <f>789270*W32*$AD$83</f>
        <v>#DIV/0!</v>
      </c>
      <c r="AL32" s="14" t="e">
        <f>789270*X32*$AD$83</f>
        <v>#DIV/0!</v>
      </c>
      <c r="AM32" s="26" t="e">
        <f t="shared" si="70"/>
        <v>#DIV/0!</v>
      </c>
      <c r="AN32" s="20" t="e">
        <f t="shared" si="71"/>
        <v>#DIV/0!</v>
      </c>
      <c r="AO32" s="29" t="e">
        <f t="shared" si="80"/>
        <v>#DIV/0!</v>
      </c>
      <c r="AP32" s="30" t="e">
        <f t="shared" si="81"/>
        <v>#DIV/0!</v>
      </c>
      <c r="AQ32" s="30" t="e">
        <f t="shared" si="82"/>
        <v>#DIV/0!</v>
      </c>
      <c r="AR32" s="30" t="e">
        <f t="shared" si="75"/>
        <v>#DIV/0!</v>
      </c>
      <c r="AS32" s="54"/>
      <c r="AT32" s="54"/>
      <c r="AU32" s="54"/>
      <c r="AV32" s="54"/>
      <c r="AW32" s="54"/>
    </row>
    <row r="33" spans="1:49" s="32" customFormat="1" x14ac:dyDescent="0.25">
      <c r="A33" s="97" t="s">
        <v>74</v>
      </c>
      <c r="B33" s="158">
        <f>B16</f>
        <v>0</v>
      </c>
      <c r="C33" s="151"/>
      <c r="D33" s="74"/>
      <c r="E33" s="74"/>
      <c r="F33" s="74"/>
      <c r="G33" s="151"/>
      <c r="H33" s="336" t="s">
        <v>90</v>
      </c>
      <c r="I33" s="152"/>
      <c r="J33" s="152"/>
      <c r="K33" s="152"/>
      <c r="L33" s="152"/>
      <c r="M33" s="73"/>
      <c r="N33" s="73"/>
      <c r="O33" s="73"/>
      <c r="P33" s="152"/>
      <c r="Q33" s="152"/>
      <c r="R33" s="152"/>
      <c r="S33" s="152"/>
      <c r="T33" s="152"/>
      <c r="U33" s="73"/>
      <c r="V33" s="73"/>
      <c r="W33" s="73"/>
      <c r="X33" s="73"/>
      <c r="Y33" s="73"/>
      <c r="Z33" s="73"/>
      <c r="AA33" s="152"/>
      <c r="AB33" s="152"/>
      <c r="AC33" s="152"/>
      <c r="AD33" s="152"/>
      <c r="AE33" s="152"/>
      <c r="AF33" s="73"/>
      <c r="AG33" s="71"/>
      <c r="AH33" s="155"/>
      <c r="AI33" s="73"/>
      <c r="AJ33" s="73"/>
      <c r="AM33" s="154"/>
      <c r="AR33" s="2"/>
      <c r="AS33" s="12"/>
      <c r="AT33" s="12"/>
      <c r="AU33" s="12"/>
      <c r="AV33" s="12"/>
      <c r="AW33" s="12"/>
    </row>
    <row r="34" spans="1:49" s="32" customFormat="1" x14ac:dyDescent="0.25">
      <c r="A34" s="97" t="s">
        <v>88</v>
      </c>
      <c r="B34" s="159">
        <f>B17</f>
        <v>0</v>
      </c>
      <c r="C34" s="151"/>
      <c r="D34" s="74"/>
      <c r="E34" s="74"/>
      <c r="F34" s="74"/>
      <c r="G34" s="151"/>
      <c r="H34" s="152"/>
      <c r="I34" s="152"/>
      <c r="J34" s="152"/>
      <c r="K34" s="152"/>
      <c r="L34" s="152"/>
      <c r="M34" s="73"/>
      <c r="N34" s="73"/>
      <c r="O34" s="73"/>
      <c r="P34" s="152"/>
      <c r="Q34" s="152"/>
      <c r="R34" s="152"/>
      <c r="S34" s="152"/>
      <c r="T34" s="152"/>
      <c r="U34" s="73"/>
      <c r="V34" s="73"/>
      <c r="W34" s="73"/>
      <c r="X34" s="73"/>
      <c r="Y34" s="73"/>
      <c r="Z34" s="73"/>
      <c r="AA34" s="152"/>
      <c r="AB34" s="152"/>
      <c r="AC34" s="152"/>
      <c r="AD34" s="152"/>
      <c r="AE34" s="152"/>
      <c r="AF34" s="73"/>
      <c r="AG34" s="73"/>
      <c r="AH34" s="153"/>
      <c r="AI34" s="73"/>
      <c r="AJ34" s="73"/>
      <c r="AM34" s="154"/>
      <c r="AR34" s="2"/>
      <c r="AS34" s="12"/>
      <c r="AT34" s="12"/>
      <c r="AU34" s="12"/>
      <c r="AV34" s="12"/>
      <c r="AW34" s="12"/>
    </row>
    <row r="35" spans="1:49" s="32" customFormat="1" ht="24.95" customHeight="1" x14ac:dyDescent="0.2">
      <c r="A35" s="69" t="s">
        <v>20</v>
      </c>
      <c r="B35" s="28"/>
      <c r="C35" s="28"/>
      <c r="D35" s="227"/>
      <c r="E35" s="227"/>
      <c r="F35" s="227"/>
      <c r="G35" s="82"/>
      <c r="H35" s="13">
        <v>1</v>
      </c>
      <c r="I35" s="13">
        <v>2</v>
      </c>
      <c r="J35" s="13">
        <v>3</v>
      </c>
      <c r="K35" s="13" t="s">
        <v>23</v>
      </c>
      <c r="L35" s="13" t="s">
        <v>24</v>
      </c>
      <c r="M35" s="338" t="s">
        <v>14</v>
      </c>
      <c r="N35" s="338"/>
      <c r="O35" s="338"/>
      <c r="P35" s="225"/>
      <c r="Q35" s="225">
        <v>1</v>
      </c>
      <c r="R35" s="225">
        <v>2</v>
      </c>
      <c r="S35" s="225">
        <v>3</v>
      </c>
      <c r="T35" s="225" t="s">
        <v>23</v>
      </c>
      <c r="U35" s="225" t="s">
        <v>24</v>
      </c>
      <c r="V35" s="339" t="s">
        <v>15</v>
      </c>
      <c r="W35" s="339"/>
      <c r="X35" s="339"/>
      <c r="Y35" s="9"/>
      <c r="Z35" s="226">
        <v>1</v>
      </c>
      <c r="AA35" s="226">
        <v>2</v>
      </c>
      <c r="AB35" s="226">
        <v>3</v>
      </c>
      <c r="AC35" s="226" t="s">
        <v>23</v>
      </c>
      <c r="AD35" s="226" t="s">
        <v>24</v>
      </c>
      <c r="AE35" s="225">
        <v>1</v>
      </c>
      <c r="AF35" s="225">
        <v>2</v>
      </c>
      <c r="AG35" s="225">
        <v>3</v>
      </c>
      <c r="AH35" s="225" t="s">
        <v>23</v>
      </c>
      <c r="AI35" s="225"/>
      <c r="AJ35" s="226">
        <v>1</v>
      </c>
      <c r="AK35" s="226">
        <v>2</v>
      </c>
      <c r="AL35" s="226">
        <v>3</v>
      </c>
      <c r="AM35" s="226" t="s">
        <v>23</v>
      </c>
      <c r="AN35" s="226"/>
      <c r="AO35" s="340" t="s">
        <v>35</v>
      </c>
      <c r="AP35" s="340"/>
      <c r="AQ35" s="340"/>
      <c r="AR35" s="340"/>
      <c r="AS35" s="140"/>
      <c r="AT35" s="140"/>
      <c r="AU35" s="140"/>
      <c r="AV35" s="140"/>
      <c r="AW35" s="140"/>
    </row>
    <row r="36" spans="1:49" s="32" customFormat="1" ht="19.899999999999999" customHeight="1" x14ac:dyDescent="0.2">
      <c r="A36" s="69" t="s">
        <v>43</v>
      </c>
      <c r="B36" s="228" t="s">
        <v>62</v>
      </c>
      <c r="C36" s="28" t="s">
        <v>31</v>
      </c>
      <c r="D36" s="227" t="s">
        <v>13</v>
      </c>
      <c r="E36" s="227" t="s">
        <v>13</v>
      </c>
      <c r="F36" s="227" t="s">
        <v>13</v>
      </c>
      <c r="G36" s="28" t="s">
        <v>17</v>
      </c>
      <c r="H36" s="13" t="s">
        <v>38</v>
      </c>
      <c r="I36" s="13" t="s">
        <v>38</v>
      </c>
      <c r="J36" s="13" t="s">
        <v>38</v>
      </c>
      <c r="K36" s="13" t="s">
        <v>39</v>
      </c>
      <c r="L36" s="13" t="s">
        <v>33</v>
      </c>
      <c r="M36" s="5" t="s">
        <v>16</v>
      </c>
      <c r="N36" s="5" t="s">
        <v>16</v>
      </c>
      <c r="O36" s="5" t="s">
        <v>16</v>
      </c>
      <c r="P36" s="13" t="s">
        <v>17</v>
      </c>
      <c r="Q36" s="13" t="s">
        <v>63</v>
      </c>
      <c r="R36" s="13" t="s">
        <v>63</v>
      </c>
      <c r="S36" s="13" t="s">
        <v>63</v>
      </c>
      <c r="T36" s="13" t="s">
        <v>64</v>
      </c>
      <c r="U36" s="13" t="s">
        <v>33</v>
      </c>
      <c r="V36" s="13" t="s">
        <v>16</v>
      </c>
      <c r="W36" s="13" t="s">
        <v>16</v>
      </c>
      <c r="X36" s="13" t="s">
        <v>16</v>
      </c>
      <c r="Y36" s="13" t="s">
        <v>17</v>
      </c>
      <c r="Z36" s="13" t="s">
        <v>65</v>
      </c>
      <c r="AA36" s="13" t="s">
        <v>65</v>
      </c>
      <c r="AB36" s="13" t="s">
        <v>65</v>
      </c>
      <c r="AC36" s="13" t="s">
        <v>66</v>
      </c>
      <c r="AD36" s="13" t="s">
        <v>33</v>
      </c>
      <c r="AE36" s="228" t="s">
        <v>25</v>
      </c>
      <c r="AF36" s="228" t="s">
        <v>25</v>
      </c>
      <c r="AG36" s="228" t="s">
        <v>25</v>
      </c>
      <c r="AH36" s="228" t="s">
        <v>26</v>
      </c>
      <c r="AI36" s="13" t="s">
        <v>27</v>
      </c>
      <c r="AJ36" s="228" t="s">
        <v>25</v>
      </c>
      <c r="AK36" s="228" t="s">
        <v>25</v>
      </c>
      <c r="AL36" s="228" t="s">
        <v>25</v>
      </c>
      <c r="AM36" s="228" t="s">
        <v>26</v>
      </c>
      <c r="AN36" s="13" t="s">
        <v>27</v>
      </c>
      <c r="AO36" s="228" t="s">
        <v>26</v>
      </c>
      <c r="AP36" s="7" t="s">
        <v>17</v>
      </c>
      <c r="AQ36" s="13" t="s">
        <v>27</v>
      </c>
      <c r="AR36" s="7" t="s">
        <v>34</v>
      </c>
      <c r="AS36" s="13"/>
      <c r="AT36" s="13"/>
      <c r="AU36" s="13"/>
      <c r="AV36" s="13"/>
      <c r="AW36" s="13"/>
    </row>
    <row r="37" spans="1:49" s="32" customFormat="1" ht="14.25" x14ac:dyDescent="0.2">
      <c r="A37" s="132" t="s">
        <v>0</v>
      </c>
      <c r="B37" s="268"/>
      <c r="C37" s="98" t="e">
        <f>B37*$B$16/$B$17/10</f>
        <v>#DIV/0!</v>
      </c>
      <c r="D37" s="256"/>
      <c r="E37" s="257"/>
      <c r="F37" s="258"/>
      <c r="G37" s="94" t="e">
        <f>STDEV(D37:F37)/AVERAGE(D37:F37)*100</f>
        <v>#DIV/0!</v>
      </c>
      <c r="H37" s="45" t="e">
        <f>D37/C37</f>
        <v>#DIV/0!</v>
      </c>
      <c r="I37" s="45" t="e">
        <f>E37/C37</f>
        <v>#DIV/0!</v>
      </c>
      <c r="J37" s="45" t="e">
        <f>F37/C37</f>
        <v>#DIV/0!</v>
      </c>
      <c r="K37" s="46" t="e">
        <f>AVERAGE(H37:J37)</f>
        <v>#DIV/0!</v>
      </c>
      <c r="L37" s="136" t="e">
        <f>AW3</f>
        <v>#DIV/0!</v>
      </c>
      <c r="M37" s="2" t="e">
        <f>D37/$D$46</f>
        <v>#DIV/0!</v>
      </c>
      <c r="N37" s="2" t="e">
        <f>E37/$E$46</f>
        <v>#DIV/0!</v>
      </c>
      <c r="O37" s="2" t="e">
        <f>F37/$F$46</f>
        <v>#DIV/0!</v>
      </c>
      <c r="P37" s="54" t="e">
        <f>STDEV(M37:O37)/AVERAGE(M37:O37)*100</f>
        <v>#DIV/0!</v>
      </c>
      <c r="Q37" s="137" t="e">
        <f>M37/C37*$C$46</f>
        <v>#DIV/0!</v>
      </c>
      <c r="R37" s="137" t="e">
        <f>N37/C37*$C$46</f>
        <v>#DIV/0!</v>
      </c>
      <c r="S37" s="137" t="e">
        <f>O37/C37*$C$46</f>
        <v>#DIV/0!</v>
      </c>
      <c r="T37" s="47" t="e">
        <f>AVERAGE(Q37:S37)</f>
        <v>#DIV/0!</v>
      </c>
      <c r="U37" s="136" t="e">
        <f>BA3</f>
        <v>#DIV/0!</v>
      </c>
      <c r="V37" s="42" t="e">
        <f>D37/$D$42</f>
        <v>#DIV/0!</v>
      </c>
      <c r="W37" s="42" t="e">
        <f>E37/$E$42</f>
        <v>#DIV/0!</v>
      </c>
      <c r="X37" s="42" t="e">
        <f>F37/$F$42</f>
        <v>#DIV/0!</v>
      </c>
      <c r="Y37" s="14" t="e">
        <f>STDEV(V37:X37)/AVERAGE(V37:X37)*100</f>
        <v>#DIV/0!</v>
      </c>
      <c r="Z37" s="33" t="e">
        <f>V37/C37*789270</f>
        <v>#DIV/0!</v>
      </c>
      <c r="AA37" s="33" t="e">
        <f>W37/C37*789270</f>
        <v>#DIV/0!</v>
      </c>
      <c r="AB37" s="33" t="e">
        <f>X37/C37*789270</f>
        <v>#DIV/0!</v>
      </c>
      <c r="AC37" s="24" t="e">
        <f>AVERAGE(Z37:AB37)</f>
        <v>#DIV/0!</v>
      </c>
      <c r="AD37" s="136" t="e">
        <f>BE3</f>
        <v>#DIV/0!</v>
      </c>
      <c r="AE37" s="14" t="e">
        <f>$C$12*M37*$U$71</f>
        <v>#DIV/0!</v>
      </c>
      <c r="AF37" s="14" t="e">
        <f>$C$12*N37*$U$71</f>
        <v>#DIV/0!</v>
      </c>
      <c r="AG37" s="14" t="e">
        <f>$C$12*O37*$U$71</f>
        <v>#DIV/0!</v>
      </c>
      <c r="AH37" s="26" t="e">
        <f>AVERAGE(AE37:AG37)</f>
        <v>#DIV/0!</v>
      </c>
      <c r="AI37" s="20" t="e">
        <f>(AH37-C37)*100/C37</f>
        <v>#DIV/0!</v>
      </c>
      <c r="AJ37" s="14" t="e">
        <f>789270*V37*$AD$71</f>
        <v>#DIV/0!</v>
      </c>
      <c r="AK37" s="14" t="e">
        <f>789270*W37*$AD$71</f>
        <v>#DIV/0!</v>
      </c>
      <c r="AL37" s="14" t="e">
        <f>789270*X37*$AD$71</f>
        <v>#DIV/0!</v>
      </c>
      <c r="AM37" s="26" t="e">
        <f>AVERAGE(AJ37:AL37)</f>
        <v>#DIV/0!</v>
      </c>
      <c r="AN37" s="20" t="e">
        <f>(AM37-C37)*100/C37</f>
        <v>#DIV/0!</v>
      </c>
      <c r="AO37" s="30" t="e">
        <f>AH37-AM37</f>
        <v>#DIV/0!</v>
      </c>
      <c r="AP37" s="30" t="e">
        <f>P37-Y37</f>
        <v>#DIV/0!</v>
      </c>
      <c r="AQ37" s="30" t="e">
        <f>ABS(AI37)-ABS(AN37)</f>
        <v>#DIV/0!</v>
      </c>
      <c r="AR37" s="44" t="e">
        <f>-U37+AD37</f>
        <v>#DIV/0!</v>
      </c>
      <c r="AS37" s="55"/>
      <c r="AT37" s="55"/>
      <c r="AU37" s="55"/>
      <c r="AV37" s="55"/>
      <c r="AW37" s="55"/>
    </row>
    <row r="38" spans="1:49" s="32" customFormat="1" ht="14.25" x14ac:dyDescent="0.2">
      <c r="A38" s="133" t="s">
        <v>1</v>
      </c>
      <c r="B38" s="269"/>
      <c r="C38" s="98" t="e">
        <f t="shared" ref="C38:C39" si="83">B38*$B$16/$B$17/10</f>
        <v>#DIV/0!</v>
      </c>
      <c r="D38" s="259"/>
      <c r="E38" s="260"/>
      <c r="F38" s="261"/>
      <c r="G38" s="94" t="e">
        <f t="shared" ref="G38:G49" si="84">STDEV(D38:F38)/AVERAGE(D38:F38)*100</f>
        <v>#DIV/0!</v>
      </c>
      <c r="H38" s="45" t="e">
        <f t="shared" ref="H38:H49" si="85">D38/C38</f>
        <v>#DIV/0!</v>
      </c>
      <c r="I38" s="45" t="e">
        <f t="shared" ref="I38:I49" si="86">E38/C38</f>
        <v>#DIV/0!</v>
      </c>
      <c r="J38" s="45" t="e">
        <f t="shared" ref="J38:J49" si="87">F38/C38</f>
        <v>#DIV/0!</v>
      </c>
      <c r="K38" s="46" t="e">
        <f t="shared" ref="K38:K49" si="88">AVERAGE(H38:J38)</f>
        <v>#DIV/0!</v>
      </c>
      <c r="L38" s="136" t="e">
        <f t="shared" ref="L38:L49" si="89">AW4</f>
        <v>#DIV/0!</v>
      </c>
      <c r="M38" s="2" t="e">
        <f t="shared" ref="M38:M49" si="90">D38/$D$46</f>
        <v>#DIV/0!</v>
      </c>
      <c r="N38" s="2" t="e">
        <f t="shared" ref="N38:N49" si="91">E38/$E$46</f>
        <v>#DIV/0!</v>
      </c>
      <c r="O38" s="2" t="e">
        <f t="shared" ref="O38:O49" si="92">F38/$F$46</f>
        <v>#DIV/0!</v>
      </c>
      <c r="P38" s="54" t="e">
        <f t="shared" ref="P38:P49" si="93">STDEV(M38:O38)/AVERAGE(M38:O38)*100</f>
        <v>#DIV/0!</v>
      </c>
      <c r="Q38" s="137" t="e">
        <f t="shared" ref="Q38:Q49" si="94">M38/C38*$C$46</f>
        <v>#DIV/0!</v>
      </c>
      <c r="R38" s="137" t="e">
        <f t="shared" ref="R38:R49" si="95">N38/C38*$C$46</f>
        <v>#DIV/0!</v>
      </c>
      <c r="S38" s="137" t="e">
        <f t="shared" ref="S38:S49" si="96">O38/C38*$C$46</f>
        <v>#DIV/0!</v>
      </c>
      <c r="T38" s="47" t="e">
        <f t="shared" ref="T38:T49" si="97">AVERAGE(Q38:S38)</f>
        <v>#DIV/0!</v>
      </c>
      <c r="U38" s="136" t="e">
        <f t="shared" ref="U38:U49" si="98">BA4</f>
        <v>#DIV/0!</v>
      </c>
      <c r="V38" s="42" t="e">
        <f t="shared" ref="V38:V49" si="99">D38/$D$42</f>
        <v>#DIV/0!</v>
      </c>
      <c r="W38" s="42" t="e">
        <f t="shared" ref="W38:W49" si="100">E38/$E$42</f>
        <v>#DIV/0!</v>
      </c>
      <c r="X38" s="42" t="e">
        <f t="shared" ref="X38:X49" si="101">F38/$F$42</f>
        <v>#DIV/0!</v>
      </c>
      <c r="Y38" s="14" t="e">
        <f t="shared" ref="Y38:Y49" si="102">STDEV(V38:X38)/AVERAGE(V38:X38)*100</f>
        <v>#DIV/0!</v>
      </c>
      <c r="Z38" s="33" t="e">
        <f t="shared" ref="Z38:Z49" si="103">V38/C38*789270</f>
        <v>#DIV/0!</v>
      </c>
      <c r="AA38" s="33" t="e">
        <f t="shared" ref="AA38:AA49" si="104">W38/C38*789270</f>
        <v>#DIV/0!</v>
      </c>
      <c r="AB38" s="33" t="e">
        <f t="shared" ref="AB38:AB49" si="105">X38/C38*789270</f>
        <v>#DIV/0!</v>
      </c>
      <c r="AC38" s="24" t="e">
        <f t="shared" ref="AC38:AC49" si="106">AVERAGE(Z38:AB38)</f>
        <v>#DIV/0!</v>
      </c>
      <c r="AD38" s="136" t="e">
        <f>BE4</f>
        <v>#DIV/0!</v>
      </c>
      <c r="AE38" s="14" t="e">
        <f>$C$12*M38*$U$72</f>
        <v>#DIV/0!</v>
      </c>
      <c r="AF38" s="14" t="e">
        <f>$C$12*N38*$U$72</f>
        <v>#DIV/0!</v>
      </c>
      <c r="AG38" s="14" t="e">
        <f>$C$12*O38*$U$72</f>
        <v>#DIV/0!</v>
      </c>
      <c r="AH38" s="26" t="e">
        <f t="shared" ref="AH38:AH49" si="107">AVERAGE(AE38:AG38)</f>
        <v>#DIV/0!</v>
      </c>
      <c r="AI38" s="20" t="e">
        <f t="shared" ref="AI38:AI49" si="108">(AH38-C38)*100/C38</f>
        <v>#DIV/0!</v>
      </c>
      <c r="AJ38" s="23" t="e">
        <f>789270*V38*$AD$72</f>
        <v>#DIV/0!</v>
      </c>
      <c r="AK38" s="23" t="e">
        <f>789270*W38*$AD$72</f>
        <v>#DIV/0!</v>
      </c>
      <c r="AL38" s="23" t="e">
        <f>789270*X38*$AD$72</f>
        <v>#DIV/0!</v>
      </c>
      <c r="AM38" s="25" t="e">
        <f t="shared" ref="AM38:AM49" si="109">AVERAGE(AJ38:AL38)</f>
        <v>#DIV/0!</v>
      </c>
      <c r="AN38" s="20" t="e">
        <f t="shared" ref="AN38:AN49" si="110">(AM38-C38)*100/C38</f>
        <v>#DIV/0!</v>
      </c>
      <c r="AO38" s="30" t="e">
        <f t="shared" ref="AO38:AO41" si="111">AH38-AM38</f>
        <v>#DIV/0!</v>
      </c>
      <c r="AP38" s="30" t="e">
        <f t="shared" ref="AP38:AP41" si="112">P38-Y38</f>
        <v>#DIV/0!</v>
      </c>
      <c r="AQ38" s="30" t="e">
        <f t="shared" ref="AQ38:AQ41" si="113">ABS(AI38)-ABS(AN38)</f>
        <v>#DIV/0!</v>
      </c>
      <c r="AR38" s="44" t="e">
        <f t="shared" ref="AR38:AR49" si="114">-U38+AD38</f>
        <v>#DIV/0!</v>
      </c>
      <c r="AS38" s="55"/>
      <c r="AT38" s="55"/>
      <c r="AU38" s="55"/>
      <c r="AV38" s="55"/>
      <c r="AW38" s="55"/>
    </row>
    <row r="39" spans="1:49" s="32" customFormat="1" ht="14.25" x14ac:dyDescent="0.2">
      <c r="A39" s="133" t="s">
        <v>2</v>
      </c>
      <c r="B39" s="269"/>
      <c r="C39" s="98" t="e">
        <f t="shared" si="83"/>
        <v>#DIV/0!</v>
      </c>
      <c r="D39" s="259"/>
      <c r="E39" s="260"/>
      <c r="F39" s="261"/>
      <c r="G39" s="94" t="e">
        <f t="shared" si="84"/>
        <v>#DIV/0!</v>
      </c>
      <c r="H39" s="45" t="e">
        <f t="shared" si="85"/>
        <v>#DIV/0!</v>
      </c>
      <c r="I39" s="45" t="e">
        <f t="shared" si="86"/>
        <v>#DIV/0!</v>
      </c>
      <c r="J39" s="45" t="e">
        <f t="shared" si="87"/>
        <v>#DIV/0!</v>
      </c>
      <c r="K39" s="46" t="e">
        <f t="shared" si="88"/>
        <v>#DIV/0!</v>
      </c>
      <c r="L39" s="136" t="e">
        <f t="shared" si="89"/>
        <v>#DIV/0!</v>
      </c>
      <c r="M39" s="2" t="e">
        <f t="shared" si="90"/>
        <v>#DIV/0!</v>
      </c>
      <c r="N39" s="2" t="e">
        <f t="shared" si="91"/>
        <v>#DIV/0!</v>
      </c>
      <c r="O39" s="2" t="e">
        <f t="shared" si="92"/>
        <v>#DIV/0!</v>
      </c>
      <c r="P39" s="54" t="e">
        <f t="shared" si="93"/>
        <v>#DIV/0!</v>
      </c>
      <c r="Q39" s="137" t="e">
        <f t="shared" si="94"/>
        <v>#DIV/0!</v>
      </c>
      <c r="R39" s="137" t="e">
        <f t="shared" si="95"/>
        <v>#DIV/0!</v>
      </c>
      <c r="S39" s="137" t="e">
        <f t="shared" si="96"/>
        <v>#DIV/0!</v>
      </c>
      <c r="T39" s="47" t="e">
        <f t="shared" si="97"/>
        <v>#DIV/0!</v>
      </c>
      <c r="U39" s="136" t="e">
        <f t="shared" si="98"/>
        <v>#DIV/0!</v>
      </c>
      <c r="V39" s="42" t="e">
        <f t="shared" si="99"/>
        <v>#DIV/0!</v>
      </c>
      <c r="W39" s="42" t="e">
        <f t="shared" si="100"/>
        <v>#DIV/0!</v>
      </c>
      <c r="X39" s="42" t="e">
        <f t="shared" si="101"/>
        <v>#DIV/0!</v>
      </c>
      <c r="Y39" s="14" t="e">
        <f t="shared" si="102"/>
        <v>#DIV/0!</v>
      </c>
      <c r="Z39" s="33" t="e">
        <f t="shared" si="103"/>
        <v>#DIV/0!</v>
      </c>
      <c r="AA39" s="33" t="e">
        <f t="shared" si="104"/>
        <v>#DIV/0!</v>
      </c>
      <c r="AB39" s="33" t="e">
        <f t="shared" si="105"/>
        <v>#DIV/0!</v>
      </c>
      <c r="AC39" s="24" t="e">
        <f t="shared" si="106"/>
        <v>#DIV/0!</v>
      </c>
      <c r="AD39" s="136" t="e">
        <f>BE5</f>
        <v>#DIV/0!</v>
      </c>
      <c r="AE39" s="14" t="e">
        <f>$C$12*M39*$U$73</f>
        <v>#DIV/0!</v>
      </c>
      <c r="AF39" s="14" t="e">
        <f>$C$12*N39*$U$73</f>
        <v>#DIV/0!</v>
      </c>
      <c r="AG39" s="14" t="e">
        <f>$C$12*O39*$U$73</f>
        <v>#DIV/0!</v>
      </c>
      <c r="AH39" s="26" t="e">
        <f t="shared" si="107"/>
        <v>#DIV/0!</v>
      </c>
      <c r="AI39" s="20" t="e">
        <f t="shared" si="108"/>
        <v>#DIV/0!</v>
      </c>
      <c r="AJ39" s="14" t="e">
        <f>789270*V39*$AD$73</f>
        <v>#DIV/0!</v>
      </c>
      <c r="AK39" s="14" t="e">
        <f>789270*W39*$AD$73</f>
        <v>#DIV/0!</v>
      </c>
      <c r="AL39" s="14" t="e">
        <f>789270*X39*$AD$73</f>
        <v>#DIV/0!</v>
      </c>
      <c r="AM39" s="26" t="e">
        <f t="shared" si="109"/>
        <v>#DIV/0!</v>
      </c>
      <c r="AN39" s="20" t="e">
        <f t="shared" si="110"/>
        <v>#DIV/0!</v>
      </c>
      <c r="AO39" s="30" t="e">
        <f t="shared" si="111"/>
        <v>#DIV/0!</v>
      </c>
      <c r="AP39" s="30" t="e">
        <f t="shared" si="112"/>
        <v>#DIV/0!</v>
      </c>
      <c r="AQ39" s="30" t="e">
        <f t="shared" si="113"/>
        <v>#DIV/0!</v>
      </c>
      <c r="AR39" s="44" t="e">
        <f t="shared" si="114"/>
        <v>#DIV/0!</v>
      </c>
      <c r="AS39" s="55"/>
      <c r="AT39" s="55"/>
      <c r="AU39" s="55"/>
      <c r="AV39" s="55"/>
      <c r="AW39" s="55"/>
    </row>
    <row r="40" spans="1:49" s="32" customFormat="1" ht="14.25" x14ac:dyDescent="0.2">
      <c r="A40" s="133" t="s">
        <v>3</v>
      </c>
      <c r="B40" s="269"/>
      <c r="C40" s="98" t="e">
        <f>B40*$B$16/$B$17/10</f>
        <v>#DIV/0!</v>
      </c>
      <c r="D40" s="259"/>
      <c r="E40" s="260"/>
      <c r="F40" s="261"/>
      <c r="G40" s="94" t="e">
        <f t="shared" si="84"/>
        <v>#DIV/0!</v>
      </c>
      <c r="H40" s="45" t="e">
        <f t="shared" si="85"/>
        <v>#DIV/0!</v>
      </c>
      <c r="I40" s="45" t="e">
        <f t="shared" si="86"/>
        <v>#DIV/0!</v>
      </c>
      <c r="J40" s="45" t="e">
        <f t="shared" si="87"/>
        <v>#DIV/0!</v>
      </c>
      <c r="K40" s="46" t="e">
        <f t="shared" si="88"/>
        <v>#DIV/0!</v>
      </c>
      <c r="L40" s="136" t="e">
        <f t="shared" si="89"/>
        <v>#DIV/0!</v>
      </c>
      <c r="M40" s="2" t="e">
        <f t="shared" si="90"/>
        <v>#DIV/0!</v>
      </c>
      <c r="N40" s="2" t="e">
        <f>E40/$E$46</f>
        <v>#DIV/0!</v>
      </c>
      <c r="O40" s="2" t="e">
        <f t="shared" si="92"/>
        <v>#DIV/0!</v>
      </c>
      <c r="P40" s="54" t="e">
        <f t="shared" si="93"/>
        <v>#DIV/0!</v>
      </c>
      <c r="Q40" s="137" t="e">
        <f t="shared" si="94"/>
        <v>#DIV/0!</v>
      </c>
      <c r="R40" s="137" t="e">
        <f t="shared" si="95"/>
        <v>#DIV/0!</v>
      </c>
      <c r="S40" s="137" t="e">
        <f t="shared" si="96"/>
        <v>#DIV/0!</v>
      </c>
      <c r="T40" s="47" t="e">
        <f t="shared" si="97"/>
        <v>#DIV/0!</v>
      </c>
      <c r="U40" s="136" t="e">
        <f t="shared" si="98"/>
        <v>#DIV/0!</v>
      </c>
      <c r="V40" s="42" t="e">
        <f t="shared" si="99"/>
        <v>#DIV/0!</v>
      </c>
      <c r="W40" s="42" t="e">
        <f t="shared" si="100"/>
        <v>#DIV/0!</v>
      </c>
      <c r="X40" s="42" t="e">
        <f t="shared" si="101"/>
        <v>#DIV/0!</v>
      </c>
      <c r="Y40" s="14" t="e">
        <f t="shared" si="102"/>
        <v>#DIV/0!</v>
      </c>
      <c r="Z40" s="33" t="e">
        <f t="shared" si="103"/>
        <v>#DIV/0!</v>
      </c>
      <c r="AA40" s="33" t="e">
        <f t="shared" si="104"/>
        <v>#DIV/0!</v>
      </c>
      <c r="AB40" s="33" t="e">
        <f t="shared" si="105"/>
        <v>#DIV/0!</v>
      </c>
      <c r="AC40" s="24" t="e">
        <f t="shared" si="106"/>
        <v>#DIV/0!</v>
      </c>
      <c r="AD40" s="136" t="e">
        <f>BE6</f>
        <v>#DIV/0!</v>
      </c>
      <c r="AE40" s="14" t="e">
        <f>$C$12*M40*$U$74</f>
        <v>#DIV/0!</v>
      </c>
      <c r="AF40" s="14" t="e">
        <f>$C$12*N40*$U$74</f>
        <v>#DIV/0!</v>
      </c>
      <c r="AG40" s="14" t="e">
        <f>$C$12*O40*$U$74</f>
        <v>#DIV/0!</v>
      </c>
      <c r="AH40" s="26" t="e">
        <f t="shared" si="107"/>
        <v>#DIV/0!</v>
      </c>
      <c r="AI40" s="20" t="e">
        <f t="shared" si="108"/>
        <v>#DIV/0!</v>
      </c>
      <c r="AJ40" s="14" t="e">
        <f>789270*V40*$AD$74</f>
        <v>#DIV/0!</v>
      </c>
      <c r="AK40" s="14" t="e">
        <f>789270*W40*$AD$74</f>
        <v>#DIV/0!</v>
      </c>
      <c r="AL40" s="14" t="e">
        <f>789270*X40*$AD$74</f>
        <v>#DIV/0!</v>
      </c>
      <c r="AM40" s="26" t="e">
        <f t="shared" si="109"/>
        <v>#DIV/0!</v>
      </c>
      <c r="AN40" s="20" t="e">
        <f t="shared" si="110"/>
        <v>#DIV/0!</v>
      </c>
      <c r="AO40" s="30" t="e">
        <f t="shared" si="111"/>
        <v>#DIV/0!</v>
      </c>
      <c r="AP40" s="30" t="e">
        <f t="shared" si="112"/>
        <v>#DIV/0!</v>
      </c>
      <c r="AQ40" s="30" t="e">
        <f t="shared" si="113"/>
        <v>#DIV/0!</v>
      </c>
      <c r="AR40" s="44" t="e">
        <f t="shared" si="114"/>
        <v>#DIV/0!</v>
      </c>
      <c r="AS40" s="55"/>
      <c r="AT40" s="55"/>
      <c r="AU40" s="55"/>
      <c r="AV40" s="55"/>
      <c r="AW40" s="55"/>
    </row>
    <row r="41" spans="1:49" s="32" customFormat="1" ht="14.25" x14ac:dyDescent="0.2">
      <c r="A41" s="133" t="s">
        <v>4</v>
      </c>
      <c r="B41" s="269"/>
      <c r="C41" s="98" t="e">
        <f>B41*$B$16/$B$17/10</f>
        <v>#DIV/0!</v>
      </c>
      <c r="D41" s="259"/>
      <c r="E41" s="260"/>
      <c r="F41" s="261"/>
      <c r="G41" s="94" t="e">
        <f t="shared" si="84"/>
        <v>#DIV/0!</v>
      </c>
      <c r="H41" s="45" t="e">
        <f t="shared" si="85"/>
        <v>#DIV/0!</v>
      </c>
      <c r="I41" s="45" t="e">
        <f t="shared" si="86"/>
        <v>#DIV/0!</v>
      </c>
      <c r="J41" s="45" t="e">
        <f t="shared" si="87"/>
        <v>#DIV/0!</v>
      </c>
      <c r="K41" s="46" t="e">
        <f t="shared" si="88"/>
        <v>#DIV/0!</v>
      </c>
      <c r="L41" s="136" t="e">
        <f t="shared" si="89"/>
        <v>#DIV/0!</v>
      </c>
      <c r="M41" s="2" t="e">
        <f t="shared" si="90"/>
        <v>#DIV/0!</v>
      </c>
      <c r="N41" s="2" t="e">
        <f t="shared" si="91"/>
        <v>#DIV/0!</v>
      </c>
      <c r="O41" s="2" t="e">
        <f t="shared" si="92"/>
        <v>#DIV/0!</v>
      </c>
      <c r="P41" s="54" t="e">
        <f t="shared" si="93"/>
        <v>#DIV/0!</v>
      </c>
      <c r="Q41" s="137" t="e">
        <f t="shared" si="94"/>
        <v>#DIV/0!</v>
      </c>
      <c r="R41" s="137" t="e">
        <f t="shared" si="95"/>
        <v>#DIV/0!</v>
      </c>
      <c r="S41" s="137" t="e">
        <f t="shared" si="96"/>
        <v>#DIV/0!</v>
      </c>
      <c r="T41" s="47" t="e">
        <f t="shared" si="97"/>
        <v>#DIV/0!</v>
      </c>
      <c r="U41" s="136" t="e">
        <f t="shared" si="98"/>
        <v>#DIV/0!</v>
      </c>
      <c r="V41" s="42" t="e">
        <f t="shared" si="99"/>
        <v>#DIV/0!</v>
      </c>
      <c r="W41" s="42" t="e">
        <f t="shared" si="100"/>
        <v>#DIV/0!</v>
      </c>
      <c r="X41" s="42" t="e">
        <f t="shared" si="101"/>
        <v>#DIV/0!</v>
      </c>
      <c r="Y41" s="14" t="e">
        <f t="shared" si="102"/>
        <v>#DIV/0!</v>
      </c>
      <c r="Z41" s="33" t="e">
        <f t="shared" si="103"/>
        <v>#DIV/0!</v>
      </c>
      <c r="AA41" s="33" t="e">
        <f t="shared" si="104"/>
        <v>#DIV/0!</v>
      </c>
      <c r="AB41" s="33" t="e">
        <f t="shared" si="105"/>
        <v>#DIV/0!</v>
      </c>
      <c r="AC41" s="24" t="e">
        <f t="shared" si="106"/>
        <v>#DIV/0!</v>
      </c>
      <c r="AD41" s="136" t="e">
        <f>BE7</f>
        <v>#DIV/0!</v>
      </c>
      <c r="AE41" s="14" t="e">
        <f>$C$12*M41*$U$75</f>
        <v>#DIV/0!</v>
      </c>
      <c r="AF41" s="14" t="e">
        <f>$C$12*N41*$U$75</f>
        <v>#DIV/0!</v>
      </c>
      <c r="AG41" s="14" t="e">
        <f>$C$12*O41*$U$75</f>
        <v>#DIV/0!</v>
      </c>
      <c r="AH41" s="26" t="e">
        <f t="shared" si="107"/>
        <v>#DIV/0!</v>
      </c>
      <c r="AI41" s="20" t="e">
        <f t="shared" si="108"/>
        <v>#DIV/0!</v>
      </c>
      <c r="AJ41" s="14" t="e">
        <f>789270*V41*$AD$75</f>
        <v>#DIV/0!</v>
      </c>
      <c r="AK41" s="14" t="e">
        <f>789270*W41*$AD$75</f>
        <v>#DIV/0!</v>
      </c>
      <c r="AL41" s="14" t="e">
        <f>789270*X41*$AD$75</f>
        <v>#DIV/0!</v>
      </c>
      <c r="AM41" s="26" t="e">
        <f t="shared" si="109"/>
        <v>#DIV/0!</v>
      </c>
      <c r="AN41" s="20" t="e">
        <f t="shared" si="110"/>
        <v>#DIV/0!</v>
      </c>
      <c r="AO41" s="30" t="e">
        <f t="shared" si="111"/>
        <v>#DIV/0!</v>
      </c>
      <c r="AP41" s="30" t="e">
        <f t="shared" si="112"/>
        <v>#DIV/0!</v>
      </c>
      <c r="AQ41" s="30" t="e">
        <f t="shared" si="113"/>
        <v>#DIV/0!</v>
      </c>
      <c r="AR41" s="44" t="e">
        <f t="shared" si="114"/>
        <v>#DIV/0!</v>
      </c>
      <c r="AS41" s="55"/>
      <c r="AT41" s="55"/>
      <c r="AU41" s="55"/>
      <c r="AV41" s="55"/>
      <c r="AW41" s="55"/>
    </row>
    <row r="42" spans="1:49" s="150" customFormat="1" x14ac:dyDescent="0.25">
      <c r="A42" s="134" t="s">
        <v>5</v>
      </c>
      <c r="B42" s="269"/>
      <c r="C42" s="99">
        <v>789270</v>
      </c>
      <c r="D42" s="262"/>
      <c r="E42" s="263"/>
      <c r="F42" s="264"/>
      <c r="G42" s="95" t="e">
        <f t="shared" si="84"/>
        <v>#DIV/0!</v>
      </c>
      <c r="H42" s="59">
        <f t="shared" si="85"/>
        <v>0</v>
      </c>
      <c r="I42" s="59">
        <f t="shared" si="86"/>
        <v>0</v>
      </c>
      <c r="J42" s="59">
        <f t="shared" si="87"/>
        <v>0</v>
      </c>
      <c r="K42" s="60">
        <f t="shared" si="88"/>
        <v>0</v>
      </c>
      <c r="L42" s="43" t="str">
        <f t="shared" si="89"/>
        <v>IS</v>
      </c>
      <c r="M42" s="62" t="s">
        <v>32</v>
      </c>
      <c r="N42" s="62" t="s">
        <v>32</v>
      </c>
      <c r="O42" s="62" t="s">
        <v>32</v>
      </c>
      <c r="P42" s="62" t="s">
        <v>32</v>
      </c>
      <c r="Q42" s="62" t="s">
        <v>32</v>
      </c>
      <c r="R42" s="62" t="s">
        <v>32</v>
      </c>
      <c r="S42" s="62" t="s">
        <v>32</v>
      </c>
      <c r="T42" s="62" t="s">
        <v>32</v>
      </c>
      <c r="U42" s="62" t="s">
        <v>32</v>
      </c>
      <c r="V42" s="62" t="s">
        <v>32</v>
      </c>
      <c r="W42" s="62" t="s">
        <v>32</v>
      </c>
      <c r="X42" s="62" t="s">
        <v>32</v>
      </c>
      <c r="Y42" s="62" t="s">
        <v>32</v>
      </c>
      <c r="Z42" s="62" t="s">
        <v>32</v>
      </c>
      <c r="AA42" s="62" t="s">
        <v>32</v>
      </c>
      <c r="AB42" s="62" t="s">
        <v>32</v>
      </c>
      <c r="AC42" s="62" t="s">
        <v>32</v>
      </c>
      <c r="AD42" s="62" t="s">
        <v>32</v>
      </c>
      <c r="AE42" s="62" t="s">
        <v>32</v>
      </c>
      <c r="AF42" s="62" t="s">
        <v>32</v>
      </c>
      <c r="AG42" s="62" t="s">
        <v>32</v>
      </c>
      <c r="AH42" s="62" t="s">
        <v>32</v>
      </c>
      <c r="AI42" s="62" t="s">
        <v>32</v>
      </c>
      <c r="AJ42" s="62" t="s">
        <v>32</v>
      </c>
      <c r="AK42" s="62" t="s">
        <v>32</v>
      </c>
      <c r="AL42" s="62" t="s">
        <v>32</v>
      </c>
      <c r="AM42" s="62" t="s">
        <v>32</v>
      </c>
      <c r="AN42" s="62" t="s">
        <v>32</v>
      </c>
      <c r="AO42" s="64" t="s">
        <v>32</v>
      </c>
      <c r="AP42" s="64" t="s">
        <v>32</v>
      </c>
      <c r="AQ42" s="64" t="s">
        <v>32</v>
      </c>
      <c r="AR42" s="64" t="s">
        <v>32</v>
      </c>
      <c r="AS42" s="65"/>
      <c r="AT42" s="65"/>
      <c r="AU42" s="65"/>
      <c r="AV42" s="65"/>
      <c r="AW42" s="65"/>
    </row>
    <row r="43" spans="1:49" s="32" customFormat="1" ht="14.25" x14ac:dyDescent="0.2">
      <c r="A43" s="133" t="s">
        <v>6</v>
      </c>
      <c r="B43" s="269"/>
      <c r="C43" s="98" t="e">
        <f>B43*$B$16/$B$17/10</f>
        <v>#DIV/0!</v>
      </c>
      <c r="D43" s="259"/>
      <c r="E43" s="260"/>
      <c r="F43" s="261"/>
      <c r="G43" s="94" t="e">
        <f t="shared" si="84"/>
        <v>#DIV/0!</v>
      </c>
      <c r="H43" s="45" t="e">
        <f t="shared" si="85"/>
        <v>#DIV/0!</v>
      </c>
      <c r="I43" s="45" t="e">
        <f t="shared" si="86"/>
        <v>#DIV/0!</v>
      </c>
      <c r="J43" s="45" t="e">
        <f t="shared" si="87"/>
        <v>#DIV/0!</v>
      </c>
      <c r="K43" s="46" t="e">
        <f t="shared" si="88"/>
        <v>#DIV/0!</v>
      </c>
      <c r="L43" s="136" t="e">
        <f t="shared" si="89"/>
        <v>#DIV/0!</v>
      </c>
      <c r="M43" s="2" t="e">
        <f t="shared" si="90"/>
        <v>#DIV/0!</v>
      </c>
      <c r="N43" s="2" t="e">
        <f t="shared" si="91"/>
        <v>#DIV/0!</v>
      </c>
      <c r="O43" s="2" t="e">
        <f t="shared" si="92"/>
        <v>#DIV/0!</v>
      </c>
      <c r="P43" s="54" t="e">
        <f t="shared" si="93"/>
        <v>#DIV/0!</v>
      </c>
      <c r="Q43" s="137" t="e">
        <f t="shared" si="94"/>
        <v>#DIV/0!</v>
      </c>
      <c r="R43" s="137" t="e">
        <f t="shared" si="95"/>
        <v>#DIV/0!</v>
      </c>
      <c r="S43" s="137" t="e">
        <f t="shared" si="96"/>
        <v>#DIV/0!</v>
      </c>
      <c r="T43" s="47" t="e">
        <f t="shared" si="97"/>
        <v>#DIV/0!</v>
      </c>
      <c r="U43" s="136" t="e">
        <f t="shared" si="98"/>
        <v>#DIV/0!</v>
      </c>
      <c r="V43" s="42" t="e">
        <f t="shared" si="99"/>
        <v>#DIV/0!</v>
      </c>
      <c r="W43" s="42" t="e">
        <f t="shared" si="100"/>
        <v>#DIV/0!</v>
      </c>
      <c r="X43" s="42" t="e">
        <f t="shared" si="101"/>
        <v>#DIV/0!</v>
      </c>
      <c r="Y43" s="14" t="e">
        <f t="shared" si="102"/>
        <v>#DIV/0!</v>
      </c>
      <c r="Z43" s="33" t="e">
        <f t="shared" si="103"/>
        <v>#DIV/0!</v>
      </c>
      <c r="AA43" s="33" t="e">
        <f t="shared" si="104"/>
        <v>#DIV/0!</v>
      </c>
      <c r="AB43" s="33" t="e">
        <f t="shared" si="105"/>
        <v>#DIV/0!</v>
      </c>
      <c r="AC43" s="24" t="e">
        <f t="shared" si="106"/>
        <v>#DIV/0!</v>
      </c>
      <c r="AD43" s="136" t="e">
        <f>BE9</f>
        <v>#DIV/0!</v>
      </c>
      <c r="AE43" s="14" t="e">
        <f>$C$12*M43*$U$77</f>
        <v>#DIV/0!</v>
      </c>
      <c r="AF43" s="14" t="e">
        <f>$C$12*N43*$U$77</f>
        <v>#DIV/0!</v>
      </c>
      <c r="AG43" s="14" t="e">
        <f>$C$12*O43*$U$77</f>
        <v>#DIV/0!</v>
      </c>
      <c r="AH43" s="26" t="e">
        <f t="shared" si="107"/>
        <v>#DIV/0!</v>
      </c>
      <c r="AI43" s="20" t="e">
        <f t="shared" si="108"/>
        <v>#DIV/0!</v>
      </c>
      <c r="AJ43" s="14" t="e">
        <f>789270*V43*$AD$77</f>
        <v>#DIV/0!</v>
      </c>
      <c r="AK43" s="14" t="e">
        <f>789270*W43*$AD$77</f>
        <v>#DIV/0!</v>
      </c>
      <c r="AL43" s="14" t="e">
        <f>789270*X43*$AD$77</f>
        <v>#DIV/0!</v>
      </c>
      <c r="AM43" s="26" t="e">
        <f t="shared" si="109"/>
        <v>#DIV/0!</v>
      </c>
      <c r="AN43" s="20" t="e">
        <f t="shared" si="110"/>
        <v>#DIV/0!</v>
      </c>
      <c r="AO43" s="30" t="e">
        <f t="shared" ref="AO43:AO45" si="115">AH43-AM43</f>
        <v>#DIV/0!</v>
      </c>
      <c r="AP43" s="30" t="e">
        <f t="shared" ref="AP43:AP45" si="116">P43-Y43</f>
        <v>#DIV/0!</v>
      </c>
      <c r="AQ43" s="30" t="e">
        <f t="shared" ref="AQ43:AQ45" si="117">ABS(AI43)-ABS(AN43)</f>
        <v>#DIV/0!</v>
      </c>
      <c r="AR43" s="44" t="e">
        <f t="shared" si="114"/>
        <v>#DIV/0!</v>
      </c>
      <c r="AS43" s="55"/>
      <c r="AT43" s="55"/>
      <c r="AU43" s="55"/>
      <c r="AV43" s="55"/>
      <c r="AW43" s="55"/>
    </row>
    <row r="44" spans="1:49" s="32" customFormat="1" ht="14.25" x14ac:dyDescent="0.2">
      <c r="A44" s="133" t="s">
        <v>7</v>
      </c>
      <c r="B44" s="269"/>
      <c r="C44" s="98" t="e">
        <f t="shared" ref="C44:C49" si="118">B44*$B$16/$B$17/10</f>
        <v>#DIV/0!</v>
      </c>
      <c r="D44" s="259"/>
      <c r="E44" s="260"/>
      <c r="F44" s="261"/>
      <c r="G44" s="94" t="e">
        <f t="shared" si="84"/>
        <v>#DIV/0!</v>
      </c>
      <c r="H44" s="45" t="e">
        <f t="shared" si="85"/>
        <v>#DIV/0!</v>
      </c>
      <c r="I44" s="45" t="e">
        <f t="shared" si="86"/>
        <v>#DIV/0!</v>
      </c>
      <c r="J44" s="45" t="e">
        <f t="shared" si="87"/>
        <v>#DIV/0!</v>
      </c>
      <c r="K44" s="46" t="e">
        <f t="shared" si="88"/>
        <v>#DIV/0!</v>
      </c>
      <c r="L44" s="136" t="e">
        <f t="shared" si="89"/>
        <v>#DIV/0!</v>
      </c>
      <c r="M44" s="2" t="e">
        <f t="shared" si="90"/>
        <v>#DIV/0!</v>
      </c>
      <c r="N44" s="2" t="e">
        <f t="shared" si="91"/>
        <v>#DIV/0!</v>
      </c>
      <c r="O44" s="2" t="e">
        <f t="shared" si="92"/>
        <v>#DIV/0!</v>
      </c>
      <c r="P44" s="54" t="e">
        <f t="shared" si="93"/>
        <v>#DIV/0!</v>
      </c>
      <c r="Q44" s="137" t="e">
        <f t="shared" si="94"/>
        <v>#DIV/0!</v>
      </c>
      <c r="R44" s="137" t="e">
        <f t="shared" si="95"/>
        <v>#DIV/0!</v>
      </c>
      <c r="S44" s="137" t="e">
        <f t="shared" si="96"/>
        <v>#DIV/0!</v>
      </c>
      <c r="T44" s="47" t="e">
        <f t="shared" si="97"/>
        <v>#DIV/0!</v>
      </c>
      <c r="U44" s="136" t="e">
        <f t="shared" si="98"/>
        <v>#DIV/0!</v>
      </c>
      <c r="V44" s="42" t="e">
        <f t="shared" si="99"/>
        <v>#DIV/0!</v>
      </c>
      <c r="W44" s="42" t="e">
        <f t="shared" si="100"/>
        <v>#DIV/0!</v>
      </c>
      <c r="X44" s="42" t="e">
        <f t="shared" si="101"/>
        <v>#DIV/0!</v>
      </c>
      <c r="Y44" s="14" t="e">
        <f t="shared" si="102"/>
        <v>#DIV/0!</v>
      </c>
      <c r="Z44" s="33" t="e">
        <f t="shared" si="103"/>
        <v>#DIV/0!</v>
      </c>
      <c r="AA44" s="33" t="e">
        <f t="shared" si="104"/>
        <v>#DIV/0!</v>
      </c>
      <c r="AB44" s="33" t="e">
        <f t="shared" si="105"/>
        <v>#DIV/0!</v>
      </c>
      <c r="AC44" s="24" t="e">
        <f t="shared" si="106"/>
        <v>#DIV/0!</v>
      </c>
      <c r="AD44" s="136" t="e">
        <f>BE10</f>
        <v>#DIV/0!</v>
      </c>
      <c r="AE44" s="14" t="e">
        <f>$C$12*M44*$U$78</f>
        <v>#DIV/0!</v>
      </c>
      <c r="AF44" s="14" t="e">
        <f>$C$12*N44*$U$78</f>
        <v>#DIV/0!</v>
      </c>
      <c r="AG44" s="14" t="e">
        <f>$C$12*O44*$U$78</f>
        <v>#DIV/0!</v>
      </c>
      <c r="AH44" s="26" t="e">
        <f t="shared" si="107"/>
        <v>#DIV/0!</v>
      </c>
      <c r="AI44" s="20" t="e">
        <f t="shared" si="108"/>
        <v>#DIV/0!</v>
      </c>
      <c r="AJ44" s="14" t="e">
        <f>789270*V44*$AD$78</f>
        <v>#DIV/0!</v>
      </c>
      <c r="AK44" s="14" t="e">
        <f>789270*W44*$AD$78</f>
        <v>#DIV/0!</v>
      </c>
      <c r="AL44" s="14" t="e">
        <f>789270*X44*$AD$78</f>
        <v>#DIV/0!</v>
      </c>
      <c r="AM44" s="26" t="e">
        <f t="shared" si="109"/>
        <v>#DIV/0!</v>
      </c>
      <c r="AN44" s="20" t="e">
        <f t="shared" si="110"/>
        <v>#DIV/0!</v>
      </c>
      <c r="AO44" s="30" t="e">
        <f t="shared" si="115"/>
        <v>#DIV/0!</v>
      </c>
      <c r="AP44" s="30" t="e">
        <f t="shared" si="116"/>
        <v>#DIV/0!</v>
      </c>
      <c r="AQ44" s="30" t="e">
        <f t="shared" si="117"/>
        <v>#DIV/0!</v>
      </c>
      <c r="AR44" s="44" t="e">
        <f t="shared" si="114"/>
        <v>#DIV/0!</v>
      </c>
      <c r="AS44" s="55"/>
      <c r="AT44" s="55"/>
      <c r="AU44" s="55"/>
      <c r="AV44" s="55"/>
      <c r="AW44" s="55"/>
    </row>
    <row r="45" spans="1:49" s="32" customFormat="1" ht="14.25" x14ac:dyDescent="0.2">
      <c r="A45" s="133" t="s">
        <v>8</v>
      </c>
      <c r="B45" s="269"/>
      <c r="C45" s="98" t="e">
        <f t="shared" si="118"/>
        <v>#DIV/0!</v>
      </c>
      <c r="D45" s="259"/>
      <c r="E45" s="260"/>
      <c r="F45" s="261"/>
      <c r="G45" s="94" t="e">
        <f t="shared" si="84"/>
        <v>#DIV/0!</v>
      </c>
      <c r="H45" s="45" t="e">
        <f t="shared" si="85"/>
        <v>#DIV/0!</v>
      </c>
      <c r="I45" s="45" t="e">
        <f t="shared" si="86"/>
        <v>#DIV/0!</v>
      </c>
      <c r="J45" s="45" t="e">
        <f t="shared" si="87"/>
        <v>#DIV/0!</v>
      </c>
      <c r="K45" s="46" t="e">
        <f t="shared" si="88"/>
        <v>#DIV/0!</v>
      </c>
      <c r="L45" s="136" t="e">
        <f t="shared" si="89"/>
        <v>#DIV/0!</v>
      </c>
      <c r="M45" s="2" t="e">
        <f t="shared" si="90"/>
        <v>#DIV/0!</v>
      </c>
      <c r="N45" s="2" t="e">
        <f t="shared" si="91"/>
        <v>#DIV/0!</v>
      </c>
      <c r="O45" s="2" t="e">
        <f t="shared" si="92"/>
        <v>#DIV/0!</v>
      </c>
      <c r="P45" s="54" t="e">
        <f t="shared" si="93"/>
        <v>#DIV/0!</v>
      </c>
      <c r="Q45" s="137" t="e">
        <f t="shared" si="94"/>
        <v>#DIV/0!</v>
      </c>
      <c r="R45" s="137" t="e">
        <f t="shared" si="95"/>
        <v>#DIV/0!</v>
      </c>
      <c r="S45" s="137" t="e">
        <f t="shared" si="96"/>
        <v>#DIV/0!</v>
      </c>
      <c r="T45" s="47" t="e">
        <f t="shared" si="97"/>
        <v>#DIV/0!</v>
      </c>
      <c r="U45" s="136" t="e">
        <f t="shared" si="98"/>
        <v>#DIV/0!</v>
      </c>
      <c r="V45" s="42" t="e">
        <f t="shared" si="99"/>
        <v>#DIV/0!</v>
      </c>
      <c r="W45" s="42" t="e">
        <f t="shared" si="100"/>
        <v>#DIV/0!</v>
      </c>
      <c r="X45" s="42" t="e">
        <f t="shared" si="101"/>
        <v>#DIV/0!</v>
      </c>
      <c r="Y45" s="14" t="e">
        <f t="shared" si="102"/>
        <v>#DIV/0!</v>
      </c>
      <c r="Z45" s="33" t="e">
        <f t="shared" si="103"/>
        <v>#DIV/0!</v>
      </c>
      <c r="AA45" s="33" t="e">
        <f t="shared" si="104"/>
        <v>#DIV/0!</v>
      </c>
      <c r="AB45" s="33" t="e">
        <f t="shared" si="105"/>
        <v>#DIV/0!</v>
      </c>
      <c r="AC45" s="24" t="e">
        <f t="shared" si="106"/>
        <v>#DIV/0!</v>
      </c>
      <c r="AD45" s="136" t="e">
        <f>BE11</f>
        <v>#DIV/0!</v>
      </c>
      <c r="AE45" s="14" t="e">
        <f>$C$12*M45*$U$79</f>
        <v>#DIV/0!</v>
      </c>
      <c r="AF45" s="14" t="e">
        <f>$C$12*N45*$U$79</f>
        <v>#DIV/0!</v>
      </c>
      <c r="AG45" s="14" t="e">
        <f>$C$12*O45*$U$79</f>
        <v>#DIV/0!</v>
      </c>
      <c r="AH45" s="26" t="e">
        <f t="shared" si="107"/>
        <v>#DIV/0!</v>
      </c>
      <c r="AI45" s="20" t="e">
        <f t="shared" si="108"/>
        <v>#DIV/0!</v>
      </c>
      <c r="AJ45" s="14" t="e">
        <f>789270*V45*$AD$79</f>
        <v>#DIV/0!</v>
      </c>
      <c r="AK45" s="14" t="e">
        <f>789270*W45*$AD$79</f>
        <v>#DIV/0!</v>
      </c>
      <c r="AL45" s="14" t="e">
        <f>789270*X45*$AD$79</f>
        <v>#DIV/0!</v>
      </c>
      <c r="AM45" s="26" t="e">
        <f t="shared" si="109"/>
        <v>#DIV/0!</v>
      </c>
      <c r="AN45" s="20" t="e">
        <f t="shared" si="110"/>
        <v>#DIV/0!</v>
      </c>
      <c r="AO45" s="30" t="e">
        <f t="shared" si="115"/>
        <v>#DIV/0!</v>
      </c>
      <c r="AP45" s="30" t="e">
        <f t="shared" si="116"/>
        <v>#DIV/0!</v>
      </c>
      <c r="AQ45" s="30" t="e">
        <f t="shared" si="117"/>
        <v>#DIV/0!</v>
      </c>
      <c r="AR45" s="44" t="e">
        <f t="shared" si="114"/>
        <v>#DIV/0!</v>
      </c>
      <c r="AS45" s="55"/>
      <c r="AT45" s="55"/>
      <c r="AU45" s="55"/>
      <c r="AV45" s="55"/>
      <c r="AW45" s="55"/>
    </row>
    <row r="46" spans="1:49" s="150" customFormat="1" x14ac:dyDescent="0.25">
      <c r="A46" s="134" t="s">
        <v>9</v>
      </c>
      <c r="B46" s="270"/>
      <c r="C46" s="99" t="e">
        <f t="shared" si="118"/>
        <v>#DIV/0!</v>
      </c>
      <c r="D46" s="262"/>
      <c r="E46" s="263"/>
      <c r="F46" s="264"/>
      <c r="G46" s="95" t="e">
        <f t="shared" si="84"/>
        <v>#DIV/0!</v>
      </c>
      <c r="H46" s="59" t="e">
        <f t="shared" si="85"/>
        <v>#DIV/0!</v>
      </c>
      <c r="I46" s="59" t="e">
        <f t="shared" si="86"/>
        <v>#DIV/0!</v>
      </c>
      <c r="J46" s="59" t="e">
        <f t="shared" si="87"/>
        <v>#DIV/0!</v>
      </c>
      <c r="K46" s="60" t="e">
        <f t="shared" si="88"/>
        <v>#DIV/0!</v>
      </c>
      <c r="L46" s="43" t="str">
        <f t="shared" si="89"/>
        <v>IS</v>
      </c>
      <c r="M46" s="62" t="s">
        <v>32</v>
      </c>
      <c r="N46" s="62" t="s">
        <v>32</v>
      </c>
      <c r="O46" s="62" t="s">
        <v>32</v>
      </c>
      <c r="P46" s="62" t="s">
        <v>32</v>
      </c>
      <c r="Q46" s="62" t="s">
        <v>32</v>
      </c>
      <c r="R46" s="62" t="s">
        <v>32</v>
      </c>
      <c r="S46" s="62" t="s">
        <v>32</v>
      </c>
      <c r="T46" s="62" t="s">
        <v>32</v>
      </c>
      <c r="U46" s="62" t="s">
        <v>32</v>
      </c>
      <c r="V46" s="62" t="s">
        <v>32</v>
      </c>
      <c r="W46" s="62" t="s">
        <v>32</v>
      </c>
      <c r="X46" s="62" t="s">
        <v>32</v>
      </c>
      <c r="Y46" s="62" t="s">
        <v>32</v>
      </c>
      <c r="Z46" s="62" t="s">
        <v>32</v>
      </c>
      <c r="AA46" s="62" t="s">
        <v>32</v>
      </c>
      <c r="AB46" s="62" t="s">
        <v>32</v>
      </c>
      <c r="AC46" s="62" t="s">
        <v>32</v>
      </c>
      <c r="AD46" s="62" t="s">
        <v>32</v>
      </c>
      <c r="AE46" s="62" t="s">
        <v>32</v>
      </c>
      <c r="AF46" s="62" t="s">
        <v>32</v>
      </c>
      <c r="AG46" s="62" t="s">
        <v>32</v>
      </c>
      <c r="AH46" s="62" t="s">
        <v>32</v>
      </c>
      <c r="AI46" s="62" t="s">
        <v>32</v>
      </c>
      <c r="AJ46" s="62" t="s">
        <v>32</v>
      </c>
      <c r="AK46" s="62" t="s">
        <v>32</v>
      </c>
      <c r="AL46" s="62" t="s">
        <v>32</v>
      </c>
      <c r="AM46" s="62" t="s">
        <v>32</v>
      </c>
      <c r="AN46" s="62" t="s">
        <v>32</v>
      </c>
      <c r="AO46" s="64" t="s">
        <v>32</v>
      </c>
      <c r="AP46" s="64" t="s">
        <v>32</v>
      </c>
      <c r="AQ46" s="64" t="s">
        <v>32</v>
      </c>
      <c r="AR46" s="64" t="s">
        <v>32</v>
      </c>
      <c r="AS46" s="65"/>
      <c r="AT46" s="65"/>
      <c r="AU46" s="65"/>
      <c r="AV46" s="65"/>
      <c r="AW46" s="65"/>
    </row>
    <row r="47" spans="1:49" s="32" customFormat="1" ht="14.25" x14ac:dyDescent="0.2">
      <c r="A47" s="133" t="s">
        <v>10</v>
      </c>
      <c r="B47" s="269"/>
      <c r="C47" s="98" t="e">
        <f t="shared" si="118"/>
        <v>#DIV/0!</v>
      </c>
      <c r="D47" s="259"/>
      <c r="E47" s="260"/>
      <c r="F47" s="261"/>
      <c r="G47" s="94" t="e">
        <f t="shared" si="84"/>
        <v>#DIV/0!</v>
      </c>
      <c r="H47" s="45" t="e">
        <f t="shared" si="85"/>
        <v>#DIV/0!</v>
      </c>
      <c r="I47" s="45" t="e">
        <f t="shared" si="86"/>
        <v>#DIV/0!</v>
      </c>
      <c r="J47" s="45" t="e">
        <f t="shared" si="87"/>
        <v>#DIV/0!</v>
      </c>
      <c r="K47" s="46" t="e">
        <f t="shared" si="88"/>
        <v>#DIV/0!</v>
      </c>
      <c r="L47" s="136" t="e">
        <f t="shared" si="89"/>
        <v>#DIV/0!</v>
      </c>
      <c r="M47" s="2" t="e">
        <f t="shared" si="90"/>
        <v>#DIV/0!</v>
      </c>
      <c r="N47" s="2" t="e">
        <f t="shared" si="91"/>
        <v>#DIV/0!</v>
      </c>
      <c r="O47" s="2" t="e">
        <f t="shared" si="92"/>
        <v>#DIV/0!</v>
      </c>
      <c r="P47" s="54" t="e">
        <f t="shared" si="93"/>
        <v>#DIV/0!</v>
      </c>
      <c r="Q47" s="137" t="e">
        <f t="shared" si="94"/>
        <v>#DIV/0!</v>
      </c>
      <c r="R47" s="137" t="e">
        <f t="shared" si="95"/>
        <v>#DIV/0!</v>
      </c>
      <c r="S47" s="137" t="e">
        <f t="shared" si="96"/>
        <v>#DIV/0!</v>
      </c>
      <c r="T47" s="47" t="e">
        <f t="shared" si="97"/>
        <v>#DIV/0!</v>
      </c>
      <c r="U47" s="136" t="e">
        <f t="shared" si="98"/>
        <v>#DIV/0!</v>
      </c>
      <c r="V47" s="42" t="e">
        <f t="shared" si="99"/>
        <v>#DIV/0!</v>
      </c>
      <c r="W47" s="42" t="e">
        <f t="shared" si="100"/>
        <v>#DIV/0!</v>
      </c>
      <c r="X47" s="42" t="e">
        <f t="shared" si="101"/>
        <v>#DIV/0!</v>
      </c>
      <c r="Y47" s="14" t="e">
        <f t="shared" si="102"/>
        <v>#DIV/0!</v>
      </c>
      <c r="Z47" s="33" t="e">
        <f t="shared" si="103"/>
        <v>#DIV/0!</v>
      </c>
      <c r="AA47" s="33" t="e">
        <f t="shared" si="104"/>
        <v>#DIV/0!</v>
      </c>
      <c r="AB47" s="33" t="e">
        <f t="shared" si="105"/>
        <v>#DIV/0!</v>
      </c>
      <c r="AC47" s="24" t="e">
        <f t="shared" si="106"/>
        <v>#DIV/0!</v>
      </c>
      <c r="AD47" s="136" t="e">
        <f>BE13</f>
        <v>#DIV/0!</v>
      </c>
      <c r="AE47" s="14" t="e">
        <f>$C$12*M47*$U$81</f>
        <v>#DIV/0!</v>
      </c>
      <c r="AF47" s="14" t="e">
        <f>$C$12*N47*$U$81</f>
        <v>#DIV/0!</v>
      </c>
      <c r="AG47" s="14" t="e">
        <f>$C$12*O47*$U$81</f>
        <v>#DIV/0!</v>
      </c>
      <c r="AH47" s="26" t="e">
        <f t="shared" si="107"/>
        <v>#DIV/0!</v>
      </c>
      <c r="AI47" s="20" t="e">
        <f t="shared" si="108"/>
        <v>#DIV/0!</v>
      </c>
      <c r="AJ47" s="14" t="e">
        <f>789270*V47*$AD$81</f>
        <v>#DIV/0!</v>
      </c>
      <c r="AK47" s="14" t="e">
        <f>789270*W47*$AD$81</f>
        <v>#DIV/0!</v>
      </c>
      <c r="AL47" s="14" t="e">
        <f>789270*X47*$AD$81</f>
        <v>#DIV/0!</v>
      </c>
      <c r="AM47" s="26" t="e">
        <f t="shared" si="109"/>
        <v>#DIV/0!</v>
      </c>
      <c r="AN47" s="20" t="e">
        <f t="shared" si="110"/>
        <v>#DIV/0!</v>
      </c>
      <c r="AO47" s="30" t="e">
        <f t="shared" ref="AO47:AO49" si="119">AH47-AM47</f>
        <v>#DIV/0!</v>
      </c>
      <c r="AP47" s="30" t="e">
        <f t="shared" ref="AP47:AP49" si="120">P47-Y47</f>
        <v>#DIV/0!</v>
      </c>
      <c r="AQ47" s="30" t="e">
        <f t="shared" ref="AQ47:AQ49" si="121">ABS(AI47)-ABS(AN47)</f>
        <v>#DIV/0!</v>
      </c>
      <c r="AR47" s="44" t="e">
        <f t="shared" si="114"/>
        <v>#DIV/0!</v>
      </c>
      <c r="AS47" s="55"/>
      <c r="AT47" s="55"/>
      <c r="AU47" s="55"/>
      <c r="AV47" s="55"/>
      <c r="AW47" s="55"/>
    </row>
    <row r="48" spans="1:49" s="32" customFormat="1" ht="14.25" x14ac:dyDescent="0.2">
      <c r="A48" s="133" t="s">
        <v>11</v>
      </c>
      <c r="B48" s="269"/>
      <c r="C48" s="98" t="e">
        <f t="shared" si="118"/>
        <v>#DIV/0!</v>
      </c>
      <c r="D48" s="259"/>
      <c r="E48" s="260"/>
      <c r="F48" s="261"/>
      <c r="G48" s="94" t="e">
        <f t="shared" si="84"/>
        <v>#DIV/0!</v>
      </c>
      <c r="H48" s="45" t="e">
        <f t="shared" si="85"/>
        <v>#DIV/0!</v>
      </c>
      <c r="I48" s="45" t="e">
        <f t="shared" si="86"/>
        <v>#DIV/0!</v>
      </c>
      <c r="J48" s="45" t="e">
        <f t="shared" si="87"/>
        <v>#DIV/0!</v>
      </c>
      <c r="K48" s="46" t="e">
        <f t="shared" si="88"/>
        <v>#DIV/0!</v>
      </c>
      <c r="L48" s="136" t="e">
        <f t="shared" si="89"/>
        <v>#DIV/0!</v>
      </c>
      <c r="M48" s="2" t="e">
        <f t="shared" si="90"/>
        <v>#DIV/0!</v>
      </c>
      <c r="N48" s="2" t="e">
        <f t="shared" si="91"/>
        <v>#DIV/0!</v>
      </c>
      <c r="O48" s="2" t="e">
        <f t="shared" si="92"/>
        <v>#DIV/0!</v>
      </c>
      <c r="P48" s="54" t="e">
        <f t="shared" si="93"/>
        <v>#DIV/0!</v>
      </c>
      <c r="Q48" s="137" t="e">
        <f t="shared" si="94"/>
        <v>#DIV/0!</v>
      </c>
      <c r="R48" s="137" t="e">
        <f t="shared" si="95"/>
        <v>#DIV/0!</v>
      </c>
      <c r="S48" s="137" t="e">
        <f t="shared" si="96"/>
        <v>#DIV/0!</v>
      </c>
      <c r="T48" s="47" t="e">
        <f t="shared" si="97"/>
        <v>#DIV/0!</v>
      </c>
      <c r="U48" s="136" t="e">
        <f t="shared" si="98"/>
        <v>#DIV/0!</v>
      </c>
      <c r="V48" s="42" t="e">
        <f t="shared" si="99"/>
        <v>#DIV/0!</v>
      </c>
      <c r="W48" s="42" t="e">
        <f t="shared" si="100"/>
        <v>#DIV/0!</v>
      </c>
      <c r="X48" s="42" t="e">
        <f t="shared" si="101"/>
        <v>#DIV/0!</v>
      </c>
      <c r="Y48" s="14" t="e">
        <f t="shared" si="102"/>
        <v>#DIV/0!</v>
      </c>
      <c r="Z48" s="33" t="e">
        <f t="shared" si="103"/>
        <v>#DIV/0!</v>
      </c>
      <c r="AA48" s="33" t="e">
        <f t="shared" si="104"/>
        <v>#DIV/0!</v>
      </c>
      <c r="AB48" s="33" t="e">
        <f t="shared" si="105"/>
        <v>#DIV/0!</v>
      </c>
      <c r="AC48" s="24" t="e">
        <f t="shared" si="106"/>
        <v>#DIV/0!</v>
      </c>
      <c r="AD48" s="136" t="e">
        <f>BE14</f>
        <v>#DIV/0!</v>
      </c>
      <c r="AE48" s="14" t="e">
        <f>$C$12*M48*$U$82</f>
        <v>#DIV/0!</v>
      </c>
      <c r="AF48" s="14" t="e">
        <f>$C$12*N48*$U$82</f>
        <v>#DIV/0!</v>
      </c>
      <c r="AG48" s="14" t="e">
        <f>$C$12*O48*$U$82</f>
        <v>#DIV/0!</v>
      </c>
      <c r="AH48" s="26" t="e">
        <f t="shared" si="107"/>
        <v>#DIV/0!</v>
      </c>
      <c r="AI48" s="20" t="e">
        <f t="shared" si="108"/>
        <v>#DIV/0!</v>
      </c>
      <c r="AJ48" s="14" t="e">
        <f>789270*V48*$AD$82</f>
        <v>#DIV/0!</v>
      </c>
      <c r="AK48" s="14" t="e">
        <f>789270*W48*$AD$82</f>
        <v>#DIV/0!</v>
      </c>
      <c r="AL48" s="14" t="e">
        <f>789270*X48*$AD$82</f>
        <v>#DIV/0!</v>
      </c>
      <c r="AM48" s="26" t="e">
        <f t="shared" si="109"/>
        <v>#DIV/0!</v>
      </c>
      <c r="AN48" s="20" t="e">
        <f t="shared" si="110"/>
        <v>#DIV/0!</v>
      </c>
      <c r="AO48" s="30" t="e">
        <f t="shared" si="119"/>
        <v>#DIV/0!</v>
      </c>
      <c r="AP48" s="30" t="e">
        <f t="shared" si="120"/>
        <v>#DIV/0!</v>
      </c>
      <c r="AQ48" s="30" t="e">
        <f t="shared" si="121"/>
        <v>#DIV/0!</v>
      </c>
      <c r="AR48" s="44" t="e">
        <f t="shared" si="114"/>
        <v>#DIV/0!</v>
      </c>
      <c r="AS48" s="55"/>
      <c r="AT48" s="55"/>
      <c r="AU48" s="55"/>
      <c r="AV48" s="55"/>
      <c r="AW48" s="55"/>
    </row>
    <row r="49" spans="1:49" s="32" customFormat="1" ht="14.25" x14ac:dyDescent="0.2">
      <c r="A49" s="135" t="s">
        <v>12</v>
      </c>
      <c r="B49" s="271"/>
      <c r="C49" s="98" t="e">
        <f t="shared" si="118"/>
        <v>#DIV/0!</v>
      </c>
      <c r="D49" s="265"/>
      <c r="E49" s="266"/>
      <c r="F49" s="267"/>
      <c r="G49" s="94" t="e">
        <f t="shared" si="84"/>
        <v>#DIV/0!</v>
      </c>
      <c r="H49" s="45" t="e">
        <f t="shared" si="85"/>
        <v>#DIV/0!</v>
      </c>
      <c r="I49" s="45" t="e">
        <f t="shared" si="86"/>
        <v>#DIV/0!</v>
      </c>
      <c r="J49" s="45" t="e">
        <f t="shared" si="87"/>
        <v>#DIV/0!</v>
      </c>
      <c r="K49" s="46" t="e">
        <f t="shared" si="88"/>
        <v>#DIV/0!</v>
      </c>
      <c r="L49" s="136" t="e">
        <f t="shared" si="89"/>
        <v>#DIV/0!</v>
      </c>
      <c r="M49" s="2" t="e">
        <f t="shared" si="90"/>
        <v>#DIV/0!</v>
      </c>
      <c r="N49" s="2" t="e">
        <f t="shared" si="91"/>
        <v>#DIV/0!</v>
      </c>
      <c r="O49" s="2" t="e">
        <f t="shared" si="92"/>
        <v>#DIV/0!</v>
      </c>
      <c r="P49" s="54" t="e">
        <f t="shared" si="93"/>
        <v>#DIV/0!</v>
      </c>
      <c r="Q49" s="137" t="e">
        <f t="shared" si="94"/>
        <v>#DIV/0!</v>
      </c>
      <c r="R49" s="137" t="e">
        <f t="shared" si="95"/>
        <v>#DIV/0!</v>
      </c>
      <c r="S49" s="137" t="e">
        <f t="shared" si="96"/>
        <v>#DIV/0!</v>
      </c>
      <c r="T49" s="47" t="e">
        <f t="shared" si="97"/>
        <v>#DIV/0!</v>
      </c>
      <c r="U49" s="136" t="e">
        <f t="shared" si="98"/>
        <v>#DIV/0!</v>
      </c>
      <c r="V49" s="42" t="e">
        <f t="shared" si="99"/>
        <v>#DIV/0!</v>
      </c>
      <c r="W49" s="42" t="e">
        <f t="shared" si="100"/>
        <v>#DIV/0!</v>
      </c>
      <c r="X49" s="42" t="e">
        <f t="shared" si="101"/>
        <v>#DIV/0!</v>
      </c>
      <c r="Y49" s="14" t="e">
        <f t="shared" si="102"/>
        <v>#DIV/0!</v>
      </c>
      <c r="Z49" s="33" t="e">
        <f t="shared" si="103"/>
        <v>#DIV/0!</v>
      </c>
      <c r="AA49" s="33" t="e">
        <f t="shared" si="104"/>
        <v>#DIV/0!</v>
      </c>
      <c r="AB49" s="33" t="e">
        <f t="shared" si="105"/>
        <v>#DIV/0!</v>
      </c>
      <c r="AC49" s="24" t="e">
        <f t="shared" si="106"/>
        <v>#DIV/0!</v>
      </c>
      <c r="AD49" s="136" t="e">
        <f>BE15</f>
        <v>#DIV/0!</v>
      </c>
      <c r="AE49" s="14" t="e">
        <f>$C$12*M49*$U$83</f>
        <v>#DIV/0!</v>
      </c>
      <c r="AF49" s="14" t="e">
        <f>$C$12*N49*$U$83</f>
        <v>#DIV/0!</v>
      </c>
      <c r="AG49" s="14" t="e">
        <f>$C$12*O49*$U$83</f>
        <v>#DIV/0!</v>
      </c>
      <c r="AH49" s="26" t="e">
        <f t="shared" si="107"/>
        <v>#DIV/0!</v>
      </c>
      <c r="AI49" s="20" t="e">
        <f t="shared" si="108"/>
        <v>#DIV/0!</v>
      </c>
      <c r="AJ49" s="14" t="e">
        <f>789270*V49*$AD$83</f>
        <v>#DIV/0!</v>
      </c>
      <c r="AK49" s="14" t="e">
        <f>789270*W49*$AD$83</f>
        <v>#DIV/0!</v>
      </c>
      <c r="AL49" s="14" t="e">
        <f>789270*X49*$AD$83</f>
        <v>#DIV/0!</v>
      </c>
      <c r="AM49" s="26" t="e">
        <f t="shared" si="109"/>
        <v>#DIV/0!</v>
      </c>
      <c r="AN49" s="20" t="e">
        <f t="shared" si="110"/>
        <v>#DIV/0!</v>
      </c>
      <c r="AO49" s="30" t="e">
        <f t="shared" si="119"/>
        <v>#DIV/0!</v>
      </c>
      <c r="AP49" s="30" t="e">
        <f t="shared" si="120"/>
        <v>#DIV/0!</v>
      </c>
      <c r="AQ49" s="30" t="e">
        <f t="shared" si="121"/>
        <v>#DIV/0!</v>
      </c>
      <c r="AR49" s="44" t="e">
        <f t="shared" si="114"/>
        <v>#DIV/0!</v>
      </c>
      <c r="AS49" s="55"/>
      <c r="AT49" s="55"/>
      <c r="AU49" s="55"/>
      <c r="AV49" s="55"/>
      <c r="AW49" s="55"/>
    </row>
    <row r="50" spans="1:49" s="32" customFormat="1" x14ac:dyDescent="0.25">
      <c r="A50" s="97" t="s">
        <v>74</v>
      </c>
      <c r="B50" s="158">
        <f>B33</f>
        <v>0</v>
      </c>
      <c r="C50" s="151"/>
      <c r="D50" s="74"/>
      <c r="E50" s="74"/>
      <c r="F50" s="74"/>
      <c r="G50" s="151"/>
      <c r="H50" s="336" t="s">
        <v>90</v>
      </c>
      <c r="I50" s="152"/>
      <c r="J50" s="152"/>
      <c r="K50" s="152"/>
      <c r="L50" s="152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152"/>
      <c r="AB50" s="152"/>
      <c r="AC50" s="152"/>
      <c r="AD50" s="152"/>
      <c r="AE50" s="152"/>
      <c r="AF50" s="73"/>
      <c r="AG50" s="73"/>
      <c r="AH50" s="153"/>
      <c r="AI50" s="73"/>
      <c r="AJ50" s="73"/>
      <c r="AM50" s="154"/>
      <c r="AR50" s="2"/>
      <c r="AS50" s="12"/>
      <c r="AT50" s="12"/>
      <c r="AU50" s="12"/>
      <c r="AV50" s="12"/>
      <c r="AW50" s="12"/>
    </row>
    <row r="51" spans="1:49" s="32" customFormat="1" x14ac:dyDescent="0.25">
      <c r="A51" s="97" t="s">
        <v>88</v>
      </c>
      <c r="B51" s="159">
        <f>B34</f>
        <v>0</v>
      </c>
      <c r="C51" s="151"/>
      <c r="D51" s="74"/>
      <c r="E51" s="74"/>
      <c r="F51" s="74"/>
      <c r="G51" s="151"/>
      <c r="H51" s="152"/>
      <c r="I51" s="152"/>
      <c r="J51" s="152"/>
      <c r="K51" s="152"/>
      <c r="L51" s="152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152"/>
      <c r="AB51" s="152"/>
      <c r="AC51" s="152"/>
      <c r="AD51" s="152"/>
      <c r="AE51" s="152"/>
      <c r="AF51" s="73"/>
      <c r="AG51" s="73"/>
      <c r="AH51" s="153"/>
      <c r="AI51" s="73"/>
      <c r="AJ51" s="73"/>
      <c r="AM51" s="154"/>
      <c r="AR51" s="2"/>
      <c r="AS51" s="12"/>
      <c r="AT51" s="12"/>
      <c r="AU51" s="12"/>
      <c r="AV51" s="12"/>
      <c r="AW51" s="12"/>
    </row>
    <row r="52" spans="1:49" s="32" customFormat="1" ht="24.95" customHeight="1" x14ac:dyDescent="0.2">
      <c r="A52" s="69" t="s">
        <v>21</v>
      </c>
      <c r="B52" s="28"/>
      <c r="C52" s="28"/>
      <c r="D52" s="227"/>
      <c r="E52" s="227"/>
      <c r="F52" s="227"/>
      <c r="G52" s="82"/>
      <c r="H52" s="13">
        <v>1</v>
      </c>
      <c r="I52" s="13">
        <v>2</v>
      </c>
      <c r="J52" s="13">
        <v>3</v>
      </c>
      <c r="K52" s="13" t="s">
        <v>23</v>
      </c>
      <c r="L52" s="13" t="s">
        <v>40</v>
      </c>
      <c r="M52" s="338" t="s">
        <v>14</v>
      </c>
      <c r="N52" s="338"/>
      <c r="O52" s="338"/>
      <c r="P52" s="225"/>
      <c r="Q52" s="225">
        <v>1</v>
      </c>
      <c r="R52" s="225">
        <v>2</v>
      </c>
      <c r="S52" s="225">
        <v>3</v>
      </c>
      <c r="T52" s="225" t="s">
        <v>23</v>
      </c>
      <c r="U52" s="225" t="s">
        <v>24</v>
      </c>
      <c r="V52" s="339" t="s">
        <v>15</v>
      </c>
      <c r="W52" s="339"/>
      <c r="X52" s="339"/>
      <c r="Y52" s="9"/>
      <c r="Z52" s="226">
        <v>1</v>
      </c>
      <c r="AA52" s="226">
        <v>2</v>
      </c>
      <c r="AB52" s="226">
        <v>3</v>
      </c>
      <c r="AC52" s="226" t="s">
        <v>23</v>
      </c>
      <c r="AD52" s="226" t="s">
        <v>24</v>
      </c>
      <c r="AE52" s="225">
        <v>1</v>
      </c>
      <c r="AF52" s="225">
        <v>2</v>
      </c>
      <c r="AG52" s="225">
        <v>3</v>
      </c>
      <c r="AH52" s="225" t="s">
        <v>23</v>
      </c>
      <c r="AI52" s="225"/>
      <c r="AJ52" s="226">
        <v>1</v>
      </c>
      <c r="AK52" s="226">
        <v>2</v>
      </c>
      <c r="AL52" s="226">
        <v>3</v>
      </c>
      <c r="AM52" s="226" t="s">
        <v>23</v>
      </c>
      <c r="AN52" s="226"/>
      <c r="AO52" s="340" t="s">
        <v>35</v>
      </c>
      <c r="AP52" s="340"/>
      <c r="AQ52" s="340"/>
      <c r="AR52" s="340"/>
      <c r="AS52" s="140"/>
      <c r="AT52" s="140"/>
      <c r="AU52" s="140"/>
      <c r="AV52" s="140"/>
      <c r="AW52" s="140"/>
    </row>
    <row r="53" spans="1:49" s="32" customFormat="1" ht="19.899999999999999" customHeight="1" x14ac:dyDescent="0.2">
      <c r="A53" s="69" t="s">
        <v>43</v>
      </c>
      <c r="B53" s="228" t="s">
        <v>62</v>
      </c>
      <c r="C53" s="28" t="s">
        <v>31</v>
      </c>
      <c r="D53" s="227" t="s">
        <v>13</v>
      </c>
      <c r="E53" s="227" t="s">
        <v>13</v>
      </c>
      <c r="F53" s="227" t="s">
        <v>13</v>
      </c>
      <c r="G53" s="28" t="s">
        <v>17</v>
      </c>
      <c r="H53" s="13" t="s">
        <v>38</v>
      </c>
      <c r="I53" s="13" t="s">
        <v>38</v>
      </c>
      <c r="J53" s="13" t="s">
        <v>38</v>
      </c>
      <c r="K53" s="13" t="s">
        <v>39</v>
      </c>
      <c r="L53" s="13" t="s">
        <v>38</v>
      </c>
      <c r="M53" s="5" t="s">
        <v>16</v>
      </c>
      <c r="N53" s="5" t="s">
        <v>16</v>
      </c>
      <c r="O53" s="5" t="s">
        <v>16</v>
      </c>
      <c r="P53" s="13" t="s">
        <v>17</v>
      </c>
      <c r="Q53" s="13" t="s">
        <v>63</v>
      </c>
      <c r="R53" s="13" t="s">
        <v>63</v>
      </c>
      <c r="S53" s="13" t="s">
        <v>63</v>
      </c>
      <c r="T53" s="13" t="s">
        <v>64</v>
      </c>
      <c r="U53" s="13" t="s">
        <v>63</v>
      </c>
      <c r="V53" s="5" t="s">
        <v>16</v>
      </c>
      <c r="W53" s="5" t="s">
        <v>16</v>
      </c>
      <c r="X53" s="5" t="s">
        <v>16</v>
      </c>
      <c r="Y53" s="7" t="s">
        <v>17</v>
      </c>
      <c r="Z53" s="7" t="s">
        <v>65</v>
      </c>
      <c r="AA53" s="7" t="s">
        <v>65</v>
      </c>
      <c r="AB53" s="7" t="s">
        <v>65</v>
      </c>
      <c r="AC53" s="7" t="s">
        <v>66</v>
      </c>
      <c r="AD53" s="7" t="s">
        <v>65</v>
      </c>
      <c r="AE53" s="228" t="s">
        <v>25</v>
      </c>
      <c r="AF53" s="228" t="s">
        <v>25</v>
      </c>
      <c r="AG53" s="228" t="s">
        <v>25</v>
      </c>
      <c r="AH53" s="228" t="s">
        <v>26</v>
      </c>
      <c r="AI53" s="13" t="s">
        <v>27</v>
      </c>
      <c r="AJ53" s="228" t="s">
        <v>25</v>
      </c>
      <c r="AK53" s="228" t="s">
        <v>25</v>
      </c>
      <c r="AL53" s="228" t="s">
        <v>25</v>
      </c>
      <c r="AM53" s="228" t="s">
        <v>26</v>
      </c>
      <c r="AN53" s="13" t="s">
        <v>27</v>
      </c>
      <c r="AO53" s="228" t="s">
        <v>26</v>
      </c>
      <c r="AP53" s="7" t="s">
        <v>17</v>
      </c>
      <c r="AQ53" s="13" t="s">
        <v>27</v>
      </c>
      <c r="AR53" s="13" t="s">
        <v>71</v>
      </c>
      <c r="AS53" s="13"/>
      <c r="AT53" s="13"/>
      <c r="AU53" s="13"/>
      <c r="AV53" s="13"/>
      <c r="AW53" s="13"/>
    </row>
    <row r="54" spans="1:49" s="32" customFormat="1" ht="14.25" x14ac:dyDescent="0.2">
      <c r="A54" s="132" t="s">
        <v>0</v>
      </c>
      <c r="B54" s="268"/>
      <c r="C54" s="94" t="e">
        <f>B54*$B$16/$B$17/10</f>
        <v>#DIV/0!</v>
      </c>
      <c r="D54" s="256"/>
      <c r="E54" s="257"/>
      <c r="F54" s="258"/>
      <c r="G54" s="94" t="e">
        <f>STDEV(D54:F54)/AVERAGE(D54:F54)*100</f>
        <v>#DIV/0!</v>
      </c>
      <c r="H54" s="45" t="e">
        <f>D54/C54</f>
        <v>#DIV/0!</v>
      </c>
      <c r="I54" s="45" t="e">
        <f>E54/C54</f>
        <v>#DIV/0!</v>
      </c>
      <c r="J54" s="45" t="e">
        <f>F54/C54</f>
        <v>#DIV/0!</v>
      </c>
      <c r="K54" s="46" t="e">
        <f>AVERAGE(H54:J54)</f>
        <v>#DIV/0!</v>
      </c>
      <c r="L54" s="50" t="e">
        <f t="shared" ref="L54:L66" si="122">(C3*SUM(D3:F3)+C20*SUM(D20:F20)+C37*SUM(D37:F37)+C54*SUM(D54:F54)+C71*SUM(D71:F71))/($J$1*((C3)^2+(C20)^2+(C37)^2+(C54)^2+(C71)^2))</f>
        <v>#DIV/0!</v>
      </c>
      <c r="M54" s="6" t="e">
        <f>D54/$D$63</f>
        <v>#DIV/0!</v>
      </c>
      <c r="N54" s="6" t="e">
        <f>E54/$E$63</f>
        <v>#DIV/0!</v>
      </c>
      <c r="O54" s="6" t="e">
        <f>F54/$F$63</f>
        <v>#DIV/0!</v>
      </c>
      <c r="P54" s="14" t="e">
        <f>STDEV(M54:O54)/AVERAGE(M54:O54)*100</f>
        <v>#DIV/0!</v>
      </c>
      <c r="Q54" s="33" t="e">
        <f>M54/C54*$C$63</f>
        <v>#DIV/0!</v>
      </c>
      <c r="R54" s="33" t="e">
        <f>N54/C54*$C$63</f>
        <v>#DIV/0!</v>
      </c>
      <c r="S54" s="33" t="e">
        <f>O54/C54*$C$63</f>
        <v>#DIV/0!</v>
      </c>
      <c r="T54" s="47" t="e">
        <f>AVERAGE(Q54:S54)</f>
        <v>#DIV/0!</v>
      </c>
      <c r="U54" s="48" t="e">
        <f>(C3*SUM(M3:O3)/$C$12+C20*SUM(M20:O20)/$C$29+C37*SUM(M37:O37)/$C$46+C54*SUM(M54:O54)/$C$63)/($S$52*((C54/$C$63)^2+(C37/$C$46)^2+(C20/$C$29)^2+(C3/$C$12)^2))</f>
        <v>#DIV/0!</v>
      </c>
      <c r="V54" s="6" t="e">
        <f>D54/$D$59</f>
        <v>#DIV/0!</v>
      </c>
      <c r="W54" s="6" t="e">
        <f>E54/$E$59</f>
        <v>#DIV/0!</v>
      </c>
      <c r="X54" s="6" t="e">
        <f>F54/$F$59</f>
        <v>#DIV/0!</v>
      </c>
      <c r="Y54" s="10" t="e">
        <f>STDEV(V54:X54)/AVERAGE(V54:X54)*100</f>
        <v>#DIV/0!</v>
      </c>
      <c r="Z54" s="15" t="e">
        <f>V54/C54*789270</f>
        <v>#DIV/0!</v>
      </c>
      <c r="AA54" s="15" t="e">
        <f>W54/C54*789270</f>
        <v>#DIV/0!</v>
      </c>
      <c r="AB54" s="15" t="e">
        <f>X54/C54*789270</f>
        <v>#DIV/0!</v>
      </c>
      <c r="AC54" s="8" t="e">
        <f>AVERAGE(Z54:AB54)</f>
        <v>#DIV/0!</v>
      </c>
      <c r="AD54" s="35" t="e">
        <f>(C3*SUM(V3:X3)/789270+C20*SUM(V20:X20)/789270+C37*SUM(V37:X37)/789270+C54*SUM(V54:X54)/789270)/($S$52*((C54/789270)^2+(C37/789270)^2+(C20/789270)^2+(C3/789270)^2))</f>
        <v>#DIV/0!</v>
      </c>
      <c r="AE54" s="14" t="e">
        <f>$C$12*M54*$U$71</f>
        <v>#DIV/0!</v>
      </c>
      <c r="AF54" s="14" t="e">
        <f>$C$12*N54*$U$71</f>
        <v>#DIV/0!</v>
      </c>
      <c r="AG54" s="14" t="e">
        <f>$C$12*O54*$U$71</f>
        <v>#DIV/0!</v>
      </c>
      <c r="AH54" s="26" t="e">
        <f>AVERAGE(AE54:AG54)</f>
        <v>#DIV/0!</v>
      </c>
      <c r="AI54" s="20" t="e">
        <f>(AH54-C54)*100/C54</f>
        <v>#DIV/0!</v>
      </c>
      <c r="AJ54" s="14" t="e">
        <f>789270*V54*$AD$71</f>
        <v>#DIV/0!</v>
      </c>
      <c r="AK54" s="14" t="e">
        <f>789270*W54*$AD$71</f>
        <v>#DIV/0!</v>
      </c>
      <c r="AL54" s="14" t="e">
        <f>789270*X54*$AD$71</f>
        <v>#DIV/0!</v>
      </c>
      <c r="AM54" s="26" t="e">
        <f>AVERAGE(AJ54:AL54)</f>
        <v>#DIV/0!</v>
      </c>
      <c r="AN54" s="20" t="e">
        <f>(AM54-C54)*100/C54</f>
        <v>#DIV/0!</v>
      </c>
      <c r="AO54" s="30" t="e">
        <f>AH54-AM54</f>
        <v>#DIV/0!</v>
      </c>
      <c r="AP54" s="30" t="e">
        <f>P54-Y54</f>
        <v>#DIV/0!</v>
      </c>
      <c r="AQ54" s="30" t="e">
        <f>ABS(AI54)-ABS(AN54)</f>
        <v>#DIV/0!</v>
      </c>
      <c r="AR54" s="30" t="e">
        <f>AO54/AM54*100</f>
        <v>#DIV/0!</v>
      </c>
      <c r="AS54" s="54"/>
      <c r="AT54" s="54"/>
      <c r="AU54" s="54"/>
      <c r="AV54" s="54"/>
      <c r="AW54" s="54"/>
    </row>
    <row r="55" spans="1:49" s="32" customFormat="1" ht="14.25" x14ac:dyDescent="0.2">
      <c r="A55" s="133" t="s">
        <v>1</v>
      </c>
      <c r="B55" s="269"/>
      <c r="C55" s="94" t="e">
        <f t="shared" ref="C55:C56" si="123">B55*$B$16/$B$17/10</f>
        <v>#DIV/0!</v>
      </c>
      <c r="D55" s="259"/>
      <c r="E55" s="260"/>
      <c r="F55" s="261"/>
      <c r="G55" s="94" t="e">
        <f t="shared" ref="G55:G66" si="124">STDEV(D55:F55)/AVERAGE(D55:F55)*100</f>
        <v>#DIV/0!</v>
      </c>
      <c r="H55" s="45" t="e">
        <f t="shared" ref="H55:H66" si="125">D55/C55</f>
        <v>#DIV/0!</v>
      </c>
      <c r="I55" s="45" t="e">
        <f t="shared" ref="I55:I66" si="126">E55/C55</f>
        <v>#DIV/0!</v>
      </c>
      <c r="J55" s="45" t="e">
        <f t="shared" ref="J55:J66" si="127">F55/C55</f>
        <v>#DIV/0!</v>
      </c>
      <c r="K55" s="46" t="e">
        <f t="shared" ref="K55:K66" si="128">AVERAGE(H55:J55)</f>
        <v>#DIV/0!</v>
      </c>
      <c r="L55" s="50" t="e">
        <f t="shared" si="122"/>
        <v>#DIV/0!</v>
      </c>
      <c r="M55" s="6" t="e">
        <f t="shared" ref="M55:M66" si="129">D55/$D$63</f>
        <v>#DIV/0!</v>
      </c>
      <c r="N55" s="6" t="e">
        <f t="shared" ref="N55:N66" si="130">E55/$E$63</f>
        <v>#DIV/0!</v>
      </c>
      <c r="O55" s="6" t="e">
        <f t="shared" ref="O55:O66" si="131">F55/$F$63</f>
        <v>#DIV/0!</v>
      </c>
      <c r="P55" s="14" t="e">
        <f t="shared" ref="P55:P66" si="132">STDEV(M55:O55)/AVERAGE(M55:O55)*100</f>
        <v>#DIV/0!</v>
      </c>
      <c r="Q55" s="33" t="e">
        <f t="shared" ref="Q55:Q66" si="133">M55/C55*$C$63</f>
        <v>#DIV/0!</v>
      </c>
      <c r="R55" s="33" t="e">
        <f t="shared" ref="R55:R66" si="134">N55/C55*$C$63</f>
        <v>#DIV/0!</v>
      </c>
      <c r="S55" s="33" t="e">
        <f t="shared" ref="S55:S66" si="135">O55/C55*$C$63</f>
        <v>#DIV/0!</v>
      </c>
      <c r="T55" s="47" t="e">
        <f t="shared" ref="T55:T66" si="136">AVERAGE(Q55:S55)</f>
        <v>#DIV/0!</v>
      </c>
      <c r="U55" s="48" t="e">
        <f t="shared" ref="U55:U66" si="137">(C4*SUM(M4:O4)/$C$12+C21*SUM(M21:O21)/$C$29+C38*SUM(M38:O38)/$C$46+C55*SUM(M55:O55)/$C$63)/($S$52*((C55/$C$63)^2+(C38/$C$46)^2+(C21/$C$29)^2+(C4/$C$12)^2))</f>
        <v>#DIV/0!</v>
      </c>
      <c r="V55" s="6" t="e">
        <f t="shared" ref="V55:V66" si="138">D55/$D$59</f>
        <v>#DIV/0!</v>
      </c>
      <c r="W55" s="6" t="e">
        <f t="shared" ref="W55:W66" si="139">E55/$E$59</f>
        <v>#DIV/0!</v>
      </c>
      <c r="X55" s="6" t="e">
        <f t="shared" ref="X55:X66" si="140">F55/$F$59</f>
        <v>#DIV/0!</v>
      </c>
      <c r="Y55" s="10" t="e">
        <f t="shared" ref="Y55:Y66" si="141">STDEV(V55:X55)/AVERAGE(V55:X55)*100</f>
        <v>#DIV/0!</v>
      </c>
      <c r="Z55" s="15" t="e">
        <f t="shared" ref="Z55:Z66" si="142">V55/C55*789270</f>
        <v>#DIV/0!</v>
      </c>
      <c r="AA55" s="15" t="e">
        <f t="shared" ref="AA55:AA66" si="143">W55/C55*789270</f>
        <v>#DIV/0!</v>
      </c>
      <c r="AB55" s="15" t="e">
        <f t="shared" ref="AB55:AB66" si="144">X55/C55*789270</f>
        <v>#DIV/0!</v>
      </c>
      <c r="AC55" s="8" t="e">
        <f t="shared" ref="AC55:AC66" si="145">AVERAGE(Z55:AB55)</f>
        <v>#DIV/0!</v>
      </c>
      <c r="AD55" s="35" t="e">
        <f t="shared" ref="AD55:AD66" si="146">(C4*SUM(V4:X4)/789270+C21*SUM(V21:X21)/789270+C38*SUM(V38:X38)/789270+C55*SUM(V55:X55)/789270)/($S$52*((C55/789270)^2+(C38/789270)^2+(C21/789270)^2+(C4/789270)^2))</f>
        <v>#DIV/0!</v>
      </c>
      <c r="AE55" s="14" t="e">
        <f>$C$12*M55*$U$72</f>
        <v>#DIV/0!</v>
      </c>
      <c r="AF55" s="14" t="e">
        <f>$C$12*N55*$U$72</f>
        <v>#DIV/0!</v>
      </c>
      <c r="AG55" s="14" t="e">
        <f>$C$12*O55*$U$72</f>
        <v>#DIV/0!</v>
      </c>
      <c r="AH55" s="25" t="e">
        <f t="shared" ref="AH55:AH66" si="147">AVERAGE(AE55:AG55)</f>
        <v>#DIV/0!</v>
      </c>
      <c r="AI55" s="20" t="e">
        <f t="shared" ref="AI55:AI66" si="148">(AH55-C55)*100/C55</f>
        <v>#DIV/0!</v>
      </c>
      <c r="AJ55" s="14" t="e">
        <f>789270*V55*$AD$72</f>
        <v>#DIV/0!</v>
      </c>
      <c r="AK55" s="14" t="e">
        <f>789270*W55*$AD$72</f>
        <v>#DIV/0!</v>
      </c>
      <c r="AL55" s="14" t="e">
        <f>789270*X55*$AD$72</f>
        <v>#DIV/0!</v>
      </c>
      <c r="AM55" s="25" t="e">
        <f t="shared" ref="AM55:AM66" si="149">AVERAGE(AJ55:AL55)</f>
        <v>#DIV/0!</v>
      </c>
      <c r="AN55" s="20" t="e">
        <f t="shared" ref="AN55:AN66" si="150">(AM55-C55)*100/C55</f>
        <v>#DIV/0!</v>
      </c>
      <c r="AO55" s="30" t="e">
        <f t="shared" ref="AO55:AO58" si="151">AH55-AM55</f>
        <v>#DIV/0!</v>
      </c>
      <c r="AP55" s="30" t="e">
        <f t="shared" ref="AP55:AP58" si="152">P55-Y55</f>
        <v>#DIV/0!</v>
      </c>
      <c r="AQ55" s="30" t="e">
        <f t="shared" ref="AQ55:AQ58" si="153">ABS(AI55)-ABS(AN55)</f>
        <v>#DIV/0!</v>
      </c>
      <c r="AR55" s="30" t="e">
        <f t="shared" ref="AR55:AR66" si="154">AO55/AM55*100</f>
        <v>#DIV/0!</v>
      </c>
      <c r="AS55" s="54"/>
      <c r="AT55" s="54"/>
      <c r="AU55" s="54"/>
      <c r="AV55" s="54"/>
      <c r="AW55" s="54"/>
    </row>
    <row r="56" spans="1:49" s="32" customFormat="1" ht="14.25" x14ac:dyDescent="0.2">
      <c r="A56" s="133" t="s">
        <v>2</v>
      </c>
      <c r="B56" s="269"/>
      <c r="C56" s="94" t="e">
        <f t="shared" si="123"/>
        <v>#DIV/0!</v>
      </c>
      <c r="D56" s="259"/>
      <c r="E56" s="260"/>
      <c r="F56" s="261"/>
      <c r="G56" s="94" t="e">
        <f t="shared" si="124"/>
        <v>#DIV/0!</v>
      </c>
      <c r="H56" s="45" t="e">
        <f t="shared" si="125"/>
        <v>#DIV/0!</v>
      </c>
      <c r="I56" s="45" t="e">
        <f t="shared" si="126"/>
        <v>#DIV/0!</v>
      </c>
      <c r="J56" s="45" t="e">
        <f t="shared" si="127"/>
        <v>#DIV/0!</v>
      </c>
      <c r="K56" s="46" t="e">
        <f t="shared" si="128"/>
        <v>#DIV/0!</v>
      </c>
      <c r="L56" s="50" t="e">
        <f t="shared" si="122"/>
        <v>#DIV/0!</v>
      </c>
      <c r="M56" s="6" t="e">
        <f t="shared" si="129"/>
        <v>#DIV/0!</v>
      </c>
      <c r="N56" s="6" t="e">
        <f t="shared" si="130"/>
        <v>#DIV/0!</v>
      </c>
      <c r="O56" s="6" t="e">
        <f t="shared" si="131"/>
        <v>#DIV/0!</v>
      </c>
      <c r="P56" s="14" t="e">
        <f t="shared" si="132"/>
        <v>#DIV/0!</v>
      </c>
      <c r="Q56" s="33" t="e">
        <f t="shared" si="133"/>
        <v>#DIV/0!</v>
      </c>
      <c r="R56" s="33" t="e">
        <f t="shared" si="134"/>
        <v>#DIV/0!</v>
      </c>
      <c r="S56" s="33" t="e">
        <f t="shared" si="135"/>
        <v>#DIV/0!</v>
      </c>
      <c r="T56" s="47" t="e">
        <f t="shared" si="136"/>
        <v>#DIV/0!</v>
      </c>
      <c r="U56" s="48" t="e">
        <f t="shared" si="137"/>
        <v>#DIV/0!</v>
      </c>
      <c r="V56" s="6" t="e">
        <f t="shared" si="138"/>
        <v>#DIV/0!</v>
      </c>
      <c r="W56" s="6" t="e">
        <f t="shared" si="139"/>
        <v>#DIV/0!</v>
      </c>
      <c r="X56" s="6" t="e">
        <f t="shared" si="140"/>
        <v>#DIV/0!</v>
      </c>
      <c r="Y56" s="10" t="e">
        <f t="shared" si="141"/>
        <v>#DIV/0!</v>
      </c>
      <c r="Z56" s="15" t="e">
        <f t="shared" si="142"/>
        <v>#DIV/0!</v>
      </c>
      <c r="AA56" s="15" t="e">
        <f t="shared" si="143"/>
        <v>#DIV/0!</v>
      </c>
      <c r="AB56" s="15" t="e">
        <f t="shared" si="144"/>
        <v>#DIV/0!</v>
      </c>
      <c r="AC56" s="8" t="e">
        <f t="shared" si="145"/>
        <v>#DIV/0!</v>
      </c>
      <c r="AD56" s="35" t="e">
        <f t="shared" si="146"/>
        <v>#DIV/0!</v>
      </c>
      <c r="AE56" s="14" t="e">
        <f>$C$12*M56*$U$73</f>
        <v>#DIV/0!</v>
      </c>
      <c r="AF56" s="14" t="e">
        <f>$C$12*N56*$U$73</f>
        <v>#DIV/0!</v>
      </c>
      <c r="AG56" s="14" t="e">
        <f>$C$12*O56*$U$73</f>
        <v>#DIV/0!</v>
      </c>
      <c r="AH56" s="25" t="e">
        <f t="shared" si="147"/>
        <v>#DIV/0!</v>
      </c>
      <c r="AI56" s="20" t="e">
        <f t="shared" si="148"/>
        <v>#DIV/0!</v>
      </c>
      <c r="AJ56" s="14" t="e">
        <f>789270*V56*$AD$73</f>
        <v>#DIV/0!</v>
      </c>
      <c r="AK56" s="14" t="e">
        <f>789270*W56*$AD$73</f>
        <v>#DIV/0!</v>
      </c>
      <c r="AL56" s="14" t="e">
        <f>789270*X56*$AD$73</f>
        <v>#DIV/0!</v>
      </c>
      <c r="AM56" s="25" t="e">
        <f t="shared" si="149"/>
        <v>#DIV/0!</v>
      </c>
      <c r="AN56" s="20" t="e">
        <f t="shared" si="150"/>
        <v>#DIV/0!</v>
      </c>
      <c r="AO56" s="30" t="e">
        <f t="shared" si="151"/>
        <v>#DIV/0!</v>
      </c>
      <c r="AP56" s="30" t="e">
        <f t="shared" si="152"/>
        <v>#DIV/0!</v>
      </c>
      <c r="AQ56" s="30" t="e">
        <f t="shared" si="153"/>
        <v>#DIV/0!</v>
      </c>
      <c r="AR56" s="30" t="e">
        <f t="shared" si="154"/>
        <v>#DIV/0!</v>
      </c>
      <c r="AS56" s="54"/>
      <c r="AT56" s="54"/>
      <c r="AU56" s="54"/>
      <c r="AV56" s="54"/>
      <c r="AW56" s="54"/>
    </row>
    <row r="57" spans="1:49" s="32" customFormat="1" ht="14.25" x14ac:dyDescent="0.2">
      <c r="A57" s="133" t="s">
        <v>3</v>
      </c>
      <c r="B57" s="269"/>
      <c r="C57" s="94" t="e">
        <f>B57*$B$16/$B$17/10</f>
        <v>#DIV/0!</v>
      </c>
      <c r="D57" s="259"/>
      <c r="E57" s="260"/>
      <c r="F57" s="261"/>
      <c r="G57" s="94" t="e">
        <f t="shared" si="124"/>
        <v>#DIV/0!</v>
      </c>
      <c r="H57" s="45" t="e">
        <f t="shared" si="125"/>
        <v>#DIV/0!</v>
      </c>
      <c r="I57" s="45" t="e">
        <f t="shared" si="126"/>
        <v>#DIV/0!</v>
      </c>
      <c r="J57" s="45" t="e">
        <f t="shared" si="127"/>
        <v>#DIV/0!</v>
      </c>
      <c r="K57" s="46" t="e">
        <f t="shared" si="128"/>
        <v>#DIV/0!</v>
      </c>
      <c r="L57" s="50" t="e">
        <f t="shared" si="122"/>
        <v>#DIV/0!</v>
      </c>
      <c r="M57" s="6" t="e">
        <f t="shared" si="129"/>
        <v>#DIV/0!</v>
      </c>
      <c r="N57" s="6" t="e">
        <f t="shared" si="130"/>
        <v>#DIV/0!</v>
      </c>
      <c r="O57" s="6" t="e">
        <f t="shared" si="131"/>
        <v>#DIV/0!</v>
      </c>
      <c r="P57" s="14" t="e">
        <f t="shared" si="132"/>
        <v>#DIV/0!</v>
      </c>
      <c r="Q57" s="33" t="e">
        <f t="shared" si="133"/>
        <v>#DIV/0!</v>
      </c>
      <c r="R57" s="33" t="e">
        <f t="shared" si="134"/>
        <v>#DIV/0!</v>
      </c>
      <c r="S57" s="33" t="e">
        <f t="shared" si="135"/>
        <v>#DIV/0!</v>
      </c>
      <c r="T57" s="47" t="e">
        <f t="shared" si="136"/>
        <v>#DIV/0!</v>
      </c>
      <c r="U57" s="48" t="e">
        <f t="shared" si="137"/>
        <v>#DIV/0!</v>
      </c>
      <c r="V57" s="6" t="e">
        <f t="shared" si="138"/>
        <v>#DIV/0!</v>
      </c>
      <c r="W57" s="6" t="e">
        <f t="shared" si="139"/>
        <v>#DIV/0!</v>
      </c>
      <c r="X57" s="6" t="e">
        <f t="shared" si="140"/>
        <v>#DIV/0!</v>
      </c>
      <c r="Y57" s="10" t="e">
        <f t="shared" si="141"/>
        <v>#DIV/0!</v>
      </c>
      <c r="Z57" s="15" t="e">
        <f t="shared" si="142"/>
        <v>#DIV/0!</v>
      </c>
      <c r="AA57" s="15" t="e">
        <f t="shared" si="143"/>
        <v>#DIV/0!</v>
      </c>
      <c r="AB57" s="15" t="e">
        <f t="shared" si="144"/>
        <v>#DIV/0!</v>
      </c>
      <c r="AC57" s="8" t="e">
        <f t="shared" si="145"/>
        <v>#DIV/0!</v>
      </c>
      <c r="AD57" s="35" t="e">
        <f t="shared" si="146"/>
        <v>#DIV/0!</v>
      </c>
      <c r="AE57" s="14" t="e">
        <f>$C$12*M57*$U$74</f>
        <v>#DIV/0!</v>
      </c>
      <c r="AF57" s="14" t="e">
        <f>$C$12*N57*$U$74</f>
        <v>#DIV/0!</v>
      </c>
      <c r="AG57" s="14" t="e">
        <f>$C$12*O57*$U$74</f>
        <v>#DIV/0!</v>
      </c>
      <c r="AH57" s="25" t="e">
        <f t="shared" si="147"/>
        <v>#DIV/0!</v>
      </c>
      <c r="AI57" s="20" t="e">
        <f t="shared" si="148"/>
        <v>#DIV/0!</v>
      </c>
      <c r="AJ57" s="14" t="e">
        <f>789270*V57*$AD$74</f>
        <v>#DIV/0!</v>
      </c>
      <c r="AK57" s="14" t="e">
        <f>789270*W57*$AD$74</f>
        <v>#DIV/0!</v>
      </c>
      <c r="AL57" s="14" t="e">
        <f>789270*X57*$AD$74</f>
        <v>#DIV/0!</v>
      </c>
      <c r="AM57" s="25" t="e">
        <f t="shared" si="149"/>
        <v>#DIV/0!</v>
      </c>
      <c r="AN57" s="20" t="e">
        <f t="shared" si="150"/>
        <v>#DIV/0!</v>
      </c>
      <c r="AO57" s="30" t="e">
        <f t="shared" si="151"/>
        <v>#DIV/0!</v>
      </c>
      <c r="AP57" s="30" t="e">
        <f t="shared" si="152"/>
        <v>#DIV/0!</v>
      </c>
      <c r="AQ57" s="30" t="e">
        <f t="shared" si="153"/>
        <v>#DIV/0!</v>
      </c>
      <c r="AR57" s="30" t="e">
        <f t="shared" si="154"/>
        <v>#DIV/0!</v>
      </c>
      <c r="AS57" s="54"/>
      <c r="AT57" s="54"/>
      <c r="AU57" s="54"/>
      <c r="AV57" s="54"/>
      <c r="AW57" s="54"/>
    </row>
    <row r="58" spans="1:49" s="32" customFormat="1" ht="14.25" x14ac:dyDescent="0.2">
      <c r="A58" s="133" t="s">
        <v>4</v>
      </c>
      <c r="B58" s="269"/>
      <c r="C58" s="94" t="e">
        <f>B58*$B$16/$B$17/10</f>
        <v>#DIV/0!</v>
      </c>
      <c r="D58" s="259"/>
      <c r="E58" s="260"/>
      <c r="F58" s="261"/>
      <c r="G58" s="94" t="e">
        <f t="shared" si="124"/>
        <v>#DIV/0!</v>
      </c>
      <c r="H58" s="45" t="e">
        <f t="shared" si="125"/>
        <v>#DIV/0!</v>
      </c>
      <c r="I58" s="45" t="e">
        <f t="shared" si="126"/>
        <v>#DIV/0!</v>
      </c>
      <c r="J58" s="45" t="e">
        <f t="shared" si="127"/>
        <v>#DIV/0!</v>
      </c>
      <c r="K58" s="46" t="e">
        <f t="shared" si="128"/>
        <v>#DIV/0!</v>
      </c>
      <c r="L58" s="50" t="e">
        <f t="shared" si="122"/>
        <v>#DIV/0!</v>
      </c>
      <c r="M58" s="6" t="e">
        <f t="shared" si="129"/>
        <v>#DIV/0!</v>
      </c>
      <c r="N58" s="6" t="e">
        <f t="shared" si="130"/>
        <v>#DIV/0!</v>
      </c>
      <c r="O58" s="6" t="e">
        <f t="shared" si="131"/>
        <v>#DIV/0!</v>
      </c>
      <c r="P58" s="14" t="e">
        <f t="shared" si="132"/>
        <v>#DIV/0!</v>
      </c>
      <c r="Q58" s="33" t="e">
        <f t="shared" si="133"/>
        <v>#DIV/0!</v>
      </c>
      <c r="R58" s="33" t="e">
        <f t="shared" si="134"/>
        <v>#DIV/0!</v>
      </c>
      <c r="S58" s="33" t="e">
        <f t="shared" si="135"/>
        <v>#DIV/0!</v>
      </c>
      <c r="T58" s="47" t="e">
        <f t="shared" si="136"/>
        <v>#DIV/0!</v>
      </c>
      <c r="U58" s="48" t="e">
        <f t="shared" si="137"/>
        <v>#DIV/0!</v>
      </c>
      <c r="V58" s="6" t="e">
        <f t="shared" si="138"/>
        <v>#DIV/0!</v>
      </c>
      <c r="W58" s="6" t="e">
        <f t="shared" si="139"/>
        <v>#DIV/0!</v>
      </c>
      <c r="X58" s="6" t="e">
        <f t="shared" si="140"/>
        <v>#DIV/0!</v>
      </c>
      <c r="Y58" s="10" t="e">
        <f t="shared" si="141"/>
        <v>#DIV/0!</v>
      </c>
      <c r="Z58" s="15" t="e">
        <f t="shared" si="142"/>
        <v>#DIV/0!</v>
      </c>
      <c r="AA58" s="15" t="e">
        <f t="shared" si="143"/>
        <v>#DIV/0!</v>
      </c>
      <c r="AB58" s="15" t="e">
        <f t="shared" si="144"/>
        <v>#DIV/0!</v>
      </c>
      <c r="AC58" s="8" t="e">
        <f t="shared" si="145"/>
        <v>#DIV/0!</v>
      </c>
      <c r="AD58" s="35" t="e">
        <f t="shared" si="146"/>
        <v>#DIV/0!</v>
      </c>
      <c r="AE58" s="14" t="e">
        <f>$C$12*M58*$U$75</f>
        <v>#DIV/0!</v>
      </c>
      <c r="AF58" s="14" t="e">
        <f>$C$12*N58*$U$75</f>
        <v>#DIV/0!</v>
      </c>
      <c r="AG58" s="14" t="e">
        <f>$C$12*O58*$U$75</f>
        <v>#DIV/0!</v>
      </c>
      <c r="AH58" s="26" t="e">
        <f t="shared" si="147"/>
        <v>#DIV/0!</v>
      </c>
      <c r="AI58" s="20" t="e">
        <f t="shared" si="148"/>
        <v>#DIV/0!</v>
      </c>
      <c r="AJ58" s="14" t="e">
        <f>789270*V58*$AD$75</f>
        <v>#DIV/0!</v>
      </c>
      <c r="AK58" s="14" t="e">
        <f>789270*W58*$AD$75</f>
        <v>#DIV/0!</v>
      </c>
      <c r="AL58" s="14" t="e">
        <f>789270*X58*$AD$75</f>
        <v>#DIV/0!</v>
      </c>
      <c r="AM58" s="26" t="e">
        <f t="shared" si="149"/>
        <v>#DIV/0!</v>
      </c>
      <c r="AN58" s="20" t="e">
        <f t="shared" si="150"/>
        <v>#DIV/0!</v>
      </c>
      <c r="AO58" s="30" t="e">
        <f t="shared" si="151"/>
        <v>#DIV/0!</v>
      </c>
      <c r="AP58" s="30" t="e">
        <f t="shared" si="152"/>
        <v>#DIV/0!</v>
      </c>
      <c r="AQ58" s="30" t="e">
        <f t="shared" si="153"/>
        <v>#DIV/0!</v>
      </c>
      <c r="AR58" s="30" t="e">
        <f t="shared" si="154"/>
        <v>#DIV/0!</v>
      </c>
      <c r="AS58" s="54"/>
      <c r="AT58" s="54"/>
      <c r="AU58" s="54"/>
      <c r="AV58" s="54"/>
      <c r="AW58" s="54"/>
    </row>
    <row r="59" spans="1:49" s="150" customFormat="1" x14ac:dyDescent="0.25">
      <c r="A59" s="134" t="s">
        <v>5</v>
      </c>
      <c r="B59" s="269"/>
      <c r="C59" s="96">
        <v>789270</v>
      </c>
      <c r="D59" s="262"/>
      <c r="E59" s="263"/>
      <c r="F59" s="264"/>
      <c r="G59" s="95" t="e">
        <f t="shared" si="124"/>
        <v>#DIV/0!</v>
      </c>
      <c r="H59" s="59">
        <f t="shared" si="125"/>
        <v>0</v>
      </c>
      <c r="I59" s="59">
        <f t="shared" si="126"/>
        <v>0</v>
      </c>
      <c r="J59" s="59">
        <f t="shared" si="127"/>
        <v>0</v>
      </c>
      <c r="K59" s="60">
        <f t="shared" si="128"/>
        <v>0</v>
      </c>
      <c r="L59" s="59">
        <f t="shared" si="122"/>
        <v>0</v>
      </c>
      <c r="M59" s="62" t="s">
        <v>32</v>
      </c>
      <c r="N59" s="62" t="s">
        <v>32</v>
      </c>
      <c r="O59" s="62" t="s">
        <v>32</v>
      </c>
      <c r="P59" s="62" t="s">
        <v>32</v>
      </c>
      <c r="Q59" s="62" t="s">
        <v>32</v>
      </c>
      <c r="R59" s="62" t="s">
        <v>32</v>
      </c>
      <c r="S59" s="62" t="s">
        <v>32</v>
      </c>
      <c r="T59" s="62" t="s">
        <v>32</v>
      </c>
      <c r="U59" s="62" t="s">
        <v>32</v>
      </c>
      <c r="V59" s="62" t="s">
        <v>32</v>
      </c>
      <c r="W59" s="62" t="s">
        <v>32</v>
      </c>
      <c r="X59" s="62" t="s">
        <v>32</v>
      </c>
      <c r="Y59" s="62" t="s">
        <v>32</v>
      </c>
      <c r="Z59" s="62" t="s">
        <v>32</v>
      </c>
      <c r="AA59" s="62" t="s">
        <v>32</v>
      </c>
      <c r="AB59" s="62" t="s">
        <v>32</v>
      </c>
      <c r="AC59" s="62" t="s">
        <v>32</v>
      </c>
      <c r="AD59" s="62" t="s">
        <v>32</v>
      </c>
      <c r="AE59" s="62" t="s">
        <v>32</v>
      </c>
      <c r="AF59" s="62" t="s">
        <v>32</v>
      </c>
      <c r="AG59" s="62" t="s">
        <v>32</v>
      </c>
      <c r="AH59" s="62" t="s">
        <v>32</v>
      </c>
      <c r="AI59" s="62" t="s">
        <v>32</v>
      </c>
      <c r="AJ59" s="62" t="s">
        <v>32</v>
      </c>
      <c r="AK59" s="62" t="s">
        <v>32</v>
      </c>
      <c r="AL59" s="62" t="s">
        <v>32</v>
      </c>
      <c r="AM59" s="62" t="s">
        <v>32</v>
      </c>
      <c r="AN59" s="62" t="s">
        <v>32</v>
      </c>
      <c r="AO59" s="64" t="s">
        <v>32</v>
      </c>
      <c r="AP59" s="64" t="s">
        <v>32</v>
      </c>
      <c r="AQ59" s="64" t="s">
        <v>32</v>
      </c>
      <c r="AR59" s="64" t="s">
        <v>32</v>
      </c>
      <c r="AS59" s="65"/>
      <c r="AT59" s="65"/>
      <c r="AU59" s="65"/>
      <c r="AV59" s="65"/>
      <c r="AW59" s="65"/>
    </row>
    <row r="60" spans="1:49" s="32" customFormat="1" ht="14.25" x14ac:dyDescent="0.2">
      <c r="A60" s="133" t="s">
        <v>6</v>
      </c>
      <c r="B60" s="269"/>
      <c r="C60" s="94" t="e">
        <f>B60*$B$16/$B$17/10</f>
        <v>#DIV/0!</v>
      </c>
      <c r="D60" s="259"/>
      <c r="E60" s="260"/>
      <c r="F60" s="261"/>
      <c r="G60" s="94" t="e">
        <f t="shared" si="124"/>
        <v>#DIV/0!</v>
      </c>
      <c r="H60" s="45" t="e">
        <f t="shared" si="125"/>
        <v>#DIV/0!</v>
      </c>
      <c r="I60" s="45" t="e">
        <f t="shared" si="126"/>
        <v>#DIV/0!</v>
      </c>
      <c r="J60" s="45" t="e">
        <f t="shared" si="127"/>
        <v>#DIV/0!</v>
      </c>
      <c r="K60" s="46" t="e">
        <f t="shared" si="128"/>
        <v>#DIV/0!</v>
      </c>
      <c r="L60" s="50" t="e">
        <f t="shared" si="122"/>
        <v>#DIV/0!</v>
      </c>
      <c r="M60" s="6" t="e">
        <f t="shared" si="129"/>
        <v>#DIV/0!</v>
      </c>
      <c r="N60" s="6" t="e">
        <f t="shared" si="130"/>
        <v>#DIV/0!</v>
      </c>
      <c r="O60" s="6" t="e">
        <f t="shared" si="131"/>
        <v>#DIV/0!</v>
      </c>
      <c r="P60" s="14" t="e">
        <f t="shared" si="132"/>
        <v>#DIV/0!</v>
      </c>
      <c r="Q60" s="33" t="e">
        <f t="shared" si="133"/>
        <v>#DIV/0!</v>
      </c>
      <c r="R60" s="33" t="e">
        <f t="shared" si="134"/>
        <v>#DIV/0!</v>
      </c>
      <c r="S60" s="33" t="e">
        <f t="shared" si="135"/>
        <v>#DIV/0!</v>
      </c>
      <c r="T60" s="47" t="e">
        <f t="shared" si="136"/>
        <v>#DIV/0!</v>
      </c>
      <c r="U60" s="48" t="e">
        <f t="shared" si="137"/>
        <v>#DIV/0!</v>
      </c>
      <c r="V60" s="6" t="e">
        <f t="shared" si="138"/>
        <v>#DIV/0!</v>
      </c>
      <c r="W60" s="6" t="e">
        <f t="shared" si="139"/>
        <v>#DIV/0!</v>
      </c>
      <c r="X60" s="6" t="e">
        <f t="shared" si="140"/>
        <v>#DIV/0!</v>
      </c>
      <c r="Y60" s="10" t="e">
        <f t="shared" si="141"/>
        <v>#DIV/0!</v>
      </c>
      <c r="Z60" s="15" t="e">
        <f t="shared" si="142"/>
        <v>#DIV/0!</v>
      </c>
      <c r="AA60" s="15" t="e">
        <f t="shared" si="143"/>
        <v>#DIV/0!</v>
      </c>
      <c r="AB60" s="15" t="e">
        <f t="shared" si="144"/>
        <v>#DIV/0!</v>
      </c>
      <c r="AC60" s="8" t="e">
        <f t="shared" si="145"/>
        <v>#DIV/0!</v>
      </c>
      <c r="AD60" s="35" t="e">
        <f t="shared" si="146"/>
        <v>#DIV/0!</v>
      </c>
      <c r="AE60" s="14" t="e">
        <f>$C$12*M60*$U$77</f>
        <v>#DIV/0!</v>
      </c>
      <c r="AF60" s="14" t="e">
        <f>$C$12*N60*$U$77</f>
        <v>#DIV/0!</v>
      </c>
      <c r="AG60" s="14" t="e">
        <f>$C$12*O60*$U$77</f>
        <v>#DIV/0!</v>
      </c>
      <c r="AH60" s="25" t="e">
        <f t="shared" si="147"/>
        <v>#DIV/0!</v>
      </c>
      <c r="AI60" s="20" t="e">
        <f t="shared" si="148"/>
        <v>#DIV/0!</v>
      </c>
      <c r="AJ60" s="14" t="e">
        <f>789270*V60*$AD$77</f>
        <v>#DIV/0!</v>
      </c>
      <c r="AK60" s="14" t="e">
        <f>789270*W60*$AD$77</f>
        <v>#DIV/0!</v>
      </c>
      <c r="AL60" s="14" t="e">
        <f>789270*X60*$AD$77</f>
        <v>#DIV/0!</v>
      </c>
      <c r="AM60" s="25" t="e">
        <f t="shared" si="149"/>
        <v>#DIV/0!</v>
      </c>
      <c r="AN60" s="20" t="e">
        <f t="shared" si="150"/>
        <v>#DIV/0!</v>
      </c>
      <c r="AO60" s="30" t="e">
        <f t="shared" ref="AO60:AO62" si="155">AH60-AM60</f>
        <v>#DIV/0!</v>
      </c>
      <c r="AP60" s="30" t="e">
        <f t="shared" ref="AP60:AP62" si="156">P60-Y60</f>
        <v>#DIV/0!</v>
      </c>
      <c r="AQ60" s="30" t="e">
        <f t="shared" ref="AQ60:AQ62" si="157">ABS(AI60)-ABS(AN60)</f>
        <v>#DIV/0!</v>
      </c>
      <c r="AR60" s="30" t="e">
        <f t="shared" si="154"/>
        <v>#DIV/0!</v>
      </c>
      <c r="AS60" s="54"/>
      <c r="AT60" s="54"/>
      <c r="AU60" s="54"/>
      <c r="AV60" s="54"/>
      <c r="AW60" s="54"/>
    </row>
    <row r="61" spans="1:49" s="32" customFormat="1" ht="14.25" x14ac:dyDescent="0.2">
      <c r="A61" s="133" t="s">
        <v>7</v>
      </c>
      <c r="B61" s="269"/>
      <c r="C61" s="94" t="e">
        <f t="shared" ref="C61:C66" si="158">B61*$B$16/$B$17/10</f>
        <v>#DIV/0!</v>
      </c>
      <c r="D61" s="259"/>
      <c r="E61" s="260"/>
      <c r="F61" s="261"/>
      <c r="G61" s="94" t="e">
        <f t="shared" si="124"/>
        <v>#DIV/0!</v>
      </c>
      <c r="H61" s="45" t="e">
        <f t="shared" si="125"/>
        <v>#DIV/0!</v>
      </c>
      <c r="I61" s="45" t="e">
        <f t="shared" si="126"/>
        <v>#DIV/0!</v>
      </c>
      <c r="J61" s="45" t="e">
        <f t="shared" si="127"/>
        <v>#DIV/0!</v>
      </c>
      <c r="K61" s="46" t="e">
        <f t="shared" si="128"/>
        <v>#DIV/0!</v>
      </c>
      <c r="L61" s="50" t="e">
        <f t="shared" si="122"/>
        <v>#DIV/0!</v>
      </c>
      <c r="M61" s="6" t="e">
        <f t="shared" si="129"/>
        <v>#DIV/0!</v>
      </c>
      <c r="N61" s="6" t="e">
        <f t="shared" si="130"/>
        <v>#DIV/0!</v>
      </c>
      <c r="O61" s="6" t="e">
        <f t="shared" si="131"/>
        <v>#DIV/0!</v>
      </c>
      <c r="P61" s="14" t="e">
        <f t="shared" si="132"/>
        <v>#DIV/0!</v>
      </c>
      <c r="Q61" s="33" t="e">
        <f t="shared" si="133"/>
        <v>#DIV/0!</v>
      </c>
      <c r="R61" s="33" t="e">
        <f t="shared" si="134"/>
        <v>#DIV/0!</v>
      </c>
      <c r="S61" s="33" t="e">
        <f t="shared" si="135"/>
        <v>#DIV/0!</v>
      </c>
      <c r="T61" s="47" t="e">
        <f t="shared" si="136"/>
        <v>#DIV/0!</v>
      </c>
      <c r="U61" s="48" t="e">
        <f t="shared" si="137"/>
        <v>#DIV/0!</v>
      </c>
      <c r="V61" s="6" t="e">
        <f t="shared" si="138"/>
        <v>#DIV/0!</v>
      </c>
      <c r="W61" s="6" t="e">
        <f t="shared" si="139"/>
        <v>#DIV/0!</v>
      </c>
      <c r="X61" s="6" t="e">
        <f t="shared" si="140"/>
        <v>#DIV/0!</v>
      </c>
      <c r="Y61" s="10" t="e">
        <f t="shared" si="141"/>
        <v>#DIV/0!</v>
      </c>
      <c r="Z61" s="15" t="e">
        <f t="shared" si="142"/>
        <v>#DIV/0!</v>
      </c>
      <c r="AA61" s="15" t="e">
        <f t="shared" si="143"/>
        <v>#DIV/0!</v>
      </c>
      <c r="AB61" s="15" t="e">
        <f t="shared" si="144"/>
        <v>#DIV/0!</v>
      </c>
      <c r="AC61" s="8" t="e">
        <f t="shared" si="145"/>
        <v>#DIV/0!</v>
      </c>
      <c r="AD61" s="35" t="e">
        <f t="shared" si="146"/>
        <v>#DIV/0!</v>
      </c>
      <c r="AE61" s="14" t="e">
        <f>$C$12*M61*$U$78</f>
        <v>#DIV/0!</v>
      </c>
      <c r="AF61" s="14" t="e">
        <f>$C$12*N61*$U$78</f>
        <v>#DIV/0!</v>
      </c>
      <c r="AG61" s="14" t="e">
        <f>$C$12*O61*$U$78</f>
        <v>#DIV/0!</v>
      </c>
      <c r="AH61" s="25" t="e">
        <f t="shared" si="147"/>
        <v>#DIV/0!</v>
      </c>
      <c r="AI61" s="20" t="e">
        <f t="shared" si="148"/>
        <v>#DIV/0!</v>
      </c>
      <c r="AJ61" s="14" t="e">
        <f>789270*V61*$AD$78</f>
        <v>#DIV/0!</v>
      </c>
      <c r="AK61" s="14" t="e">
        <f>789270*W61*$AD$78</f>
        <v>#DIV/0!</v>
      </c>
      <c r="AL61" s="14" t="e">
        <f>789270*X61*$AD$78</f>
        <v>#DIV/0!</v>
      </c>
      <c r="AM61" s="26" t="e">
        <f t="shared" si="149"/>
        <v>#DIV/0!</v>
      </c>
      <c r="AN61" s="20" t="e">
        <f t="shared" si="150"/>
        <v>#DIV/0!</v>
      </c>
      <c r="AO61" s="30" t="e">
        <f t="shared" si="155"/>
        <v>#DIV/0!</v>
      </c>
      <c r="AP61" s="30" t="e">
        <f t="shared" si="156"/>
        <v>#DIV/0!</v>
      </c>
      <c r="AQ61" s="30" t="e">
        <f t="shared" si="157"/>
        <v>#DIV/0!</v>
      </c>
      <c r="AR61" s="30" t="e">
        <f t="shared" si="154"/>
        <v>#DIV/0!</v>
      </c>
      <c r="AS61" s="54"/>
      <c r="AT61" s="54"/>
      <c r="AU61" s="54"/>
      <c r="AV61" s="54"/>
      <c r="AW61" s="54"/>
    </row>
    <row r="62" spans="1:49" s="32" customFormat="1" ht="14.25" x14ac:dyDescent="0.2">
      <c r="A62" s="133" t="s">
        <v>8</v>
      </c>
      <c r="B62" s="269"/>
      <c r="C62" s="94" t="e">
        <f t="shared" si="158"/>
        <v>#DIV/0!</v>
      </c>
      <c r="D62" s="259"/>
      <c r="E62" s="260"/>
      <c r="F62" s="261"/>
      <c r="G62" s="94" t="e">
        <f t="shared" si="124"/>
        <v>#DIV/0!</v>
      </c>
      <c r="H62" s="45" t="e">
        <f t="shared" si="125"/>
        <v>#DIV/0!</v>
      </c>
      <c r="I62" s="45" t="e">
        <f t="shared" si="126"/>
        <v>#DIV/0!</v>
      </c>
      <c r="J62" s="45" t="e">
        <f t="shared" si="127"/>
        <v>#DIV/0!</v>
      </c>
      <c r="K62" s="46" t="e">
        <f t="shared" si="128"/>
        <v>#DIV/0!</v>
      </c>
      <c r="L62" s="50" t="e">
        <f t="shared" si="122"/>
        <v>#DIV/0!</v>
      </c>
      <c r="M62" s="6" t="e">
        <f t="shared" si="129"/>
        <v>#DIV/0!</v>
      </c>
      <c r="N62" s="6" t="e">
        <f t="shared" si="130"/>
        <v>#DIV/0!</v>
      </c>
      <c r="O62" s="6" t="e">
        <f t="shared" si="131"/>
        <v>#DIV/0!</v>
      </c>
      <c r="P62" s="14" t="e">
        <f t="shared" si="132"/>
        <v>#DIV/0!</v>
      </c>
      <c r="Q62" s="33" t="e">
        <f t="shared" si="133"/>
        <v>#DIV/0!</v>
      </c>
      <c r="R62" s="33" t="e">
        <f t="shared" si="134"/>
        <v>#DIV/0!</v>
      </c>
      <c r="S62" s="33" t="e">
        <f t="shared" si="135"/>
        <v>#DIV/0!</v>
      </c>
      <c r="T62" s="47" t="e">
        <f t="shared" si="136"/>
        <v>#DIV/0!</v>
      </c>
      <c r="U62" s="48" t="e">
        <f t="shared" si="137"/>
        <v>#DIV/0!</v>
      </c>
      <c r="V62" s="6" t="e">
        <f t="shared" si="138"/>
        <v>#DIV/0!</v>
      </c>
      <c r="W62" s="6" t="e">
        <f t="shared" si="139"/>
        <v>#DIV/0!</v>
      </c>
      <c r="X62" s="6" t="e">
        <f t="shared" si="140"/>
        <v>#DIV/0!</v>
      </c>
      <c r="Y62" s="10" t="e">
        <f t="shared" si="141"/>
        <v>#DIV/0!</v>
      </c>
      <c r="Z62" s="15" t="e">
        <f t="shared" si="142"/>
        <v>#DIV/0!</v>
      </c>
      <c r="AA62" s="15" t="e">
        <f t="shared" si="143"/>
        <v>#DIV/0!</v>
      </c>
      <c r="AB62" s="15" t="e">
        <f t="shared" si="144"/>
        <v>#DIV/0!</v>
      </c>
      <c r="AC62" s="8" t="e">
        <f t="shared" si="145"/>
        <v>#DIV/0!</v>
      </c>
      <c r="AD62" s="35" t="e">
        <f t="shared" si="146"/>
        <v>#DIV/0!</v>
      </c>
      <c r="AE62" s="14" t="e">
        <f>$C$12*M62*$U$79</f>
        <v>#DIV/0!</v>
      </c>
      <c r="AF62" s="14" t="e">
        <f>$C$12*N62*$U$79</f>
        <v>#DIV/0!</v>
      </c>
      <c r="AG62" s="14" t="e">
        <f>$C$12*O62*$U$79</f>
        <v>#DIV/0!</v>
      </c>
      <c r="AH62" s="26" t="e">
        <f t="shared" si="147"/>
        <v>#DIV/0!</v>
      </c>
      <c r="AI62" s="20" t="e">
        <f t="shared" si="148"/>
        <v>#DIV/0!</v>
      </c>
      <c r="AJ62" s="14" t="e">
        <f>789270*V62*$AD$79</f>
        <v>#DIV/0!</v>
      </c>
      <c r="AK62" s="14" t="e">
        <f>789270*W62*$AD$79</f>
        <v>#DIV/0!</v>
      </c>
      <c r="AL62" s="14" t="e">
        <f>789270*X62*$AD$79</f>
        <v>#DIV/0!</v>
      </c>
      <c r="AM62" s="26" t="e">
        <f t="shared" si="149"/>
        <v>#DIV/0!</v>
      </c>
      <c r="AN62" s="20" t="e">
        <f t="shared" si="150"/>
        <v>#DIV/0!</v>
      </c>
      <c r="AO62" s="30" t="e">
        <f t="shared" si="155"/>
        <v>#DIV/0!</v>
      </c>
      <c r="AP62" s="30" t="e">
        <f t="shared" si="156"/>
        <v>#DIV/0!</v>
      </c>
      <c r="AQ62" s="30" t="e">
        <f t="shared" si="157"/>
        <v>#DIV/0!</v>
      </c>
      <c r="AR62" s="30" t="e">
        <f t="shared" si="154"/>
        <v>#DIV/0!</v>
      </c>
      <c r="AS62" s="54"/>
      <c r="AT62" s="54"/>
      <c r="AU62" s="54"/>
      <c r="AV62" s="54"/>
      <c r="AW62" s="54"/>
    </row>
    <row r="63" spans="1:49" s="150" customFormat="1" x14ac:dyDescent="0.25">
      <c r="A63" s="134" t="s">
        <v>9</v>
      </c>
      <c r="B63" s="270"/>
      <c r="C63" s="95" t="e">
        <f t="shared" si="158"/>
        <v>#DIV/0!</v>
      </c>
      <c r="D63" s="262"/>
      <c r="E63" s="263"/>
      <c r="F63" s="264"/>
      <c r="G63" s="95" t="e">
        <f t="shared" si="124"/>
        <v>#DIV/0!</v>
      </c>
      <c r="H63" s="59" t="e">
        <f t="shared" si="125"/>
        <v>#DIV/0!</v>
      </c>
      <c r="I63" s="59" t="e">
        <f t="shared" si="126"/>
        <v>#DIV/0!</v>
      </c>
      <c r="J63" s="59" t="e">
        <f t="shared" si="127"/>
        <v>#DIV/0!</v>
      </c>
      <c r="K63" s="60" t="e">
        <f t="shared" si="128"/>
        <v>#DIV/0!</v>
      </c>
      <c r="L63" s="59" t="e">
        <f t="shared" si="122"/>
        <v>#DIV/0!</v>
      </c>
      <c r="M63" s="62" t="s">
        <v>32</v>
      </c>
      <c r="N63" s="62" t="s">
        <v>32</v>
      </c>
      <c r="O63" s="62" t="s">
        <v>32</v>
      </c>
      <c r="P63" s="62" t="s">
        <v>32</v>
      </c>
      <c r="Q63" s="62" t="s">
        <v>32</v>
      </c>
      <c r="R63" s="62" t="s">
        <v>32</v>
      </c>
      <c r="S63" s="62" t="s">
        <v>32</v>
      </c>
      <c r="T63" s="62" t="s">
        <v>32</v>
      </c>
      <c r="U63" s="62" t="s">
        <v>32</v>
      </c>
      <c r="V63" s="62" t="s">
        <v>32</v>
      </c>
      <c r="W63" s="62" t="s">
        <v>32</v>
      </c>
      <c r="X63" s="62" t="s">
        <v>32</v>
      </c>
      <c r="Y63" s="62" t="s">
        <v>32</v>
      </c>
      <c r="Z63" s="62" t="s">
        <v>32</v>
      </c>
      <c r="AA63" s="62" t="s">
        <v>32</v>
      </c>
      <c r="AB63" s="62" t="s">
        <v>32</v>
      </c>
      <c r="AC63" s="62" t="s">
        <v>32</v>
      </c>
      <c r="AD63" s="62" t="s">
        <v>32</v>
      </c>
      <c r="AE63" s="62" t="s">
        <v>32</v>
      </c>
      <c r="AF63" s="62" t="s">
        <v>32</v>
      </c>
      <c r="AG63" s="62" t="s">
        <v>32</v>
      </c>
      <c r="AH63" s="62" t="s">
        <v>32</v>
      </c>
      <c r="AI63" s="62" t="s">
        <v>32</v>
      </c>
      <c r="AJ63" s="62" t="s">
        <v>32</v>
      </c>
      <c r="AK63" s="62" t="s">
        <v>32</v>
      </c>
      <c r="AL63" s="62" t="s">
        <v>32</v>
      </c>
      <c r="AM63" s="62" t="s">
        <v>32</v>
      </c>
      <c r="AN63" s="62" t="s">
        <v>32</v>
      </c>
      <c r="AO63" s="64" t="s">
        <v>32</v>
      </c>
      <c r="AP63" s="64" t="s">
        <v>32</v>
      </c>
      <c r="AQ63" s="64" t="s">
        <v>32</v>
      </c>
      <c r="AR63" s="64" t="s">
        <v>32</v>
      </c>
      <c r="AS63" s="65"/>
      <c r="AT63" s="65"/>
      <c r="AU63" s="65"/>
      <c r="AV63" s="65"/>
      <c r="AW63" s="65"/>
    </row>
    <row r="64" spans="1:49" s="32" customFormat="1" ht="14.25" x14ac:dyDescent="0.2">
      <c r="A64" s="133" t="s">
        <v>10</v>
      </c>
      <c r="B64" s="269"/>
      <c r="C64" s="94" t="e">
        <f t="shared" si="158"/>
        <v>#DIV/0!</v>
      </c>
      <c r="D64" s="259"/>
      <c r="E64" s="260"/>
      <c r="F64" s="261"/>
      <c r="G64" s="94" t="e">
        <f t="shared" si="124"/>
        <v>#DIV/0!</v>
      </c>
      <c r="H64" s="45" t="e">
        <f t="shared" si="125"/>
        <v>#DIV/0!</v>
      </c>
      <c r="I64" s="45" t="e">
        <f t="shared" si="126"/>
        <v>#DIV/0!</v>
      </c>
      <c r="J64" s="45" t="e">
        <f t="shared" si="127"/>
        <v>#DIV/0!</v>
      </c>
      <c r="K64" s="46" t="e">
        <f t="shared" si="128"/>
        <v>#DIV/0!</v>
      </c>
      <c r="L64" s="50" t="e">
        <f t="shared" si="122"/>
        <v>#DIV/0!</v>
      </c>
      <c r="M64" s="6" t="e">
        <f t="shared" si="129"/>
        <v>#DIV/0!</v>
      </c>
      <c r="N64" s="6" t="e">
        <f t="shared" si="130"/>
        <v>#DIV/0!</v>
      </c>
      <c r="O64" s="6" t="e">
        <f t="shared" si="131"/>
        <v>#DIV/0!</v>
      </c>
      <c r="P64" s="14" t="e">
        <f t="shared" si="132"/>
        <v>#DIV/0!</v>
      </c>
      <c r="Q64" s="33" t="e">
        <f t="shared" si="133"/>
        <v>#DIV/0!</v>
      </c>
      <c r="R64" s="33" t="e">
        <f t="shared" si="134"/>
        <v>#DIV/0!</v>
      </c>
      <c r="S64" s="33" t="e">
        <f t="shared" si="135"/>
        <v>#DIV/0!</v>
      </c>
      <c r="T64" s="47" t="e">
        <f t="shared" si="136"/>
        <v>#DIV/0!</v>
      </c>
      <c r="U64" s="48" t="e">
        <f t="shared" si="137"/>
        <v>#DIV/0!</v>
      </c>
      <c r="V64" s="6" t="e">
        <f t="shared" si="138"/>
        <v>#DIV/0!</v>
      </c>
      <c r="W64" s="6" t="e">
        <f t="shared" si="139"/>
        <v>#DIV/0!</v>
      </c>
      <c r="X64" s="6" t="e">
        <f t="shared" si="140"/>
        <v>#DIV/0!</v>
      </c>
      <c r="Y64" s="10" t="e">
        <f t="shared" si="141"/>
        <v>#DIV/0!</v>
      </c>
      <c r="Z64" s="15" t="e">
        <f t="shared" si="142"/>
        <v>#DIV/0!</v>
      </c>
      <c r="AA64" s="15" t="e">
        <f t="shared" si="143"/>
        <v>#DIV/0!</v>
      </c>
      <c r="AB64" s="15" t="e">
        <f t="shared" si="144"/>
        <v>#DIV/0!</v>
      </c>
      <c r="AC64" s="8" t="e">
        <f t="shared" si="145"/>
        <v>#DIV/0!</v>
      </c>
      <c r="AD64" s="35" t="e">
        <f t="shared" si="146"/>
        <v>#DIV/0!</v>
      </c>
      <c r="AE64" s="14" t="e">
        <f>$C$12*M64*$U$81</f>
        <v>#DIV/0!</v>
      </c>
      <c r="AF64" s="14" t="e">
        <f>$C$12*N64*$U$81</f>
        <v>#DIV/0!</v>
      </c>
      <c r="AG64" s="14" t="e">
        <f>$C$12*O64*$U$81</f>
        <v>#DIV/0!</v>
      </c>
      <c r="AH64" s="25" t="e">
        <f t="shared" si="147"/>
        <v>#DIV/0!</v>
      </c>
      <c r="AI64" s="20" t="e">
        <f t="shared" si="148"/>
        <v>#DIV/0!</v>
      </c>
      <c r="AJ64" s="14" t="e">
        <f>789270*V64*$AD$81</f>
        <v>#DIV/0!</v>
      </c>
      <c r="AK64" s="14" t="e">
        <f>789270*W64*$AD$81</f>
        <v>#DIV/0!</v>
      </c>
      <c r="AL64" s="14" t="e">
        <f>789270*X64*$AD$81</f>
        <v>#DIV/0!</v>
      </c>
      <c r="AM64" s="25" t="e">
        <f t="shared" si="149"/>
        <v>#DIV/0!</v>
      </c>
      <c r="AN64" s="20" t="e">
        <f t="shared" si="150"/>
        <v>#DIV/0!</v>
      </c>
      <c r="AO64" s="30" t="e">
        <f t="shared" ref="AO64:AO66" si="159">AH64-AM64</f>
        <v>#DIV/0!</v>
      </c>
      <c r="AP64" s="30" t="e">
        <f t="shared" ref="AP64:AP66" si="160">P64-Y64</f>
        <v>#DIV/0!</v>
      </c>
      <c r="AQ64" s="30" t="e">
        <f t="shared" ref="AQ64:AQ66" si="161">ABS(AI64)-ABS(AN64)</f>
        <v>#DIV/0!</v>
      </c>
      <c r="AR64" s="30" t="e">
        <f t="shared" si="154"/>
        <v>#DIV/0!</v>
      </c>
      <c r="AS64" s="54"/>
      <c r="AT64" s="54"/>
      <c r="AU64" s="54"/>
      <c r="AV64" s="54"/>
      <c r="AW64" s="54"/>
    </row>
    <row r="65" spans="1:49" s="32" customFormat="1" ht="14.25" x14ac:dyDescent="0.2">
      <c r="A65" s="133" t="s">
        <v>11</v>
      </c>
      <c r="B65" s="269"/>
      <c r="C65" s="94" t="e">
        <f t="shared" si="158"/>
        <v>#DIV/0!</v>
      </c>
      <c r="D65" s="259"/>
      <c r="E65" s="260"/>
      <c r="F65" s="261"/>
      <c r="G65" s="94" t="e">
        <f t="shared" si="124"/>
        <v>#DIV/0!</v>
      </c>
      <c r="H65" s="45" t="e">
        <f t="shared" si="125"/>
        <v>#DIV/0!</v>
      </c>
      <c r="I65" s="45" t="e">
        <f t="shared" si="126"/>
        <v>#DIV/0!</v>
      </c>
      <c r="J65" s="45" t="e">
        <f t="shared" si="127"/>
        <v>#DIV/0!</v>
      </c>
      <c r="K65" s="46" t="e">
        <f t="shared" si="128"/>
        <v>#DIV/0!</v>
      </c>
      <c r="L65" s="50" t="e">
        <f t="shared" si="122"/>
        <v>#DIV/0!</v>
      </c>
      <c r="M65" s="6" t="e">
        <f t="shared" si="129"/>
        <v>#DIV/0!</v>
      </c>
      <c r="N65" s="6" t="e">
        <f t="shared" si="130"/>
        <v>#DIV/0!</v>
      </c>
      <c r="O65" s="6" t="e">
        <f t="shared" si="131"/>
        <v>#DIV/0!</v>
      </c>
      <c r="P65" s="14" t="e">
        <f t="shared" si="132"/>
        <v>#DIV/0!</v>
      </c>
      <c r="Q65" s="33" t="e">
        <f t="shared" si="133"/>
        <v>#DIV/0!</v>
      </c>
      <c r="R65" s="33" t="e">
        <f t="shared" si="134"/>
        <v>#DIV/0!</v>
      </c>
      <c r="S65" s="33" t="e">
        <f t="shared" si="135"/>
        <v>#DIV/0!</v>
      </c>
      <c r="T65" s="47" t="e">
        <f t="shared" si="136"/>
        <v>#DIV/0!</v>
      </c>
      <c r="U65" s="48" t="e">
        <f t="shared" si="137"/>
        <v>#DIV/0!</v>
      </c>
      <c r="V65" s="6" t="e">
        <f t="shared" si="138"/>
        <v>#DIV/0!</v>
      </c>
      <c r="W65" s="6" t="e">
        <f t="shared" si="139"/>
        <v>#DIV/0!</v>
      </c>
      <c r="X65" s="6" t="e">
        <f t="shared" si="140"/>
        <v>#DIV/0!</v>
      </c>
      <c r="Y65" s="10" t="e">
        <f t="shared" si="141"/>
        <v>#DIV/0!</v>
      </c>
      <c r="Z65" s="15" t="e">
        <f t="shared" si="142"/>
        <v>#DIV/0!</v>
      </c>
      <c r="AA65" s="15" t="e">
        <f t="shared" si="143"/>
        <v>#DIV/0!</v>
      </c>
      <c r="AB65" s="15" t="e">
        <f t="shared" si="144"/>
        <v>#DIV/0!</v>
      </c>
      <c r="AC65" s="8" t="e">
        <f t="shared" si="145"/>
        <v>#DIV/0!</v>
      </c>
      <c r="AD65" s="35" t="e">
        <f t="shared" si="146"/>
        <v>#DIV/0!</v>
      </c>
      <c r="AE65" s="14" t="e">
        <f>$C$12*M65*$U$82</f>
        <v>#DIV/0!</v>
      </c>
      <c r="AF65" s="14" t="e">
        <f>$C$12*N65*$U$82</f>
        <v>#DIV/0!</v>
      </c>
      <c r="AG65" s="14" t="e">
        <f>$C$12*O65*$U$82</f>
        <v>#DIV/0!</v>
      </c>
      <c r="AH65" s="25" t="e">
        <f t="shared" si="147"/>
        <v>#DIV/0!</v>
      </c>
      <c r="AI65" s="20" t="e">
        <f t="shared" si="148"/>
        <v>#DIV/0!</v>
      </c>
      <c r="AJ65" s="14" t="e">
        <f>789270*V65*$AD$82</f>
        <v>#DIV/0!</v>
      </c>
      <c r="AK65" s="14" t="e">
        <f>789270*W65*$AD$82</f>
        <v>#DIV/0!</v>
      </c>
      <c r="AL65" s="14" t="e">
        <f>789270*X65*$AD$82</f>
        <v>#DIV/0!</v>
      </c>
      <c r="AM65" s="25" t="e">
        <f t="shared" si="149"/>
        <v>#DIV/0!</v>
      </c>
      <c r="AN65" s="20" t="e">
        <f t="shared" si="150"/>
        <v>#DIV/0!</v>
      </c>
      <c r="AO65" s="30" t="e">
        <f t="shared" si="159"/>
        <v>#DIV/0!</v>
      </c>
      <c r="AP65" s="30" t="e">
        <f t="shared" si="160"/>
        <v>#DIV/0!</v>
      </c>
      <c r="AQ65" s="30" t="e">
        <f t="shared" si="161"/>
        <v>#DIV/0!</v>
      </c>
      <c r="AR65" s="30" t="e">
        <f t="shared" si="154"/>
        <v>#DIV/0!</v>
      </c>
      <c r="AS65" s="54"/>
      <c r="AT65" s="54"/>
      <c r="AU65" s="54"/>
      <c r="AV65" s="54"/>
      <c r="AW65" s="54"/>
    </row>
    <row r="66" spans="1:49" s="32" customFormat="1" ht="14.25" x14ac:dyDescent="0.2">
      <c r="A66" s="135" t="s">
        <v>12</v>
      </c>
      <c r="B66" s="271"/>
      <c r="C66" s="94" t="e">
        <f t="shared" si="158"/>
        <v>#DIV/0!</v>
      </c>
      <c r="D66" s="265"/>
      <c r="E66" s="266"/>
      <c r="F66" s="267"/>
      <c r="G66" s="94" t="e">
        <f t="shared" si="124"/>
        <v>#DIV/0!</v>
      </c>
      <c r="H66" s="45" t="e">
        <f t="shared" si="125"/>
        <v>#DIV/0!</v>
      </c>
      <c r="I66" s="45" t="e">
        <f t="shared" si="126"/>
        <v>#DIV/0!</v>
      </c>
      <c r="J66" s="45" t="e">
        <f t="shared" si="127"/>
        <v>#DIV/0!</v>
      </c>
      <c r="K66" s="46" t="e">
        <f t="shared" si="128"/>
        <v>#DIV/0!</v>
      </c>
      <c r="L66" s="50" t="e">
        <f t="shared" si="122"/>
        <v>#DIV/0!</v>
      </c>
      <c r="M66" s="6" t="e">
        <f t="shared" si="129"/>
        <v>#DIV/0!</v>
      </c>
      <c r="N66" s="6" t="e">
        <f t="shared" si="130"/>
        <v>#DIV/0!</v>
      </c>
      <c r="O66" s="6" t="e">
        <f t="shared" si="131"/>
        <v>#DIV/0!</v>
      </c>
      <c r="P66" s="14" t="e">
        <f t="shared" si="132"/>
        <v>#DIV/0!</v>
      </c>
      <c r="Q66" s="33" t="e">
        <f t="shared" si="133"/>
        <v>#DIV/0!</v>
      </c>
      <c r="R66" s="33" t="e">
        <f t="shared" si="134"/>
        <v>#DIV/0!</v>
      </c>
      <c r="S66" s="33" t="e">
        <f t="shared" si="135"/>
        <v>#DIV/0!</v>
      </c>
      <c r="T66" s="47" t="e">
        <f t="shared" si="136"/>
        <v>#DIV/0!</v>
      </c>
      <c r="U66" s="48" t="e">
        <f t="shared" si="137"/>
        <v>#DIV/0!</v>
      </c>
      <c r="V66" s="6" t="e">
        <f t="shared" si="138"/>
        <v>#DIV/0!</v>
      </c>
      <c r="W66" s="6" t="e">
        <f t="shared" si="139"/>
        <v>#DIV/0!</v>
      </c>
      <c r="X66" s="6" t="e">
        <f t="shared" si="140"/>
        <v>#DIV/0!</v>
      </c>
      <c r="Y66" s="10" t="e">
        <f t="shared" si="141"/>
        <v>#DIV/0!</v>
      </c>
      <c r="Z66" s="15" t="e">
        <f t="shared" si="142"/>
        <v>#DIV/0!</v>
      </c>
      <c r="AA66" s="15" t="e">
        <f t="shared" si="143"/>
        <v>#DIV/0!</v>
      </c>
      <c r="AB66" s="15" t="e">
        <f t="shared" si="144"/>
        <v>#DIV/0!</v>
      </c>
      <c r="AC66" s="8" t="e">
        <f t="shared" si="145"/>
        <v>#DIV/0!</v>
      </c>
      <c r="AD66" s="35" t="e">
        <f t="shared" si="146"/>
        <v>#DIV/0!</v>
      </c>
      <c r="AE66" s="14" t="e">
        <f>$C$12*M66*$U$83</f>
        <v>#DIV/0!</v>
      </c>
      <c r="AF66" s="14" t="e">
        <f>$C$12*N66*$U$83</f>
        <v>#DIV/0!</v>
      </c>
      <c r="AG66" s="14" t="e">
        <f>$C$12*O66*$U$83</f>
        <v>#DIV/0!</v>
      </c>
      <c r="AH66" s="25" t="e">
        <f t="shared" si="147"/>
        <v>#DIV/0!</v>
      </c>
      <c r="AI66" s="20" t="e">
        <f t="shared" si="148"/>
        <v>#DIV/0!</v>
      </c>
      <c r="AJ66" s="14" t="e">
        <f>789270*V66*$AD$83</f>
        <v>#DIV/0!</v>
      </c>
      <c r="AK66" s="14" t="e">
        <f>789270*W66*$AD$83</f>
        <v>#DIV/0!</v>
      </c>
      <c r="AL66" s="14" t="e">
        <f>789270*X66*$AD$83</f>
        <v>#DIV/0!</v>
      </c>
      <c r="AM66" s="25" t="e">
        <f t="shared" si="149"/>
        <v>#DIV/0!</v>
      </c>
      <c r="AN66" s="20" t="e">
        <f t="shared" si="150"/>
        <v>#DIV/0!</v>
      </c>
      <c r="AO66" s="30" t="e">
        <f t="shared" si="159"/>
        <v>#DIV/0!</v>
      </c>
      <c r="AP66" s="30" t="e">
        <f t="shared" si="160"/>
        <v>#DIV/0!</v>
      </c>
      <c r="AQ66" s="30" t="e">
        <f t="shared" si="161"/>
        <v>#DIV/0!</v>
      </c>
      <c r="AR66" s="30" t="e">
        <f t="shared" si="154"/>
        <v>#DIV/0!</v>
      </c>
      <c r="AS66" s="54"/>
      <c r="AT66" s="54"/>
      <c r="AU66" s="54"/>
      <c r="AV66" s="54"/>
      <c r="AW66" s="54"/>
    </row>
    <row r="67" spans="1:49" s="32" customFormat="1" x14ac:dyDescent="0.25">
      <c r="A67" s="97" t="s">
        <v>74</v>
      </c>
      <c r="B67" s="158">
        <f>B50</f>
        <v>0</v>
      </c>
      <c r="C67" s="151"/>
      <c r="D67" s="74"/>
      <c r="E67" s="74"/>
      <c r="F67" s="74"/>
      <c r="G67" s="151"/>
      <c r="H67" s="336" t="s">
        <v>90</v>
      </c>
      <c r="I67" s="152"/>
      <c r="J67" s="152"/>
      <c r="K67" s="152"/>
      <c r="L67" s="156"/>
      <c r="M67" s="73"/>
      <c r="N67" s="73"/>
      <c r="O67" s="73"/>
      <c r="P67" s="73"/>
      <c r="Q67" s="73"/>
      <c r="R67" s="73"/>
      <c r="S67" s="73"/>
      <c r="T67" s="73"/>
      <c r="U67" s="72"/>
      <c r="V67" s="73"/>
      <c r="W67" s="73"/>
      <c r="X67" s="73"/>
      <c r="Y67" s="73"/>
      <c r="Z67" s="73"/>
      <c r="AA67" s="152"/>
      <c r="AB67" s="152"/>
      <c r="AC67" s="152"/>
      <c r="AD67" s="156"/>
      <c r="AE67" s="152"/>
      <c r="AF67" s="73"/>
      <c r="AG67" s="73"/>
      <c r="AH67" s="153"/>
      <c r="AI67" s="73"/>
      <c r="AJ67" s="73"/>
      <c r="AM67" s="154"/>
      <c r="AR67" s="2"/>
      <c r="AS67" s="12"/>
      <c r="AT67" s="12"/>
      <c r="AU67" s="12"/>
      <c r="AV67" s="12"/>
      <c r="AW67" s="12"/>
    </row>
    <row r="68" spans="1:49" s="32" customFormat="1" x14ac:dyDescent="0.25">
      <c r="A68" s="97" t="s">
        <v>88</v>
      </c>
      <c r="B68" s="159">
        <f>B51</f>
        <v>0</v>
      </c>
      <c r="C68" s="151"/>
      <c r="D68" s="74"/>
      <c r="E68" s="74"/>
      <c r="F68" s="74"/>
      <c r="G68" s="151"/>
      <c r="H68" s="152"/>
      <c r="I68" s="152"/>
      <c r="J68" s="152"/>
      <c r="K68" s="152"/>
      <c r="L68" s="156"/>
      <c r="M68" s="73"/>
      <c r="N68" s="73"/>
      <c r="O68" s="73"/>
      <c r="P68" s="73"/>
      <c r="Q68" s="73"/>
      <c r="R68" s="73"/>
      <c r="S68" s="73"/>
      <c r="T68" s="73"/>
      <c r="U68" s="72"/>
      <c r="V68" s="73"/>
      <c r="W68" s="73"/>
      <c r="X68" s="73"/>
      <c r="Y68" s="73"/>
      <c r="Z68" s="73"/>
      <c r="AA68" s="152"/>
      <c r="AB68" s="152"/>
      <c r="AC68" s="152"/>
      <c r="AD68" s="156"/>
      <c r="AE68" s="152"/>
      <c r="AF68" s="73"/>
      <c r="AG68" s="73"/>
      <c r="AH68" s="153"/>
      <c r="AI68" s="73"/>
      <c r="AJ68" s="73"/>
      <c r="AM68" s="154"/>
      <c r="AR68" s="2"/>
      <c r="AS68" s="12"/>
      <c r="AT68" s="12"/>
      <c r="AU68" s="12"/>
      <c r="AV68" s="12"/>
      <c r="AW68" s="12"/>
    </row>
    <row r="69" spans="1:49" s="32" customFormat="1" ht="24.95" customHeight="1" x14ac:dyDescent="0.2">
      <c r="A69" s="69" t="s">
        <v>22</v>
      </c>
      <c r="B69" s="28"/>
      <c r="C69" s="28"/>
      <c r="D69" s="227"/>
      <c r="E69" s="227"/>
      <c r="F69" s="227"/>
      <c r="G69" s="82"/>
      <c r="H69" s="13">
        <v>1</v>
      </c>
      <c r="I69" s="13">
        <v>2</v>
      </c>
      <c r="J69" s="13">
        <v>3</v>
      </c>
      <c r="K69" s="13" t="s">
        <v>23</v>
      </c>
      <c r="L69" s="13" t="s">
        <v>40</v>
      </c>
      <c r="M69" s="338" t="s">
        <v>14</v>
      </c>
      <c r="N69" s="338"/>
      <c r="O69" s="338"/>
      <c r="P69" s="225"/>
      <c r="Q69" s="225">
        <v>1</v>
      </c>
      <c r="R69" s="225">
        <v>2</v>
      </c>
      <c r="S69" s="225">
        <v>3</v>
      </c>
      <c r="T69" s="225" t="s">
        <v>23</v>
      </c>
      <c r="U69" s="36" t="s">
        <v>24</v>
      </c>
      <c r="V69" s="339" t="s">
        <v>15</v>
      </c>
      <c r="W69" s="339"/>
      <c r="X69" s="339"/>
      <c r="Y69" s="9"/>
      <c r="Z69" s="226">
        <v>1</v>
      </c>
      <c r="AA69" s="226">
        <v>2</v>
      </c>
      <c r="AB69" s="226">
        <v>3</v>
      </c>
      <c r="AC69" s="226" t="s">
        <v>23</v>
      </c>
      <c r="AD69" s="39" t="s">
        <v>24</v>
      </c>
      <c r="AE69" s="225">
        <v>1</v>
      </c>
      <c r="AF69" s="225">
        <v>2</v>
      </c>
      <c r="AG69" s="225">
        <v>3</v>
      </c>
      <c r="AH69" s="225" t="s">
        <v>23</v>
      </c>
      <c r="AI69" s="225"/>
      <c r="AJ69" s="226">
        <v>1</v>
      </c>
      <c r="AK69" s="226">
        <v>2</v>
      </c>
      <c r="AL69" s="226">
        <v>3</v>
      </c>
      <c r="AM69" s="226" t="s">
        <v>23</v>
      </c>
      <c r="AN69" s="226"/>
      <c r="AO69" s="340" t="s">
        <v>35</v>
      </c>
      <c r="AP69" s="340"/>
      <c r="AQ69" s="340"/>
      <c r="AR69" s="340"/>
      <c r="AS69" s="140"/>
      <c r="AT69" s="140"/>
      <c r="AU69" s="140"/>
      <c r="AV69" s="140"/>
      <c r="AW69" s="140"/>
    </row>
    <row r="70" spans="1:49" s="32" customFormat="1" ht="19.899999999999999" customHeight="1" x14ac:dyDescent="0.25">
      <c r="A70" s="69" t="s">
        <v>43</v>
      </c>
      <c r="B70" s="228" t="s">
        <v>62</v>
      </c>
      <c r="C70" s="28" t="s">
        <v>31</v>
      </c>
      <c r="D70" s="227" t="s">
        <v>13</v>
      </c>
      <c r="E70" s="227" t="s">
        <v>13</v>
      </c>
      <c r="F70" s="227" t="s">
        <v>13</v>
      </c>
      <c r="G70" s="28" t="s">
        <v>17</v>
      </c>
      <c r="H70" s="13" t="s">
        <v>38</v>
      </c>
      <c r="I70" s="13" t="s">
        <v>38</v>
      </c>
      <c r="J70" s="13" t="s">
        <v>38</v>
      </c>
      <c r="K70" s="13" t="s">
        <v>39</v>
      </c>
      <c r="L70" s="13" t="s">
        <v>41</v>
      </c>
      <c r="M70" s="5" t="s">
        <v>16</v>
      </c>
      <c r="N70" s="5" t="s">
        <v>16</v>
      </c>
      <c r="O70" s="5" t="s">
        <v>16</v>
      </c>
      <c r="P70" s="7" t="s">
        <v>17</v>
      </c>
      <c r="Q70" s="7" t="s">
        <v>51</v>
      </c>
      <c r="R70" s="7" t="s">
        <v>51</v>
      </c>
      <c r="S70" s="7" t="s">
        <v>51</v>
      </c>
      <c r="T70" s="7" t="s">
        <v>72</v>
      </c>
      <c r="U70" s="37" t="s">
        <v>51</v>
      </c>
      <c r="V70" s="5" t="s">
        <v>16</v>
      </c>
      <c r="W70" s="5" t="s">
        <v>16</v>
      </c>
      <c r="X70" s="5" t="s">
        <v>16</v>
      </c>
      <c r="Y70" s="7" t="s">
        <v>17</v>
      </c>
      <c r="Z70" s="7" t="s">
        <v>52</v>
      </c>
      <c r="AA70" s="7" t="s">
        <v>52</v>
      </c>
      <c r="AB70" s="7" t="s">
        <v>52</v>
      </c>
      <c r="AC70" s="17" t="s">
        <v>73</v>
      </c>
      <c r="AD70" s="40" t="s">
        <v>52</v>
      </c>
      <c r="AE70" s="228" t="s">
        <v>25</v>
      </c>
      <c r="AF70" s="228" t="s">
        <v>25</v>
      </c>
      <c r="AG70" s="228" t="s">
        <v>25</v>
      </c>
      <c r="AH70" s="228" t="s">
        <v>26</v>
      </c>
      <c r="AI70" s="13" t="s">
        <v>27</v>
      </c>
      <c r="AJ70" s="228" t="s">
        <v>25</v>
      </c>
      <c r="AK70" s="228" t="s">
        <v>25</v>
      </c>
      <c r="AL70" s="228" t="s">
        <v>25</v>
      </c>
      <c r="AM70" s="228" t="s">
        <v>26</v>
      </c>
      <c r="AN70" s="13" t="s">
        <v>27</v>
      </c>
      <c r="AO70" s="228" t="s">
        <v>26</v>
      </c>
      <c r="AP70" s="7" t="s">
        <v>17</v>
      </c>
      <c r="AQ70" s="13" t="s">
        <v>27</v>
      </c>
      <c r="AR70" s="13" t="s">
        <v>71</v>
      </c>
      <c r="AS70" s="13"/>
      <c r="AT70" s="13"/>
      <c r="AU70" s="13"/>
      <c r="AV70" s="13"/>
      <c r="AW70" s="13"/>
    </row>
    <row r="71" spans="1:49" s="32" customFormat="1" ht="14.25" x14ac:dyDescent="0.2">
      <c r="A71" s="132" t="s">
        <v>0</v>
      </c>
      <c r="B71" s="238"/>
      <c r="C71" s="94" t="e">
        <f>B71*$B$16/$B$17/10</f>
        <v>#DIV/0!</v>
      </c>
      <c r="D71" s="256"/>
      <c r="E71" s="257"/>
      <c r="F71" s="258"/>
      <c r="G71" s="94" t="e">
        <f>STDEV(D71:F71)/AVERAGE(D71:F71)*100</f>
        <v>#DIV/0!</v>
      </c>
      <c r="H71" s="45" t="e">
        <f>D71/C71</f>
        <v>#DIV/0!</v>
      </c>
      <c r="I71" s="45" t="e">
        <f>E71/C71</f>
        <v>#DIV/0!</v>
      </c>
      <c r="J71" s="45" t="e">
        <f>F71/C71</f>
        <v>#DIV/0!</v>
      </c>
      <c r="K71" s="46" t="e">
        <f>AVERAGE(H71:J71)</f>
        <v>#DIV/0!</v>
      </c>
      <c r="L71" s="52" t="e">
        <f t="shared" ref="L71:L83" si="162">1/L54</f>
        <v>#DIV/0!</v>
      </c>
      <c r="M71" s="6" t="e">
        <f>D71/$D$80</f>
        <v>#DIV/0!</v>
      </c>
      <c r="N71" s="6" t="e">
        <f>E71/$E$80</f>
        <v>#DIV/0!</v>
      </c>
      <c r="O71" s="6" t="e">
        <f>F71/$F$80</f>
        <v>#DIV/0!</v>
      </c>
      <c r="P71" s="14" t="e">
        <f>STDEV(M71:O71)/AVERAGE(M71:O71)*100</f>
        <v>#DIV/0!</v>
      </c>
      <c r="Q71" s="33" t="e">
        <f>C71/$C$80/M71</f>
        <v>#DIV/0!</v>
      </c>
      <c r="R71" s="33" t="e">
        <f>C71/$C$80/N71</f>
        <v>#DIV/0!</v>
      </c>
      <c r="S71" s="33" t="e">
        <f>C71/$C$80/O71</f>
        <v>#DIV/0!</v>
      </c>
      <c r="T71" s="33" t="e">
        <f>AVERAGE(Q71:S71)</f>
        <v>#DIV/0!</v>
      </c>
      <c r="U71" s="49" t="e">
        <f>C71*SUM(M71:O71)/SUMSQ(M71:O71)/$C$80</f>
        <v>#DIV/0!</v>
      </c>
      <c r="V71" s="6" t="e">
        <f>D71/$D$76</f>
        <v>#DIV/0!</v>
      </c>
      <c r="W71" s="6" t="e">
        <f>E71/$E$76</f>
        <v>#DIV/0!</v>
      </c>
      <c r="X71" s="6" t="e">
        <f>F71/$F$76</f>
        <v>#DIV/0!</v>
      </c>
      <c r="Y71" s="10" t="e">
        <f>STDEV(V71:X71)/AVERAGE(V71:X71)*100</f>
        <v>#DIV/0!</v>
      </c>
      <c r="Z71" s="15" t="e">
        <f>C71/789270/V71</f>
        <v>#DIV/0!</v>
      </c>
      <c r="AA71" s="15" t="e">
        <f>C71/789270/W71</f>
        <v>#DIV/0!</v>
      </c>
      <c r="AB71" s="15" t="e">
        <f>C71/789270/X71</f>
        <v>#DIV/0!</v>
      </c>
      <c r="AC71" s="18" t="e">
        <f>AVERAGE(Z71:AB71)</f>
        <v>#DIV/0!</v>
      </c>
      <c r="AD71" s="34" t="e">
        <f>C71*SUM(V71:X71)/SUMSQ(V71:X71)/789270</f>
        <v>#DIV/0!</v>
      </c>
      <c r="AE71" s="14" t="e">
        <f>$C$12*M71*$U$71</f>
        <v>#DIV/0!</v>
      </c>
      <c r="AF71" s="14" t="e">
        <f>$C$12*N71*$U$71</f>
        <v>#DIV/0!</v>
      </c>
      <c r="AG71" s="14" t="e">
        <f>$C$12*O71*$U$71</f>
        <v>#DIV/0!</v>
      </c>
      <c r="AH71" s="26" t="e">
        <f>AVERAGE(AE71:AG71)</f>
        <v>#DIV/0!</v>
      </c>
      <c r="AI71" s="20" t="e">
        <f>(AH71-C71)*100/C71</f>
        <v>#DIV/0!</v>
      </c>
      <c r="AJ71" s="14" t="e">
        <f>789270*V71*$AD$71</f>
        <v>#DIV/0!</v>
      </c>
      <c r="AK71" s="14" t="e">
        <f t="shared" ref="AK71" si="163">789270*W71*$AD$71</f>
        <v>#DIV/0!</v>
      </c>
      <c r="AL71" s="14" t="e">
        <f t="shared" ref="AL71" si="164">789270*X71*$AD$71</f>
        <v>#DIV/0!</v>
      </c>
      <c r="AM71" s="26" t="e">
        <f>AVERAGE(AJ71:AL71)</f>
        <v>#DIV/0!</v>
      </c>
      <c r="AN71" s="20" t="e">
        <f>(AM71-C71)*100/C71</f>
        <v>#DIV/0!</v>
      </c>
      <c r="AO71" s="30" t="e">
        <f>AH71-AM71</f>
        <v>#DIV/0!</v>
      </c>
      <c r="AP71" s="30" t="e">
        <f>P71-Y71</f>
        <v>#DIV/0!</v>
      </c>
      <c r="AQ71" s="30" t="e">
        <f>ABS(AI71)-ABS(AN71)</f>
        <v>#DIV/0!</v>
      </c>
      <c r="AR71" s="30" t="e">
        <f>AO71/AM71*100</f>
        <v>#DIV/0!</v>
      </c>
      <c r="AS71" s="54"/>
      <c r="AT71" s="54"/>
      <c r="AU71" s="54"/>
      <c r="AV71" s="54"/>
      <c r="AW71" s="54"/>
    </row>
    <row r="72" spans="1:49" s="32" customFormat="1" ht="14.25" x14ac:dyDescent="0.2">
      <c r="A72" s="133" t="s">
        <v>1</v>
      </c>
      <c r="B72" s="239"/>
      <c r="C72" s="94" t="e">
        <f t="shared" ref="C72:C73" si="165">B72*$B$16/$B$17/10</f>
        <v>#DIV/0!</v>
      </c>
      <c r="D72" s="259"/>
      <c r="E72" s="260"/>
      <c r="F72" s="261"/>
      <c r="G72" s="94" t="e">
        <f t="shared" ref="G72:G83" si="166">STDEV(D72:F72)/AVERAGE(D72:F72)*100</f>
        <v>#DIV/0!</v>
      </c>
      <c r="H72" s="45" t="e">
        <f t="shared" ref="H72:H83" si="167">D72/C72</f>
        <v>#DIV/0!</v>
      </c>
      <c r="I72" s="45" t="e">
        <f t="shared" ref="I72:I83" si="168">E72/C72</f>
        <v>#DIV/0!</v>
      </c>
      <c r="J72" s="45" t="e">
        <f t="shared" ref="J72:J83" si="169">F72/C72</f>
        <v>#DIV/0!</v>
      </c>
      <c r="K72" s="46" t="e">
        <f t="shared" ref="K72:K83" si="170">AVERAGE(H72:J72)</f>
        <v>#DIV/0!</v>
      </c>
      <c r="L72" s="52" t="e">
        <f t="shared" si="162"/>
        <v>#DIV/0!</v>
      </c>
      <c r="M72" s="6" t="e">
        <f t="shared" ref="M72:M83" si="171">D72/$D$80</f>
        <v>#DIV/0!</v>
      </c>
      <c r="N72" s="6" t="e">
        <f t="shared" ref="N72:N83" si="172">E72/$E$80</f>
        <v>#DIV/0!</v>
      </c>
      <c r="O72" s="6" t="e">
        <f t="shared" ref="O72:O83" si="173">F72/$F$80</f>
        <v>#DIV/0!</v>
      </c>
      <c r="P72" s="14" t="e">
        <f t="shared" ref="P72:P83" si="174">STDEV(M72:O72)/AVERAGE(M72:O72)*100</f>
        <v>#DIV/0!</v>
      </c>
      <c r="Q72" s="33" t="e">
        <f t="shared" ref="Q72:Q83" si="175">C72/$C$80/M72</f>
        <v>#DIV/0!</v>
      </c>
      <c r="R72" s="33" t="e">
        <f t="shared" ref="R72:R83" si="176">C72/$C$80/N72</f>
        <v>#DIV/0!</v>
      </c>
      <c r="S72" s="33" t="e">
        <f t="shared" ref="S72:S83" si="177">C72/$C$80/O72</f>
        <v>#DIV/0!</v>
      </c>
      <c r="T72" s="33" t="e">
        <f t="shared" ref="T72:T83" si="178">AVERAGE(Q72:S72)</f>
        <v>#DIV/0!</v>
      </c>
      <c r="U72" s="49" t="e">
        <f t="shared" ref="U72:U83" si="179">C72*SUM(M72:O72)/SUMSQ(M72:O72)/$C$80</f>
        <v>#DIV/0!</v>
      </c>
      <c r="V72" s="6" t="e">
        <f t="shared" ref="V72:V83" si="180">D72/$D$76</f>
        <v>#DIV/0!</v>
      </c>
      <c r="W72" s="6" t="e">
        <f t="shared" ref="W72:W83" si="181">E72/$E$76</f>
        <v>#DIV/0!</v>
      </c>
      <c r="X72" s="6" t="e">
        <f t="shared" ref="X72:X83" si="182">F72/$F$76</f>
        <v>#DIV/0!</v>
      </c>
      <c r="Y72" s="10" t="e">
        <f t="shared" ref="Y72:Y83" si="183">STDEV(V72:X72)/AVERAGE(V72:X72)*100</f>
        <v>#DIV/0!</v>
      </c>
      <c r="Z72" s="15" t="e">
        <f t="shared" ref="Z72:Z83" si="184">C72/789270/V72</f>
        <v>#DIV/0!</v>
      </c>
      <c r="AA72" s="15" t="e">
        <f t="shared" ref="AA72:AA83" si="185">C72/789270/W72</f>
        <v>#DIV/0!</v>
      </c>
      <c r="AB72" s="15" t="e">
        <f t="shared" ref="AB72:AB83" si="186">C72/789270/X72</f>
        <v>#DIV/0!</v>
      </c>
      <c r="AC72" s="18" t="e">
        <f t="shared" ref="AC72:AC83" si="187">AVERAGE(Z72:AB72)</f>
        <v>#DIV/0!</v>
      </c>
      <c r="AD72" s="237" t="e">
        <f t="shared" ref="AD72:AD83" si="188">C72*SUM(V72:X72)/SUMSQ(V72:X72)/789270</f>
        <v>#DIV/0!</v>
      </c>
      <c r="AE72" s="14" t="e">
        <f>$C$12*M72*$U$72</f>
        <v>#DIV/0!</v>
      </c>
      <c r="AF72" s="14" t="e">
        <f>$C$12*N72*$U$72</f>
        <v>#DIV/0!</v>
      </c>
      <c r="AG72" s="14" t="e">
        <f>$C$12*O72*$U$72</f>
        <v>#DIV/0!</v>
      </c>
      <c r="AH72" s="26" t="e">
        <f t="shared" ref="AH72:AH83" si="189">AVERAGE(AE72:AG72)</f>
        <v>#DIV/0!</v>
      </c>
      <c r="AI72" s="20" t="e">
        <f t="shared" ref="AI72:AI83" si="190">(AH72-C72)*100/C72</f>
        <v>#DIV/0!</v>
      </c>
      <c r="AJ72" s="14" t="e">
        <f>789270*V72*$AD$72</f>
        <v>#DIV/0!</v>
      </c>
      <c r="AK72" s="14" t="e">
        <f t="shared" ref="AK72" si="191">789270*W72*$AD$72</f>
        <v>#DIV/0!</v>
      </c>
      <c r="AL72" s="14" t="e">
        <f t="shared" ref="AL72" si="192">789270*X72*$AD$72</f>
        <v>#DIV/0!</v>
      </c>
      <c r="AM72" s="26" t="e">
        <f t="shared" ref="AM72:AM83" si="193">AVERAGE(AJ72:AL72)</f>
        <v>#DIV/0!</v>
      </c>
      <c r="AN72" s="20" t="e">
        <f t="shared" ref="AN72:AN83" si="194">(AM72-C72)*100/C72</f>
        <v>#DIV/0!</v>
      </c>
      <c r="AO72" s="30" t="e">
        <f t="shared" ref="AO72:AO75" si="195">AH72-AM72</f>
        <v>#DIV/0!</v>
      </c>
      <c r="AP72" s="30" t="e">
        <f t="shared" ref="AP72:AP75" si="196">P72-Y72</f>
        <v>#DIV/0!</v>
      </c>
      <c r="AQ72" s="30" t="e">
        <f t="shared" ref="AQ72:AQ75" si="197">ABS(AI72)-ABS(AN72)</f>
        <v>#DIV/0!</v>
      </c>
      <c r="AR72" s="30" t="e">
        <f t="shared" ref="AR72:AR83" si="198">AO72/AM72*100</f>
        <v>#DIV/0!</v>
      </c>
      <c r="AS72" s="54"/>
      <c r="AT72" s="54"/>
      <c r="AU72" s="54"/>
      <c r="AV72" s="54"/>
      <c r="AW72" s="54"/>
    </row>
    <row r="73" spans="1:49" s="32" customFormat="1" ht="14.25" x14ac:dyDescent="0.2">
      <c r="A73" s="133" t="s">
        <v>2</v>
      </c>
      <c r="B73" s="239"/>
      <c r="C73" s="94" t="e">
        <f t="shared" si="165"/>
        <v>#DIV/0!</v>
      </c>
      <c r="D73" s="259"/>
      <c r="E73" s="260"/>
      <c r="F73" s="261"/>
      <c r="G73" s="94" t="e">
        <f t="shared" si="166"/>
        <v>#DIV/0!</v>
      </c>
      <c r="H73" s="45" t="e">
        <f t="shared" si="167"/>
        <v>#DIV/0!</v>
      </c>
      <c r="I73" s="45" t="e">
        <f t="shared" si="168"/>
        <v>#DIV/0!</v>
      </c>
      <c r="J73" s="45" t="e">
        <f t="shared" si="169"/>
        <v>#DIV/0!</v>
      </c>
      <c r="K73" s="46" t="e">
        <f t="shared" si="170"/>
        <v>#DIV/0!</v>
      </c>
      <c r="L73" s="52" t="e">
        <f t="shared" si="162"/>
        <v>#DIV/0!</v>
      </c>
      <c r="M73" s="6" t="e">
        <f t="shared" si="171"/>
        <v>#DIV/0!</v>
      </c>
      <c r="N73" s="6" t="e">
        <f t="shared" si="172"/>
        <v>#DIV/0!</v>
      </c>
      <c r="O73" s="6" t="e">
        <f t="shared" si="173"/>
        <v>#DIV/0!</v>
      </c>
      <c r="P73" s="14" t="e">
        <f t="shared" si="174"/>
        <v>#DIV/0!</v>
      </c>
      <c r="Q73" s="33" t="e">
        <f t="shared" si="175"/>
        <v>#DIV/0!</v>
      </c>
      <c r="R73" s="33" t="e">
        <f t="shared" si="176"/>
        <v>#DIV/0!</v>
      </c>
      <c r="S73" s="33" t="e">
        <f t="shared" si="177"/>
        <v>#DIV/0!</v>
      </c>
      <c r="T73" s="33" t="e">
        <f t="shared" si="178"/>
        <v>#DIV/0!</v>
      </c>
      <c r="U73" s="49" t="e">
        <f t="shared" si="179"/>
        <v>#DIV/0!</v>
      </c>
      <c r="V73" s="6" t="e">
        <f t="shared" si="180"/>
        <v>#DIV/0!</v>
      </c>
      <c r="W73" s="6" t="e">
        <f t="shared" si="181"/>
        <v>#DIV/0!</v>
      </c>
      <c r="X73" s="6" t="e">
        <f t="shared" si="182"/>
        <v>#DIV/0!</v>
      </c>
      <c r="Y73" s="10" t="e">
        <f t="shared" si="183"/>
        <v>#DIV/0!</v>
      </c>
      <c r="Z73" s="15" t="e">
        <f t="shared" si="184"/>
        <v>#DIV/0!</v>
      </c>
      <c r="AA73" s="15" t="e">
        <f t="shared" si="185"/>
        <v>#DIV/0!</v>
      </c>
      <c r="AB73" s="15" t="e">
        <f t="shared" si="186"/>
        <v>#DIV/0!</v>
      </c>
      <c r="AC73" s="18" t="e">
        <f t="shared" si="187"/>
        <v>#DIV/0!</v>
      </c>
      <c r="AD73" s="237" t="e">
        <f t="shared" si="188"/>
        <v>#DIV/0!</v>
      </c>
      <c r="AE73" s="14" t="e">
        <f>$C$12*M73*$U$73</f>
        <v>#DIV/0!</v>
      </c>
      <c r="AF73" s="14" t="e">
        <f>$C$12*N73*$U$73</f>
        <v>#DIV/0!</v>
      </c>
      <c r="AG73" s="14" t="e">
        <f>$C$12*O73*$U$73</f>
        <v>#DIV/0!</v>
      </c>
      <c r="AH73" s="26" t="e">
        <f t="shared" si="189"/>
        <v>#DIV/0!</v>
      </c>
      <c r="AI73" s="20" t="e">
        <f t="shared" si="190"/>
        <v>#DIV/0!</v>
      </c>
      <c r="AJ73" s="14" t="e">
        <f>789270*V73*$AD$73</f>
        <v>#DIV/0!</v>
      </c>
      <c r="AK73" s="14" t="e">
        <f t="shared" ref="AK73" si="199">789270*W73*$AD$73</f>
        <v>#DIV/0!</v>
      </c>
      <c r="AL73" s="14" t="e">
        <f t="shared" ref="AL73" si="200">789270*X73*$AD$73</f>
        <v>#DIV/0!</v>
      </c>
      <c r="AM73" s="26" t="e">
        <f t="shared" si="193"/>
        <v>#DIV/0!</v>
      </c>
      <c r="AN73" s="20" t="e">
        <f t="shared" si="194"/>
        <v>#DIV/0!</v>
      </c>
      <c r="AO73" s="30" t="e">
        <f t="shared" si="195"/>
        <v>#DIV/0!</v>
      </c>
      <c r="AP73" s="30" t="e">
        <f t="shared" si="196"/>
        <v>#DIV/0!</v>
      </c>
      <c r="AQ73" s="30" t="e">
        <f t="shared" si="197"/>
        <v>#DIV/0!</v>
      </c>
      <c r="AR73" s="30" t="e">
        <f t="shared" si="198"/>
        <v>#DIV/0!</v>
      </c>
      <c r="AS73" s="54"/>
      <c r="AT73" s="54"/>
      <c r="AU73" s="54"/>
      <c r="AV73" s="54"/>
      <c r="AW73" s="54"/>
    </row>
    <row r="74" spans="1:49" s="32" customFormat="1" ht="14.25" x14ac:dyDescent="0.2">
      <c r="A74" s="133" t="s">
        <v>3</v>
      </c>
      <c r="B74" s="239"/>
      <c r="C74" s="94" t="e">
        <f>B74*$B$16/$B$17/10</f>
        <v>#DIV/0!</v>
      </c>
      <c r="D74" s="259"/>
      <c r="E74" s="260"/>
      <c r="F74" s="261"/>
      <c r="G74" s="94" t="e">
        <f t="shared" si="166"/>
        <v>#DIV/0!</v>
      </c>
      <c r="H74" s="45" t="e">
        <f t="shared" si="167"/>
        <v>#DIV/0!</v>
      </c>
      <c r="I74" s="45" t="e">
        <f t="shared" si="168"/>
        <v>#DIV/0!</v>
      </c>
      <c r="J74" s="45" t="e">
        <f t="shared" si="169"/>
        <v>#DIV/0!</v>
      </c>
      <c r="K74" s="46" t="e">
        <f t="shared" si="170"/>
        <v>#DIV/0!</v>
      </c>
      <c r="L74" s="52" t="e">
        <f t="shared" si="162"/>
        <v>#DIV/0!</v>
      </c>
      <c r="M74" s="6" t="e">
        <f t="shared" si="171"/>
        <v>#DIV/0!</v>
      </c>
      <c r="N74" s="6" t="e">
        <f t="shared" si="172"/>
        <v>#DIV/0!</v>
      </c>
      <c r="O74" s="6" t="e">
        <f t="shared" si="173"/>
        <v>#DIV/0!</v>
      </c>
      <c r="P74" s="14" t="e">
        <f t="shared" si="174"/>
        <v>#DIV/0!</v>
      </c>
      <c r="Q74" s="33" t="e">
        <f t="shared" si="175"/>
        <v>#DIV/0!</v>
      </c>
      <c r="R74" s="33" t="e">
        <f t="shared" si="176"/>
        <v>#DIV/0!</v>
      </c>
      <c r="S74" s="33" t="e">
        <f t="shared" si="177"/>
        <v>#DIV/0!</v>
      </c>
      <c r="T74" s="33" t="e">
        <f t="shared" si="178"/>
        <v>#DIV/0!</v>
      </c>
      <c r="U74" s="49" t="e">
        <f t="shared" si="179"/>
        <v>#DIV/0!</v>
      </c>
      <c r="V74" s="6" t="e">
        <f t="shared" si="180"/>
        <v>#DIV/0!</v>
      </c>
      <c r="W74" s="6" t="e">
        <f t="shared" si="181"/>
        <v>#DIV/0!</v>
      </c>
      <c r="X74" s="6" t="e">
        <f t="shared" si="182"/>
        <v>#DIV/0!</v>
      </c>
      <c r="Y74" s="10" t="e">
        <f t="shared" si="183"/>
        <v>#DIV/0!</v>
      </c>
      <c r="Z74" s="15" t="e">
        <f t="shared" si="184"/>
        <v>#DIV/0!</v>
      </c>
      <c r="AA74" s="15" t="e">
        <f t="shared" si="185"/>
        <v>#DIV/0!</v>
      </c>
      <c r="AB74" s="15" t="e">
        <f t="shared" si="186"/>
        <v>#DIV/0!</v>
      </c>
      <c r="AC74" s="18" t="e">
        <f t="shared" si="187"/>
        <v>#DIV/0!</v>
      </c>
      <c r="AD74" s="237" t="e">
        <f t="shared" si="188"/>
        <v>#DIV/0!</v>
      </c>
      <c r="AE74" s="14" t="e">
        <f>$C$12*M74*$U$74</f>
        <v>#DIV/0!</v>
      </c>
      <c r="AF74" s="14" t="e">
        <f>$C$12*N74*$U$74</f>
        <v>#DIV/0!</v>
      </c>
      <c r="AG74" s="14" t="e">
        <f>$C$12*O74*$U$74</f>
        <v>#DIV/0!</v>
      </c>
      <c r="AH74" s="26" t="e">
        <f t="shared" si="189"/>
        <v>#DIV/0!</v>
      </c>
      <c r="AI74" s="20" t="e">
        <f t="shared" si="190"/>
        <v>#DIV/0!</v>
      </c>
      <c r="AJ74" s="14" t="e">
        <f>789270*V74*$AD$74</f>
        <v>#DIV/0!</v>
      </c>
      <c r="AK74" s="14" t="e">
        <f t="shared" ref="AK74" si="201">789270*W74*$AD$74</f>
        <v>#DIV/0!</v>
      </c>
      <c r="AL74" s="14" t="e">
        <f t="shared" ref="AL74" si="202">789270*X74*$AD$74</f>
        <v>#DIV/0!</v>
      </c>
      <c r="AM74" s="26" t="e">
        <f t="shared" si="193"/>
        <v>#DIV/0!</v>
      </c>
      <c r="AN74" s="20" t="e">
        <f t="shared" si="194"/>
        <v>#DIV/0!</v>
      </c>
      <c r="AO74" s="30" t="e">
        <f t="shared" si="195"/>
        <v>#DIV/0!</v>
      </c>
      <c r="AP74" s="30" t="e">
        <f t="shared" si="196"/>
        <v>#DIV/0!</v>
      </c>
      <c r="AQ74" s="30" t="e">
        <f t="shared" si="197"/>
        <v>#DIV/0!</v>
      </c>
      <c r="AR74" s="30" t="e">
        <f t="shared" si="198"/>
        <v>#DIV/0!</v>
      </c>
      <c r="AS74" s="54"/>
      <c r="AT74" s="54"/>
      <c r="AU74" s="54"/>
      <c r="AV74" s="54"/>
      <c r="AW74" s="54"/>
    </row>
    <row r="75" spans="1:49" s="32" customFormat="1" ht="14.25" x14ac:dyDescent="0.2">
      <c r="A75" s="133" t="s">
        <v>4</v>
      </c>
      <c r="B75" s="239"/>
      <c r="C75" s="94" t="e">
        <f>B75*$B$16/$B$17/10</f>
        <v>#DIV/0!</v>
      </c>
      <c r="D75" s="259"/>
      <c r="E75" s="260"/>
      <c r="F75" s="261"/>
      <c r="G75" s="94" t="e">
        <f t="shared" si="166"/>
        <v>#DIV/0!</v>
      </c>
      <c r="H75" s="45" t="e">
        <f t="shared" si="167"/>
        <v>#DIV/0!</v>
      </c>
      <c r="I75" s="45" t="e">
        <f t="shared" si="168"/>
        <v>#DIV/0!</v>
      </c>
      <c r="J75" s="45" t="e">
        <f t="shared" si="169"/>
        <v>#DIV/0!</v>
      </c>
      <c r="K75" s="46" t="e">
        <f t="shared" si="170"/>
        <v>#DIV/0!</v>
      </c>
      <c r="L75" s="52" t="e">
        <f t="shared" si="162"/>
        <v>#DIV/0!</v>
      </c>
      <c r="M75" s="6" t="e">
        <f t="shared" si="171"/>
        <v>#DIV/0!</v>
      </c>
      <c r="N75" s="6" t="e">
        <f t="shared" si="172"/>
        <v>#DIV/0!</v>
      </c>
      <c r="O75" s="6" t="e">
        <f t="shared" si="173"/>
        <v>#DIV/0!</v>
      </c>
      <c r="P75" s="14" t="e">
        <f t="shared" si="174"/>
        <v>#DIV/0!</v>
      </c>
      <c r="Q75" s="33" t="e">
        <f t="shared" si="175"/>
        <v>#DIV/0!</v>
      </c>
      <c r="R75" s="33" t="e">
        <f t="shared" si="176"/>
        <v>#DIV/0!</v>
      </c>
      <c r="S75" s="33" t="e">
        <f t="shared" si="177"/>
        <v>#DIV/0!</v>
      </c>
      <c r="T75" s="33" t="e">
        <f t="shared" si="178"/>
        <v>#DIV/0!</v>
      </c>
      <c r="U75" s="49" t="e">
        <f t="shared" si="179"/>
        <v>#DIV/0!</v>
      </c>
      <c r="V75" s="6" t="e">
        <f t="shared" si="180"/>
        <v>#DIV/0!</v>
      </c>
      <c r="W75" s="6" t="e">
        <f t="shared" si="181"/>
        <v>#DIV/0!</v>
      </c>
      <c r="X75" s="6" t="e">
        <f t="shared" si="182"/>
        <v>#DIV/0!</v>
      </c>
      <c r="Y75" s="10" t="e">
        <f t="shared" si="183"/>
        <v>#DIV/0!</v>
      </c>
      <c r="Z75" s="15" t="e">
        <f t="shared" si="184"/>
        <v>#DIV/0!</v>
      </c>
      <c r="AA75" s="15" t="e">
        <f t="shared" si="185"/>
        <v>#DIV/0!</v>
      </c>
      <c r="AB75" s="15" t="e">
        <f t="shared" si="186"/>
        <v>#DIV/0!</v>
      </c>
      <c r="AC75" s="18" t="e">
        <f t="shared" si="187"/>
        <v>#DIV/0!</v>
      </c>
      <c r="AD75" s="237" t="e">
        <f t="shared" si="188"/>
        <v>#DIV/0!</v>
      </c>
      <c r="AE75" s="14" t="e">
        <f>$C$12*M75*$U$75</f>
        <v>#DIV/0!</v>
      </c>
      <c r="AF75" s="14" t="e">
        <f>$C$12*N75*$U$75</f>
        <v>#DIV/0!</v>
      </c>
      <c r="AG75" s="14" t="e">
        <f>$C$12*O75*$U$75</f>
        <v>#DIV/0!</v>
      </c>
      <c r="AH75" s="26" t="e">
        <f t="shared" si="189"/>
        <v>#DIV/0!</v>
      </c>
      <c r="AI75" s="20" t="e">
        <f t="shared" si="190"/>
        <v>#DIV/0!</v>
      </c>
      <c r="AJ75" s="14" t="e">
        <f>789270*V75*$AD$75</f>
        <v>#DIV/0!</v>
      </c>
      <c r="AK75" s="14" t="e">
        <f t="shared" ref="AK75" si="203">789270*W75*$AD$75</f>
        <v>#DIV/0!</v>
      </c>
      <c r="AL75" s="14" t="e">
        <f t="shared" ref="AL75" si="204">789270*X75*$AD$75</f>
        <v>#DIV/0!</v>
      </c>
      <c r="AM75" s="26" t="e">
        <f t="shared" si="193"/>
        <v>#DIV/0!</v>
      </c>
      <c r="AN75" s="20" t="e">
        <f t="shared" si="194"/>
        <v>#DIV/0!</v>
      </c>
      <c r="AO75" s="30" t="e">
        <f t="shared" si="195"/>
        <v>#DIV/0!</v>
      </c>
      <c r="AP75" s="30" t="e">
        <f t="shared" si="196"/>
        <v>#DIV/0!</v>
      </c>
      <c r="AQ75" s="30" t="e">
        <f t="shared" si="197"/>
        <v>#DIV/0!</v>
      </c>
      <c r="AR75" s="30" t="e">
        <f t="shared" si="198"/>
        <v>#DIV/0!</v>
      </c>
      <c r="AS75" s="54"/>
      <c r="AT75" s="54"/>
      <c r="AU75" s="54"/>
      <c r="AV75" s="54"/>
      <c r="AW75" s="54"/>
    </row>
    <row r="76" spans="1:49" s="150" customFormat="1" x14ac:dyDescent="0.25">
      <c r="A76" s="134" t="s">
        <v>5</v>
      </c>
      <c r="B76" s="239"/>
      <c r="C76" s="96">
        <v>789270</v>
      </c>
      <c r="D76" s="262"/>
      <c r="E76" s="263"/>
      <c r="F76" s="264"/>
      <c r="G76" s="95" t="e">
        <f t="shared" si="166"/>
        <v>#DIV/0!</v>
      </c>
      <c r="H76" s="59">
        <f t="shared" si="167"/>
        <v>0</v>
      </c>
      <c r="I76" s="59">
        <f t="shared" si="168"/>
        <v>0</v>
      </c>
      <c r="J76" s="59">
        <f t="shared" si="169"/>
        <v>0</v>
      </c>
      <c r="K76" s="60">
        <f t="shared" si="170"/>
        <v>0</v>
      </c>
      <c r="L76" s="61" t="e">
        <f t="shared" si="162"/>
        <v>#DIV/0!</v>
      </c>
      <c r="M76" s="62" t="s">
        <v>32</v>
      </c>
      <c r="N76" s="62" t="s">
        <v>32</v>
      </c>
      <c r="O76" s="62" t="s">
        <v>32</v>
      </c>
      <c r="P76" s="62" t="s">
        <v>32</v>
      </c>
      <c r="Q76" s="62" t="s">
        <v>32</v>
      </c>
      <c r="R76" s="62" t="s">
        <v>32</v>
      </c>
      <c r="S76" s="62" t="s">
        <v>32</v>
      </c>
      <c r="T76" s="62" t="s">
        <v>32</v>
      </c>
      <c r="U76" s="62" t="s">
        <v>32</v>
      </c>
      <c r="V76" s="62" t="s">
        <v>32</v>
      </c>
      <c r="W76" s="62" t="s">
        <v>32</v>
      </c>
      <c r="X76" s="62" t="s">
        <v>32</v>
      </c>
      <c r="Y76" s="62" t="s">
        <v>32</v>
      </c>
      <c r="Z76" s="62" t="s">
        <v>32</v>
      </c>
      <c r="AA76" s="62" t="s">
        <v>32</v>
      </c>
      <c r="AB76" s="62" t="s">
        <v>32</v>
      </c>
      <c r="AC76" s="62" t="s">
        <v>32</v>
      </c>
      <c r="AD76" s="62" t="s">
        <v>32</v>
      </c>
      <c r="AE76" s="62" t="s">
        <v>32</v>
      </c>
      <c r="AF76" s="62" t="s">
        <v>32</v>
      </c>
      <c r="AG76" s="62" t="s">
        <v>32</v>
      </c>
      <c r="AH76" s="62" t="s">
        <v>32</v>
      </c>
      <c r="AI76" s="62" t="s">
        <v>32</v>
      </c>
      <c r="AJ76" s="62" t="s">
        <v>32</v>
      </c>
      <c r="AK76" s="62" t="s">
        <v>32</v>
      </c>
      <c r="AL76" s="62" t="s">
        <v>32</v>
      </c>
      <c r="AM76" s="62" t="s">
        <v>32</v>
      </c>
      <c r="AN76" s="62" t="s">
        <v>32</v>
      </c>
      <c r="AO76" s="64" t="s">
        <v>32</v>
      </c>
      <c r="AP76" s="64" t="s">
        <v>32</v>
      </c>
      <c r="AQ76" s="64" t="s">
        <v>32</v>
      </c>
      <c r="AR76" s="64" t="s">
        <v>32</v>
      </c>
      <c r="AS76" s="65"/>
      <c r="AT76" s="65"/>
      <c r="AU76" s="65"/>
      <c r="AV76" s="65"/>
      <c r="AW76" s="65"/>
    </row>
    <row r="77" spans="1:49" s="32" customFormat="1" ht="14.25" x14ac:dyDescent="0.2">
      <c r="A77" s="133" t="s">
        <v>6</v>
      </c>
      <c r="B77" s="239"/>
      <c r="C77" s="94" t="e">
        <f>B77*$B$16/$B$17/10</f>
        <v>#DIV/0!</v>
      </c>
      <c r="D77" s="259"/>
      <c r="E77" s="260"/>
      <c r="F77" s="261"/>
      <c r="G77" s="94" t="e">
        <f t="shared" si="166"/>
        <v>#DIV/0!</v>
      </c>
      <c r="H77" s="45" t="e">
        <f t="shared" si="167"/>
        <v>#DIV/0!</v>
      </c>
      <c r="I77" s="45" t="e">
        <f t="shared" si="168"/>
        <v>#DIV/0!</v>
      </c>
      <c r="J77" s="45" t="e">
        <f t="shared" si="169"/>
        <v>#DIV/0!</v>
      </c>
      <c r="K77" s="46" t="e">
        <f t="shared" si="170"/>
        <v>#DIV/0!</v>
      </c>
      <c r="L77" s="52" t="e">
        <f t="shared" si="162"/>
        <v>#DIV/0!</v>
      </c>
      <c r="M77" s="6" t="e">
        <f t="shared" si="171"/>
        <v>#DIV/0!</v>
      </c>
      <c r="N77" s="6" t="e">
        <f t="shared" si="172"/>
        <v>#DIV/0!</v>
      </c>
      <c r="O77" s="6" t="e">
        <f t="shared" si="173"/>
        <v>#DIV/0!</v>
      </c>
      <c r="P77" s="14" t="e">
        <f t="shared" si="174"/>
        <v>#DIV/0!</v>
      </c>
      <c r="Q77" s="33" t="e">
        <f t="shared" si="175"/>
        <v>#DIV/0!</v>
      </c>
      <c r="R77" s="33" t="e">
        <f t="shared" si="176"/>
        <v>#DIV/0!</v>
      </c>
      <c r="S77" s="33" t="e">
        <f t="shared" si="177"/>
        <v>#DIV/0!</v>
      </c>
      <c r="T77" s="33" t="e">
        <f t="shared" si="178"/>
        <v>#DIV/0!</v>
      </c>
      <c r="U77" s="49" t="e">
        <f t="shared" si="179"/>
        <v>#DIV/0!</v>
      </c>
      <c r="V77" s="6" t="e">
        <f t="shared" si="180"/>
        <v>#DIV/0!</v>
      </c>
      <c r="W77" s="6" t="e">
        <f t="shared" si="181"/>
        <v>#DIV/0!</v>
      </c>
      <c r="X77" s="6" t="e">
        <f t="shared" si="182"/>
        <v>#DIV/0!</v>
      </c>
      <c r="Y77" s="10" t="e">
        <f t="shared" si="183"/>
        <v>#DIV/0!</v>
      </c>
      <c r="Z77" s="15" t="e">
        <f t="shared" si="184"/>
        <v>#DIV/0!</v>
      </c>
      <c r="AA77" s="15" t="e">
        <f t="shared" si="185"/>
        <v>#DIV/0!</v>
      </c>
      <c r="AB77" s="15" t="e">
        <f t="shared" si="186"/>
        <v>#DIV/0!</v>
      </c>
      <c r="AC77" s="18" t="e">
        <f t="shared" si="187"/>
        <v>#DIV/0!</v>
      </c>
      <c r="AD77" s="34" t="e">
        <f t="shared" si="188"/>
        <v>#DIV/0!</v>
      </c>
      <c r="AE77" s="14" t="e">
        <f>$C$12*M77*$U$77</f>
        <v>#DIV/0!</v>
      </c>
      <c r="AF77" s="14" t="e">
        <f>$C$12*N77*$U$77</f>
        <v>#DIV/0!</v>
      </c>
      <c r="AG77" s="14" t="e">
        <f>$C$12*O77*$U$77</f>
        <v>#DIV/0!</v>
      </c>
      <c r="AH77" s="26" t="e">
        <f t="shared" si="189"/>
        <v>#DIV/0!</v>
      </c>
      <c r="AI77" s="20" t="e">
        <f t="shared" si="190"/>
        <v>#DIV/0!</v>
      </c>
      <c r="AJ77" s="14" t="e">
        <f>789270*V77*$AD$77</f>
        <v>#DIV/0!</v>
      </c>
      <c r="AK77" s="14" t="e">
        <f t="shared" ref="AK77" si="205">789270*W77*$AD$77</f>
        <v>#DIV/0!</v>
      </c>
      <c r="AL77" s="14" t="e">
        <f t="shared" ref="AL77" si="206">789270*X77*$AD$77</f>
        <v>#DIV/0!</v>
      </c>
      <c r="AM77" s="26" t="e">
        <f t="shared" si="193"/>
        <v>#DIV/0!</v>
      </c>
      <c r="AN77" s="20" t="e">
        <f t="shared" si="194"/>
        <v>#DIV/0!</v>
      </c>
      <c r="AO77" s="30" t="e">
        <f t="shared" ref="AO77:AO79" si="207">AH77-AM77</f>
        <v>#DIV/0!</v>
      </c>
      <c r="AP77" s="30" t="e">
        <f t="shared" ref="AP77:AP79" si="208">P77-Y77</f>
        <v>#DIV/0!</v>
      </c>
      <c r="AQ77" s="30" t="e">
        <f t="shared" ref="AQ77:AQ79" si="209">ABS(AI77)-ABS(AN77)</f>
        <v>#DIV/0!</v>
      </c>
      <c r="AR77" s="30" t="e">
        <f t="shared" si="198"/>
        <v>#DIV/0!</v>
      </c>
      <c r="AS77" s="54"/>
      <c r="AT77" s="54"/>
      <c r="AU77" s="54"/>
      <c r="AV77" s="54"/>
      <c r="AW77" s="54"/>
    </row>
    <row r="78" spans="1:49" s="32" customFormat="1" ht="14.25" x14ac:dyDescent="0.2">
      <c r="A78" s="133" t="s">
        <v>7</v>
      </c>
      <c r="B78" s="239"/>
      <c r="C78" s="94" t="e">
        <f t="shared" ref="C78:C83" si="210">B78*$B$16/$B$17/10</f>
        <v>#DIV/0!</v>
      </c>
      <c r="D78" s="259"/>
      <c r="E78" s="260"/>
      <c r="F78" s="261"/>
      <c r="G78" s="94" t="e">
        <f t="shared" si="166"/>
        <v>#DIV/0!</v>
      </c>
      <c r="H78" s="45" t="e">
        <f t="shared" si="167"/>
        <v>#DIV/0!</v>
      </c>
      <c r="I78" s="45" t="e">
        <f t="shared" si="168"/>
        <v>#DIV/0!</v>
      </c>
      <c r="J78" s="45" t="e">
        <f t="shared" si="169"/>
        <v>#DIV/0!</v>
      </c>
      <c r="K78" s="46" t="e">
        <f t="shared" si="170"/>
        <v>#DIV/0!</v>
      </c>
      <c r="L78" s="52" t="e">
        <f t="shared" si="162"/>
        <v>#DIV/0!</v>
      </c>
      <c r="M78" s="6" t="e">
        <f t="shared" si="171"/>
        <v>#DIV/0!</v>
      </c>
      <c r="N78" s="6" t="e">
        <f t="shared" si="172"/>
        <v>#DIV/0!</v>
      </c>
      <c r="O78" s="6" t="e">
        <f t="shared" si="173"/>
        <v>#DIV/0!</v>
      </c>
      <c r="P78" s="14" t="e">
        <f t="shared" si="174"/>
        <v>#DIV/0!</v>
      </c>
      <c r="Q78" s="33" t="e">
        <f t="shared" si="175"/>
        <v>#DIV/0!</v>
      </c>
      <c r="R78" s="33" t="e">
        <f t="shared" si="176"/>
        <v>#DIV/0!</v>
      </c>
      <c r="S78" s="33" t="e">
        <f t="shared" si="177"/>
        <v>#DIV/0!</v>
      </c>
      <c r="T78" s="33" t="e">
        <f t="shared" si="178"/>
        <v>#DIV/0!</v>
      </c>
      <c r="U78" s="49" t="e">
        <f t="shared" si="179"/>
        <v>#DIV/0!</v>
      </c>
      <c r="V78" s="6" t="e">
        <f t="shared" si="180"/>
        <v>#DIV/0!</v>
      </c>
      <c r="W78" s="6" t="e">
        <f t="shared" si="181"/>
        <v>#DIV/0!</v>
      </c>
      <c r="X78" s="6" t="e">
        <f t="shared" si="182"/>
        <v>#DIV/0!</v>
      </c>
      <c r="Y78" s="10" t="e">
        <f t="shared" si="183"/>
        <v>#DIV/0!</v>
      </c>
      <c r="Z78" s="15" t="e">
        <f t="shared" si="184"/>
        <v>#DIV/0!</v>
      </c>
      <c r="AA78" s="15" t="e">
        <f t="shared" si="185"/>
        <v>#DIV/0!</v>
      </c>
      <c r="AB78" s="15" t="e">
        <f t="shared" si="186"/>
        <v>#DIV/0!</v>
      </c>
      <c r="AC78" s="18" t="e">
        <f t="shared" si="187"/>
        <v>#DIV/0!</v>
      </c>
      <c r="AD78" s="34" t="e">
        <f t="shared" si="188"/>
        <v>#DIV/0!</v>
      </c>
      <c r="AE78" s="14" t="e">
        <f>$C$12*M78*$U$78</f>
        <v>#DIV/0!</v>
      </c>
      <c r="AF78" s="14" t="e">
        <f>$C$12*N78*$U$78</f>
        <v>#DIV/0!</v>
      </c>
      <c r="AG78" s="14" t="e">
        <f>$C$12*O78*$U$78</f>
        <v>#DIV/0!</v>
      </c>
      <c r="AH78" s="26" t="e">
        <f t="shared" si="189"/>
        <v>#DIV/0!</v>
      </c>
      <c r="AI78" s="20" t="e">
        <f t="shared" si="190"/>
        <v>#DIV/0!</v>
      </c>
      <c r="AJ78" s="14" t="e">
        <f>789270*V78*$AD$78</f>
        <v>#DIV/0!</v>
      </c>
      <c r="AK78" s="14" t="e">
        <f t="shared" ref="AK78" si="211">789270*W78*$AD$78</f>
        <v>#DIV/0!</v>
      </c>
      <c r="AL78" s="14" t="e">
        <f t="shared" ref="AL78" si="212">789270*X78*$AD$78</f>
        <v>#DIV/0!</v>
      </c>
      <c r="AM78" s="26" t="e">
        <f t="shared" si="193"/>
        <v>#DIV/0!</v>
      </c>
      <c r="AN78" s="20" t="e">
        <f t="shared" si="194"/>
        <v>#DIV/0!</v>
      </c>
      <c r="AO78" s="30" t="e">
        <f t="shared" si="207"/>
        <v>#DIV/0!</v>
      </c>
      <c r="AP78" s="30" t="e">
        <f t="shared" si="208"/>
        <v>#DIV/0!</v>
      </c>
      <c r="AQ78" s="30" t="e">
        <f t="shared" si="209"/>
        <v>#DIV/0!</v>
      </c>
      <c r="AR78" s="30" t="e">
        <f t="shared" si="198"/>
        <v>#DIV/0!</v>
      </c>
      <c r="AS78" s="54"/>
      <c r="AT78" s="54"/>
      <c r="AU78" s="54"/>
      <c r="AV78" s="54"/>
      <c r="AW78" s="54"/>
    </row>
    <row r="79" spans="1:49" s="32" customFormat="1" ht="14.25" x14ac:dyDescent="0.2">
      <c r="A79" s="133" t="s">
        <v>8</v>
      </c>
      <c r="B79" s="239"/>
      <c r="C79" s="94" t="e">
        <f t="shared" si="210"/>
        <v>#DIV/0!</v>
      </c>
      <c r="D79" s="259"/>
      <c r="E79" s="260"/>
      <c r="F79" s="261"/>
      <c r="G79" s="94" t="e">
        <f t="shared" si="166"/>
        <v>#DIV/0!</v>
      </c>
      <c r="H79" s="45" t="e">
        <f t="shared" si="167"/>
        <v>#DIV/0!</v>
      </c>
      <c r="I79" s="45" t="e">
        <f t="shared" si="168"/>
        <v>#DIV/0!</v>
      </c>
      <c r="J79" s="45" t="e">
        <f t="shared" si="169"/>
        <v>#DIV/0!</v>
      </c>
      <c r="K79" s="46" t="e">
        <f t="shared" si="170"/>
        <v>#DIV/0!</v>
      </c>
      <c r="L79" s="52" t="e">
        <f t="shared" si="162"/>
        <v>#DIV/0!</v>
      </c>
      <c r="M79" s="6" t="e">
        <f t="shared" si="171"/>
        <v>#DIV/0!</v>
      </c>
      <c r="N79" s="6" t="e">
        <f t="shared" si="172"/>
        <v>#DIV/0!</v>
      </c>
      <c r="O79" s="6" t="e">
        <f t="shared" si="173"/>
        <v>#DIV/0!</v>
      </c>
      <c r="P79" s="14" t="e">
        <f t="shared" si="174"/>
        <v>#DIV/0!</v>
      </c>
      <c r="Q79" s="33" t="e">
        <f t="shared" si="175"/>
        <v>#DIV/0!</v>
      </c>
      <c r="R79" s="33" t="e">
        <f t="shared" si="176"/>
        <v>#DIV/0!</v>
      </c>
      <c r="S79" s="33" t="e">
        <f t="shared" si="177"/>
        <v>#DIV/0!</v>
      </c>
      <c r="T79" s="33" t="e">
        <f t="shared" si="178"/>
        <v>#DIV/0!</v>
      </c>
      <c r="U79" s="49" t="e">
        <f t="shared" si="179"/>
        <v>#DIV/0!</v>
      </c>
      <c r="V79" s="6" t="e">
        <f t="shared" si="180"/>
        <v>#DIV/0!</v>
      </c>
      <c r="W79" s="6" t="e">
        <f t="shared" si="181"/>
        <v>#DIV/0!</v>
      </c>
      <c r="X79" s="6" t="e">
        <f t="shared" si="182"/>
        <v>#DIV/0!</v>
      </c>
      <c r="Y79" s="10" t="e">
        <f t="shared" si="183"/>
        <v>#DIV/0!</v>
      </c>
      <c r="Z79" s="15" t="e">
        <f t="shared" si="184"/>
        <v>#DIV/0!</v>
      </c>
      <c r="AA79" s="15" t="e">
        <f t="shared" si="185"/>
        <v>#DIV/0!</v>
      </c>
      <c r="AB79" s="15" t="e">
        <f t="shared" si="186"/>
        <v>#DIV/0!</v>
      </c>
      <c r="AC79" s="18" t="e">
        <f t="shared" si="187"/>
        <v>#DIV/0!</v>
      </c>
      <c r="AD79" s="34" t="e">
        <f t="shared" si="188"/>
        <v>#DIV/0!</v>
      </c>
      <c r="AE79" s="14" t="e">
        <f>$C$12*M79*$U$79</f>
        <v>#DIV/0!</v>
      </c>
      <c r="AF79" s="14" t="e">
        <f>$C$12*N79*$U$79</f>
        <v>#DIV/0!</v>
      </c>
      <c r="AG79" s="14" t="e">
        <f>$C$12*O79*$U$79</f>
        <v>#DIV/0!</v>
      </c>
      <c r="AH79" s="26" t="e">
        <f t="shared" si="189"/>
        <v>#DIV/0!</v>
      </c>
      <c r="AI79" s="20" t="e">
        <f t="shared" si="190"/>
        <v>#DIV/0!</v>
      </c>
      <c r="AJ79" s="14" t="e">
        <f>789270*V79*$AD$79</f>
        <v>#DIV/0!</v>
      </c>
      <c r="AK79" s="14" t="e">
        <f t="shared" ref="AK79" si="213">789270*W79*$AD$79</f>
        <v>#DIV/0!</v>
      </c>
      <c r="AL79" s="14" t="e">
        <f t="shared" ref="AL79" si="214">789270*X79*$AD$79</f>
        <v>#DIV/0!</v>
      </c>
      <c r="AM79" s="26" t="e">
        <f t="shared" si="193"/>
        <v>#DIV/0!</v>
      </c>
      <c r="AN79" s="20" t="e">
        <f t="shared" si="194"/>
        <v>#DIV/0!</v>
      </c>
      <c r="AO79" s="30" t="e">
        <f t="shared" si="207"/>
        <v>#DIV/0!</v>
      </c>
      <c r="AP79" s="30" t="e">
        <f t="shared" si="208"/>
        <v>#DIV/0!</v>
      </c>
      <c r="AQ79" s="30" t="e">
        <f t="shared" si="209"/>
        <v>#DIV/0!</v>
      </c>
      <c r="AR79" s="30" t="e">
        <f t="shared" si="198"/>
        <v>#DIV/0!</v>
      </c>
      <c r="AS79" s="54"/>
      <c r="AT79" s="54"/>
      <c r="AU79" s="54"/>
      <c r="AV79" s="54"/>
      <c r="AW79" s="54"/>
    </row>
    <row r="80" spans="1:49" s="150" customFormat="1" x14ac:dyDescent="0.25">
      <c r="A80" s="134" t="s">
        <v>9</v>
      </c>
      <c r="B80" s="240"/>
      <c r="C80" s="95" t="e">
        <f t="shared" si="210"/>
        <v>#DIV/0!</v>
      </c>
      <c r="D80" s="262"/>
      <c r="E80" s="263"/>
      <c r="F80" s="264"/>
      <c r="G80" s="95" t="e">
        <f t="shared" si="166"/>
        <v>#DIV/0!</v>
      </c>
      <c r="H80" s="59" t="e">
        <f t="shared" si="167"/>
        <v>#DIV/0!</v>
      </c>
      <c r="I80" s="59" t="e">
        <f t="shared" si="168"/>
        <v>#DIV/0!</v>
      </c>
      <c r="J80" s="59" t="e">
        <f t="shared" si="169"/>
        <v>#DIV/0!</v>
      </c>
      <c r="K80" s="60" t="e">
        <f t="shared" si="170"/>
        <v>#DIV/0!</v>
      </c>
      <c r="L80" s="61" t="e">
        <f t="shared" si="162"/>
        <v>#DIV/0!</v>
      </c>
      <c r="M80" s="166" t="e">
        <f t="shared" ref="M80" si="215">D80/$D$80</f>
        <v>#DIV/0!</v>
      </c>
      <c r="N80" s="166" t="e">
        <f t="shared" ref="N80" si="216">E80/$E$80</f>
        <v>#DIV/0!</v>
      </c>
      <c r="O80" s="166" t="e">
        <f t="shared" ref="O80" si="217">F80/$F$80</f>
        <v>#DIV/0!</v>
      </c>
      <c r="P80" s="85" t="e">
        <f t="shared" ref="P80" si="218">STDEV(M80:O80)/AVERAGE(M80:O80)*100</f>
        <v>#DIV/0!</v>
      </c>
      <c r="Q80" s="164" t="e">
        <f t="shared" ref="Q80" si="219">C80/$C$80/M80</f>
        <v>#DIV/0!</v>
      </c>
      <c r="R80" s="164" t="e">
        <f t="shared" ref="R80" si="220">C80/$C$80/N80</f>
        <v>#DIV/0!</v>
      </c>
      <c r="S80" s="164" t="e">
        <f t="shared" ref="S80" si="221">C80/$C$80/O80</f>
        <v>#DIV/0!</v>
      </c>
      <c r="T80" s="164" t="e">
        <f t="shared" ref="T80" si="222">AVERAGE(Q80:S80)</f>
        <v>#DIV/0!</v>
      </c>
      <c r="U80" s="162" t="e">
        <f t="shared" ref="U80" si="223">C80*SUM(M80:O80)/SUMSQ(M80:O80)/$C$80</f>
        <v>#DIV/0!</v>
      </c>
      <c r="V80" s="166" t="e">
        <f t="shared" ref="V80" si="224">D80/$D$76</f>
        <v>#DIV/0!</v>
      </c>
      <c r="W80" s="166" t="e">
        <f t="shared" ref="W80" si="225">E80/$E$76</f>
        <v>#DIV/0!</v>
      </c>
      <c r="X80" s="166" t="e">
        <f t="shared" ref="X80" si="226">F80/$F$76</f>
        <v>#DIV/0!</v>
      </c>
      <c r="Y80" s="167" t="e">
        <f t="shared" ref="Y80" si="227">STDEV(V80:X80)/AVERAGE(V80:X80)*100</f>
        <v>#DIV/0!</v>
      </c>
      <c r="Z80" s="168" t="e">
        <f t="shared" ref="Z80" si="228">C80/789270/V80</f>
        <v>#DIV/0!</v>
      </c>
      <c r="AA80" s="168" t="e">
        <f t="shared" ref="AA80" si="229">C80/789270/W80</f>
        <v>#DIV/0!</v>
      </c>
      <c r="AB80" s="168" t="e">
        <f t="shared" ref="AB80" si="230">C80/789270/X80</f>
        <v>#DIV/0!</v>
      </c>
      <c r="AC80" s="169" t="e">
        <f t="shared" ref="AC80" si="231">AVERAGE(Z80:AB80)</f>
        <v>#DIV/0!</v>
      </c>
      <c r="AD80" s="170" t="e">
        <f t="shared" si="188"/>
        <v>#DIV/0!</v>
      </c>
      <c r="AE80" s="62" t="s">
        <v>32</v>
      </c>
      <c r="AF80" s="62" t="s">
        <v>32</v>
      </c>
      <c r="AG80" s="62" t="s">
        <v>32</v>
      </c>
      <c r="AH80" s="62" t="s">
        <v>32</v>
      </c>
      <c r="AI80" s="62" t="s">
        <v>32</v>
      </c>
      <c r="AJ80" s="62" t="s">
        <v>32</v>
      </c>
      <c r="AK80" s="62" t="s">
        <v>32</v>
      </c>
      <c r="AL80" s="62" t="s">
        <v>32</v>
      </c>
      <c r="AM80" s="62" t="s">
        <v>32</v>
      </c>
      <c r="AN80" s="62" t="s">
        <v>32</v>
      </c>
      <c r="AO80" s="64" t="s">
        <v>32</v>
      </c>
      <c r="AP80" s="64" t="s">
        <v>32</v>
      </c>
      <c r="AQ80" s="64" t="s">
        <v>32</v>
      </c>
      <c r="AR80" s="64" t="s">
        <v>32</v>
      </c>
      <c r="AS80" s="65"/>
      <c r="AT80" s="65"/>
      <c r="AU80" s="65"/>
      <c r="AV80" s="65"/>
      <c r="AW80" s="65"/>
    </row>
    <row r="81" spans="1:49" s="32" customFormat="1" ht="14.25" x14ac:dyDescent="0.2">
      <c r="A81" s="133" t="s">
        <v>10</v>
      </c>
      <c r="B81" s="239"/>
      <c r="C81" s="94" t="e">
        <f t="shared" si="210"/>
        <v>#DIV/0!</v>
      </c>
      <c r="D81" s="259"/>
      <c r="E81" s="260"/>
      <c r="F81" s="261"/>
      <c r="G81" s="94" t="e">
        <f t="shared" si="166"/>
        <v>#DIV/0!</v>
      </c>
      <c r="H81" s="45" t="e">
        <f t="shared" si="167"/>
        <v>#DIV/0!</v>
      </c>
      <c r="I81" s="45" t="e">
        <f t="shared" si="168"/>
        <v>#DIV/0!</v>
      </c>
      <c r="J81" s="45" t="e">
        <f t="shared" si="169"/>
        <v>#DIV/0!</v>
      </c>
      <c r="K81" s="46" t="e">
        <f t="shared" si="170"/>
        <v>#DIV/0!</v>
      </c>
      <c r="L81" s="52" t="e">
        <f t="shared" si="162"/>
        <v>#DIV/0!</v>
      </c>
      <c r="M81" s="6" t="e">
        <f t="shared" si="171"/>
        <v>#DIV/0!</v>
      </c>
      <c r="N81" s="6" t="e">
        <f t="shared" si="172"/>
        <v>#DIV/0!</v>
      </c>
      <c r="O81" s="6" t="e">
        <f t="shared" si="173"/>
        <v>#DIV/0!</v>
      </c>
      <c r="P81" s="14" t="e">
        <f t="shared" si="174"/>
        <v>#DIV/0!</v>
      </c>
      <c r="Q81" s="33" t="e">
        <f t="shared" si="175"/>
        <v>#DIV/0!</v>
      </c>
      <c r="R81" s="33" t="e">
        <f t="shared" si="176"/>
        <v>#DIV/0!</v>
      </c>
      <c r="S81" s="33" t="e">
        <f t="shared" si="177"/>
        <v>#DIV/0!</v>
      </c>
      <c r="T81" s="33" t="e">
        <f t="shared" si="178"/>
        <v>#DIV/0!</v>
      </c>
      <c r="U81" s="49" t="e">
        <f t="shared" si="179"/>
        <v>#DIV/0!</v>
      </c>
      <c r="V81" s="6" t="e">
        <f t="shared" si="180"/>
        <v>#DIV/0!</v>
      </c>
      <c r="W81" s="6" t="e">
        <f t="shared" si="181"/>
        <v>#DIV/0!</v>
      </c>
      <c r="X81" s="6" t="e">
        <f t="shared" si="182"/>
        <v>#DIV/0!</v>
      </c>
      <c r="Y81" s="10" t="e">
        <f t="shared" si="183"/>
        <v>#DIV/0!</v>
      </c>
      <c r="Z81" s="15" t="e">
        <f t="shared" si="184"/>
        <v>#DIV/0!</v>
      </c>
      <c r="AA81" s="15" t="e">
        <f t="shared" si="185"/>
        <v>#DIV/0!</v>
      </c>
      <c r="AB81" s="15" t="e">
        <f t="shared" si="186"/>
        <v>#DIV/0!</v>
      </c>
      <c r="AC81" s="18" t="e">
        <f t="shared" si="187"/>
        <v>#DIV/0!</v>
      </c>
      <c r="AD81" s="34" t="e">
        <f t="shared" si="188"/>
        <v>#DIV/0!</v>
      </c>
      <c r="AE81" s="14" t="e">
        <f>$C$12*M81*$U$81</f>
        <v>#DIV/0!</v>
      </c>
      <c r="AF81" s="14" t="e">
        <f>$C$12*N81*$U$81</f>
        <v>#DIV/0!</v>
      </c>
      <c r="AG81" s="14" t="e">
        <f>$C$12*O81*$U$81</f>
        <v>#DIV/0!</v>
      </c>
      <c r="AH81" s="26" t="e">
        <f t="shared" si="189"/>
        <v>#DIV/0!</v>
      </c>
      <c r="AI81" s="20" t="e">
        <f t="shared" si="190"/>
        <v>#DIV/0!</v>
      </c>
      <c r="AJ81" s="14" t="e">
        <f>789270*V81*$AD$81</f>
        <v>#DIV/0!</v>
      </c>
      <c r="AK81" s="14" t="e">
        <f t="shared" ref="AK81" si="232">789270*W81*$AD$81</f>
        <v>#DIV/0!</v>
      </c>
      <c r="AL81" s="14" t="e">
        <f t="shared" ref="AL81" si="233">789270*X81*$AD$81</f>
        <v>#DIV/0!</v>
      </c>
      <c r="AM81" s="26" t="e">
        <f t="shared" si="193"/>
        <v>#DIV/0!</v>
      </c>
      <c r="AN81" s="20" t="e">
        <f t="shared" si="194"/>
        <v>#DIV/0!</v>
      </c>
      <c r="AO81" s="30" t="e">
        <f t="shared" ref="AO81:AO83" si="234">AH81-AM81</f>
        <v>#DIV/0!</v>
      </c>
      <c r="AP81" s="30" t="e">
        <f t="shared" ref="AP81:AP83" si="235">P81-Y81</f>
        <v>#DIV/0!</v>
      </c>
      <c r="AQ81" s="30" t="e">
        <f t="shared" ref="AQ81:AQ83" si="236">ABS(AI81)-ABS(AN81)</f>
        <v>#DIV/0!</v>
      </c>
      <c r="AR81" s="30" t="e">
        <f t="shared" si="198"/>
        <v>#DIV/0!</v>
      </c>
      <c r="AS81" s="54"/>
      <c r="AT81" s="54"/>
      <c r="AU81" s="54"/>
      <c r="AV81" s="54"/>
      <c r="AW81" s="54"/>
    </row>
    <row r="82" spans="1:49" s="32" customFormat="1" ht="14.25" x14ac:dyDescent="0.2">
      <c r="A82" s="133" t="s">
        <v>11</v>
      </c>
      <c r="B82" s="239"/>
      <c r="C82" s="94" t="e">
        <f t="shared" si="210"/>
        <v>#DIV/0!</v>
      </c>
      <c r="D82" s="259"/>
      <c r="E82" s="260"/>
      <c r="F82" s="261"/>
      <c r="G82" s="94" t="e">
        <f t="shared" si="166"/>
        <v>#DIV/0!</v>
      </c>
      <c r="H82" s="45" t="e">
        <f t="shared" si="167"/>
        <v>#DIV/0!</v>
      </c>
      <c r="I82" s="45" t="e">
        <f t="shared" si="168"/>
        <v>#DIV/0!</v>
      </c>
      <c r="J82" s="45" t="e">
        <f t="shared" si="169"/>
        <v>#DIV/0!</v>
      </c>
      <c r="K82" s="46" t="e">
        <f t="shared" si="170"/>
        <v>#DIV/0!</v>
      </c>
      <c r="L82" s="52" t="e">
        <f t="shared" si="162"/>
        <v>#DIV/0!</v>
      </c>
      <c r="M82" s="6" t="e">
        <f t="shared" si="171"/>
        <v>#DIV/0!</v>
      </c>
      <c r="N82" s="6" t="e">
        <f t="shared" si="172"/>
        <v>#DIV/0!</v>
      </c>
      <c r="O82" s="6" t="e">
        <f t="shared" si="173"/>
        <v>#DIV/0!</v>
      </c>
      <c r="P82" s="14" t="e">
        <f t="shared" si="174"/>
        <v>#DIV/0!</v>
      </c>
      <c r="Q82" s="33" t="e">
        <f t="shared" si="175"/>
        <v>#DIV/0!</v>
      </c>
      <c r="R82" s="33" t="e">
        <f t="shared" si="176"/>
        <v>#DIV/0!</v>
      </c>
      <c r="S82" s="33" t="e">
        <f t="shared" si="177"/>
        <v>#DIV/0!</v>
      </c>
      <c r="T82" s="33" t="e">
        <f t="shared" si="178"/>
        <v>#DIV/0!</v>
      </c>
      <c r="U82" s="49" t="e">
        <f t="shared" si="179"/>
        <v>#DIV/0!</v>
      </c>
      <c r="V82" s="6" t="e">
        <f t="shared" si="180"/>
        <v>#DIV/0!</v>
      </c>
      <c r="W82" s="6" t="e">
        <f t="shared" si="181"/>
        <v>#DIV/0!</v>
      </c>
      <c r="X82" s="6" t="e">
        <f t="shared" si="182"/>
        <v>#DIV/0!</v>
      </c>
      <c r="Y82" s="10" t="e">
        <f t="shared" si="183"/>
        <v>#DIV/0!</v>
      </c>
      <c r="Z82" s="15" t="e">
        <f t="shared" si="184"/>
        <v>#DIV/0!</v>
      </c>
      <c r="AA82" s="15" t="e">
        <f t="shared" si="185"/>
        <v>#DIV/0!</v>
      </c>
      <c r="AB82" s="15" t="e">
        <f t="shared" si="186"/>
        <v>#DIV/0!</v>
      </c>
      <c r="AC82" s="18" t="e">
        <f t="shared" si="187"/>
        <v>#DIV/0!</v>
      </c>
      <c r="AD82" s="34" t="e">
        <f t="shared" si="188"/>
        <v>#DIV/0!</v>
      </c>
      <c r="AE82" s="14" t="e">
        <f>$C$12*M82*$U$82</f>
        <v>#DIV/0!</v>
      </c>
      <c r="AF82" s="14" t="e">
        <f>$C$12*N82*$U$82</f>
        <v>#DIV/0!</v>
      </c>
      <c r="AG82" s="14" t="e">
        <f>$C$12*O82*$U$82</f>
        <v>#DIV/0!</v>
      </c>
      <c r="AH82" s="26" t="e">
        <f t="shared" si="189"/>
        <v>#DIV/0!</v>
      </c>
      <c r="AI82" s="20" t="e">
        <f t="shared" si="190"/>
        <v>#DIV/0!</v>
      </c>
      <c r="AJ82" s="14" t="e">
        <f>789270*V82*$AD$82</f>
        <v>#DIV/0!</v>
      </c>
      <c r="AK82" s="14" t="e">
        <f t="shared" ref="AK82" si="237">789270*W82*$AD$82</f>
        <v>#DIV/0!</v>
      </c>
      <c r="AL82" s="14" t="e">
        <f t="shared" ref="AL82" si="238">789270*X82*$AD$82</f>
        <v>#DIV/0!</v>
      </c>
      <c r="AM82" s="26" t="e">
        <f t="shared" si="193"/>
        <v>#DIV/0!</v>
      </c>
      <c r="AN82" s="20" t="e">
        <f t="shared" si="194"/>
        <v>#DIV/0!</v>
      </c>
      <c r="AO82" s="30" t="e">
        <f t="shared" si="234"/>
        <v>#DIV/0!</v>
      </c>
      <c r="AP82" s="30" t="e">
        <f t="shared" si="235"/>
        <v>#DIV/0!</v>
      </c>
      <c r="AQ82" s="30" t="e">
        <f t="shared" si="236"/>
        <v>#DIV/0!</v>
      </c>
      <c r="AR82" s="30" t="e">
        <f t="shared" si="198"/>
        <v>#DIV/0!</v>
      </c>
      <c r="AS82" s="54"/>
      <c r="AT82" s="54"/>
      <c r="AU82" s="54"/>
      <c r="AV82" s="54"/>
      <c r="AW82" s="54"/>
    </row>
    <row r="83" spans="1:49" s="32" customFormat="1" ht="14.25" x14ac:dyDescent="0.2">
      <c r="A83" s="135" t="s">
        <v>12</v>
      </c>
      <c r="B83" s="241"/>
      <c r="C83" s="94" t="e">
        <f t="shared" si="210"/>
        <v>#DIV/0!</v>
      </c>
      <c r="D83" s="265"/>
      <c r="E83" s="266"/>
      <c r="F83" s="267"/>
      <c r="G83" s="94" t="e">
        <f t="shared" si="166"/>
        <v>#DIV/0!</v>
      </c>
      <c r="H83" s="45" t="e">
        <f t="shared" si="167"/>
        <v>#DIV/0!</v>
      </c>
      <c r="I83" s="45" t="e">
        <f t="shared" si="168"/>
        <v>#DIV/0!</v>
      </c>
      <c r="J83" s="45" t="e">
        <f t="shared" si="169"/>
        <v>#DIV/0!</v>
      </c>
      <c r="K83" s="46" t="e">
        <f t="shared" si="170"/>
        <v>#DIV/0!</v>
      </c>
      <c r="L83" s="52" t="e">
        <f t="shared" si="162"/>
        <v>#DIV/0!</v>
      </c>
      <c r="M83" s="6" t="e">
        <f t="shared" si="171"/>
        <v>#DIV/0!</v>
      </c>
      <c r="N83" s="6" t="e">
        <f t="shared" si="172"/>
        <v>#DIV/0!</v>
      </c>
      <c r="O83" s="6" t="e">
        <f t="shared" si="173"/>
        <v>#DIV/0!</v>
      </c>
      <c r="P83" s="14" t="e">
        <f t="shared" si="174"/>
        <v>#DIV/0!</v>
      </c>
      <c r="Q83" s="33" t="e">
        <f t="shared" si="175"/>
        <v>#DIV/0!</v>
      </c>
      <c r="R83" s="33" t="e">
        <f t="shared" si="176"/>
        <v>#DIV/0!</v>
      </c>
      <c r="S83" s="33" t="e">
        <f t="shared" si="177"/>
        <v>#DIV/0!</v>
      </c>
      <c r="T83" s="33" t="e">
        <f t="shared" si="178"/>
        <v>#DIV/0!</v>
      </c>
      <c r="U83" s="49" t="e">
        <f t="shared" si="179"/>
        <v>#DIV/0!</v>
      </c>
      <c r="V83" s="6" t="e">
        <f t="shared" si="180"/>
        <v>#DIV/0!</v>
      </c>
      <c r="W83" s="6" t="e">
        <f t="shared" si="181"/>
        <v>#DIV/0!</v>
      </c>
      <c r="X83" s="6" t="e">
        <f t="shared" si="182"/>
        <v>#DIV/0!</v>
      </c>
      <c r="Y83" s="10" t="e">
        <f t="shared" si="183"/>
        <v>#DIV/0!</v>
      </c>
      <c r="Z83" s="15" t="e">
        <f t="shared" si="184"/>
        <v>#DIV/0!</v>
      </c>
      <c r="AA83" s="15" t="e">
        <f t="shared" si="185"/>
        <v>#DIV/0!</v>
      </c>
      <c r="AB83" s="15" t="e">
        <f t="shared" si="186"/>
        <v>#DIV/0!</v>
      </c>
      <c r="AC83" s="18" t="e">
        <f t="shared" si="187"/>
        <v>#DIV/0!</v>
      </c>
      <c r="AD83" s="34" t="e">
        <f t="shared" si="188"/>
        <v>#DIV/0!</v>
      </c>
      <c r="AE83" s="14" t="e">
        <f>$C$12*M83*$U$83</f>
        <v>#DIV/0!</v>
      </c>
      <c r="AF83" s="14" t="e">
        <f>$C$12*N83*$U$83</f>
        <v>#DIV/0!</v>
      </c>
      <c r="AG83" s="14" t="e">
        <f>$C$12*O83*$U$83</f>
        <v>#DIV/0!</v>
      </c>
      <c r="AH83" s="26" t="e">
        <f t="shared" si="189"/>
        <v>#DIV/0!</v>
      </c>
      <c r="AI83" s="20" t="e">
        <f t="shared" si="190"/>
        <v>#DIV/0!</v>
      </c>
      <c r="AJ83" s="14" t="e">
        <f>789270*V83*$AD$83</f>
        <v>#DIV/0!</v>
      </c>
      <c r="AK83" s="14" t="e">
        <f t="shared" ref="AK83" si="239">789270*W83*$AD$83</f>
        <v>#DIV/0!</v>
      </c>
      <c r="AL83" s="14" t="e">
        <f t="shared" ref="AL83" si="240">789270*X83*$AD$83</f>
        <v>#DIV/0!</v>
      </c>
      <c r="AM83" s="26" t="e">
        <f t="shared" si="193"/>
        <v>#DIV/0!</v>
      </c>
      <c r="AN83" s="20" t="e">
        <f t="shared" si="194"/>
        <v>#DIV/0!</v>
      </c>
      <c r="AO83" s="30" t="e">
        <f t="shared" si="234"/>
        <v>#DIV/0!</v>
      </c>
      <c r="AP83" s="30" t="e">
        <f t="shared" si="235"/>
        <v>#DIV/0!</v>
      </c>
      <c r="AQ83" s="30" t="e">
        <f t="shared" si="236"/>
        <v>#DIV/0!</v>
      </c>
      <c r="AR83" s="30" t="e">
        <f t="shared" si="198"/>
        <v>#DIV/0!</v>
      </c>
      <c r="AS83" s="54"/>
      <c r="AT83" s="54"/>
      <c r="AU83" s="54"/>
      <c r="AV83" s="54"/>
      <c r="AW83" s="54"/>
    </row>
    <row r="84" spans="1:49" s="32" customFormat="1" x14ac:dyDescent="0.25">
      <c r="A84" s="97" t="s">
        <v>74</v>
      </c>
      <c r="B84" s="158">
        <f>B67</f>
        <v>0</v>
      </c>
      <c r="C84" s="151"/>
      <c r="D84" s="74"/>
      <c r="E84" s="74"/>
      <c r="F84" s="74"/>
      <c r="G84" s="151"/>
      <c r="H84" s="336" t="s">
        <v>90</v>
      </c>
      <c r="I84" s="152"/>
      <c r="J84" s="152"/>
      <c r="K84" s="152"/>
      <c r="L84" s="335" t="s">
        <v>89</v>
      </c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152"/>
      <c r="AB84" s="152"/>
      <c r="AC84" s="152"/>
      <c r="AD84" s="152"/>
      <c r="AE84" s="12"/>
      <c r="AF84" s="73"/>
      <c r="AG84" s="73"/>
      <c r="AH84" s="153"/>
      <c r="AI84" s="73"/>
      <c r="AJ84" s="73"/>
      <c r="AM84" s="154"/>
      <c r="AR84" s="2"/>
      <c r="AS84" s="12"/>
      <c r="AT84" s="12"/>
      <c r="AU84" s="12"/>
      <c r="AV84" s="12"/>
      <c r="AW84" s="12"/>
    </row>
    <row r="85" spans="1:49" s="32" customFormat="1" x14ac:dyDescent="0.25">
      <c r="A85" s="97" t="s">
        <v>88</v>
      </c>
      <c r="B85" s="159">
        <f>B68</f>
        <v>0</v>
      </c>
      <c r="C85" s="151"/>
      <c r="D85" s="74"/>
      <c r="E85" s="74"/>
      <c r="F85" s="74"/>
      <c r="G85" s="151"/>
      <c r="H85" s="152"/>
      <c r="I85" s="152"/>
      <c r="J85" s="152"/>
      <c r="K85" s="152"/>
      <c r="L85" s="156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152"/>
      <c r="AB85" s="152"/>
      <c r="AC85" s="1"/>
      <c r="AD85" s="152"/>
      <c r="AE85" s="12"/>
      <c r="AF85" s="73"/>
      <c r="AG85" s="73"/>
      <c r="AH85" s="153"/>
      <c r="AI85" s="73"/>
      <c r="AJ85" s="73"/>
      <c r="AM85" s="154"/>
      <c r="AR85" s="2"/>
      <c r="AS85" s="12"/>
      <c r="AT85" s="12"/>
      <c r="AU85" s="12"/>
      <c r="AV85" s="12"/>
      <c r="AW85" s="12"/>
    </row>
    <row r="86" spans="1:49" x14ac:dyDescent="0.25">
      <c r="L86" s="38"/>
      <c r="AC86" s="1"/>
      <c r="AE86" s="12"/>
      <c r="AS86" s="12"/>
      <c r="AT86" s="12"/>
      <c r="AU86" s="12"/>
      <c r="AV86" s="12"/>
      <c r="AW86" s="12"/>
    </row>
    <row r="87" spans="1:49" x14ac:dyDescent="0.25">
      <c r="L87" s="38"/>
      <c r="AC87" s="1"/>
      <c r="AE87" s="12"/>
      <c r="AS87" s="12"/>
      <c r="AT87" s="12"/>
      <c r="AU87" s="12"/>
      <c r="AV87" s="12"/>
      <c r="AW87" s="12"/>
    </row>
    <row r="88" spans="1:49" x14ac:dyDescent="0.25">
      <c r="L88" s="38"/>
      <c r="AC88" s="1"/>
      <c r="AS88" s="12"/>
      <c r="AT88" s="12"/>
      <c r="AU88" s="12"/>
      <c r="AV88" s="12"/>
      <c r="AW88" s="12"/>
    </row>
    <row r="89" spans="1:49" x14ac:dyDescent="0.25">
      <c r="L89" s="38"/>
      <c r="AC89" s="1"/>
      <c r="AS89" s="12"/>
      <c r="AT89" s="12"/>
      <c r="AU89" s="12"/>
      <c r="AV89" s="12"/>
      <c r="AW89" s="12"/>
    </row>
    <row r="90" spans="1:49" x14ac:dyDescent="0.25">
      <c r="L90" s="38"/>
      <c r="AC90" s="1"/>
      <c r="AS90" s="12"/>
      <c r="AT90" s="12"/>
      <c r="AU90" s="12"/>
      <c r="AV90" s="12"/>
      <c r="AW90" s="12"/>
    </row>
    <row r="91" spans="1:49" x14ac:dyDescent="0.25">
      <c r="L91" s="38"/>
      <c r="AC91" s="1"/>
      <c r="AS91" s="12"/>
      <c r="AT91" s="12"/>
      <c r="AU91" s="12"/>
      <c r="AV91" s="12"/>
      <c r="AW91" s="12"/>
    </row>
    <row r="92" spans="1:49" x14ac:dyDescent="0.25">
      <c r="L92" s="38"/>
      <c r="AC92" s="1"/>
      <c r="AS92" s="12"/>
      <c r="AT92" s="12"/>
      <c r="AU92" s="12"/>
      <c r="AV92" s="12"/>
      <c r="AW92" s="12"/>
    </row>
    <row r="93" spans="1:49" x14ac:dyDescent="0.25">
      <c r="L93" s="38"/>
      <c r="AC93" s="1"/>
      <c r="AS93" s="12"/>
      <c r="AT93" s="12"/>
      <c r="AU93" s="12"/>
      <c r="AV93" s="12"/>
      <c r="AW93" s="12"/>
    </row>
    <row r="94" spans="1:49" x14ac:dyDescent="0.25">
      <c r="L94" s="38"/>
      <c r="AC94" s="1"/>
      <c r="AS94" s="12"/>
      <c r="AT94" s="12"/>
      <c r="AU94" s="12"/>
      <c r="AV94" s="12"/>
      <c r="AW94" s="12"/>
    </row>
    <row r="95" spans="1:49" x14ac:dyDescent="0.25">
      <c r="L95" s="38"/>
      <c r="AC95" s="1"/>
      <c r="AS95" s="12"/>
      <c r="AT95" s="12"/>
      <c r="AU95" s="12"/>
      <c r="AV95" s="12"/>
      <c r="AW95" s="12"/>
    </row>
    <row r="96" spans="1:49" x14ac:dyDescent="0.25">
      <c r="L96" s="38"/>
      <c r="AC96" s="1"/>
      <c r="AS96" s="12"/>
      <c r="AT96" s="12"/>
      <c r="AU96" s="12"/>
      <c r="AV96" s="12"/>
      <c r="AW96" s="12"/>
    </row>
    <row r="97" spans="12:49" x14ac:dyDescent="0.25">
      <c r="L97" s="38"/>
      <c r="AC97" s="1"/>
      <c r="AS97" s="12"/>
      <c r="AT97" s="12"/>
      <c r="AU97" s="12"/>
      <c r="AV97" s="12"/>
      <c r="AW97" s="12"/>
    </row>
    <row r="98" spans="12:49" x14ac:dyDescent="0.25">
      <c r="L98" s="51"/>
    </row>
    <row r="99" spans="12:49" x14ac:dyDescent="0.25">
      <c r="L99" s="53"/>
    </row>
  </sheetData>
  <sheetProtection algorithmName="SHA-512" hashValue="hM6v+ZbPVkNEpo2GL9Cg0lFPwP9MrWGRZKfHBiRRVBby+9s2PmCBZKmWqFWalEtQTAGAQpXbE5ltIuORvFkT3Q==" saltValue="rWQUNG/WADRUYM7k9jWofw==" spinCount="100000" sheet="1" objects="1" scenarios="1"/>
  <mergeCells count="18">
    <mergeCell ref="BB1:BE1"/>
    <mergeCell ref="AX1:BA1"/>
    <mergeCell ref="AT1:AW1"/>
    <mergeCell ref="AO1:AR1"/>
    <mergeCell ref="AO18:AR18"/>
    <mergeCell ref="AO35:AR35"/>
    <mergeCell ref="AO52:AR52"/>
    <mergeCell ref="AO69:AR69"/>
    <mergeCell ref="M52:O52"/>
    <mergeCell ref="V52:X52"/>
    <mergeCell ref="M69:O69"/>
    <mergeCell ref="V69:X69"/>
    <mergeCell ref="M1:O1"/>
    <mergeCell ref="V1:X1"/>
    <mergeCell ref="M18:O18"/>
    <mergeCell ref="V18:X18"/>
    <mergeCell ref="M35:O35"/>
    <mergeCell ref="V35:X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6"/>
  <sheetViews>
    <sheetView zoomScale="70" zoomScaleNormal="70" workbookViewId="0">
      <pane xSplit="1" ySplit="1" topLeftCell="N2" activePane="bottomRight" state="frozen"/>
      <selection pane="topRight" activeCell="B1" sqref="B1"/>
      <selection pane="bottomLeft" activeCell="A2" sqref="A2"/>
      <selection pane="bottomRight" activeCell="X34" sqref="X34"/>
    </sheetView>
  </sheetViews>
  <sheetFormatPr defaultRowHeight="15" x14ac:dyDescent="0.25"/>
  <cols>
    <col min="1" max="1" width="19.28515625" style="41" customWidth="1"/>
    <col min="2" max="2" width="19" style="57" customWidth="1"/>
    <col min="3" max="3" width="20.42578125" style="107" customWidth="1"/>
    <col min="4" max="4" width="11" style="57" customWidth="1"/>
    <col min="5" max="5" width="10" style="112" customWidth="1"/>
    <col min="6" max="6" width="22.42578125" style="2" customWidth="1"/>
    <col min="7" max="8" width="8.85546875" style="2"/>
    <col min="9" max="9" width="22.7109375" style="107" customWidth="1"/>
    <col min="10" max="10" width="8.85546875" style="57"/>
    <col min="11" max="11" width="8.85546875" style="112"/>
    <col min="12" max="12" width="20.85546875" customWidth="1"/>
    <col min="15" max="15" width="22.28515625" customWidth="1"/>
    <col min="18" max="18" width="3.42578125" style="119" customWidth="1"/>
    <col min="19" max="19" width="8.85546875" style="116" customWidth="1"/>
    <col min="20" max="20" width="10.7109375" style="116" customWidth="1"/>
    <col min="21" max="22" width="8.140625" style="116" customWidth="1"/>
    <col min="23" max="23" width="11.28515625" style="116" customWidth="1"/>
    <col min="24" max="24" width="11.28515625" style="119" customWidth="1"/>
    <col min="25" max="25" width="12.42578125" customWidth="1"/>
    <col min="26" max="26" width="10.5703125" bestFit="1" customWidth="1"/>
    <col min="27" max="28" width="8.28515625" customWidth="1"/>
    <col min="29" max="29" width="11.85546875" customWidth="1"/>
    <col min="30" max="30" width="11.140625" style="119" customWidth="1"/>
    <col min="31" max="31" width="11.42578125" customWidth="1"/>
    <col min="32" max="32" width="10" customWidth="1"/>
    <col min="35" max="35" width="11.7109375" customWidth="1"/>
    <col min="36" max="36" width="11.140625" style="119" customWidth="1"/>
    <col min="37" max="101" width="9.140625" style="272"/>
  </cols>
  <sheetData>
    <row r="1" spans="1:101" ht="27.6" customHeight="1" x14ac:dyDescent="0.25">
      <c r="A1" s="69" t="s">
        <v>48</v>
      </c>
      <c r="C1" s="347" t="s">
        <v>45</v>
      </c>
      <c r="D1" s="348"/>
      <c r="E1" s="349"/>
      <c r="F1" s="338" t="s">
        <v>14</v>
      </c>
      <c r="G1" s="338"/>
      <c r="H1" s="338"/>
      <c r="I1" s="344" t="s">
        <v>15</v>
      </c>
      <c r="J1" s="345"/>
      <c r="K1" s="346"/>
      <c r="L1" s="350" t="s">
        <v>46</v>
      </c>
      <c r="M1" s="350"/>
      <c r="N1" s="350"/>
      <c r="O1" s="351" t="s">
        <v>47</v>
      </c>
      <c r="P1" s="351"/>
      <c r="Q1" s="351"/>
      <c r="S1" s="347" t="s">
        <v>59</v>
      </c>
      <c r="T1" s="352"/>
      <c r="U1" s="352"/>
      <c r="V1" s="348"/>
      <c r="W1" s="348"/>
      <c r="X1" s="349"/>
      <c r="Y1" s="353" t="s">
        <v>57</v>
      </c>
      <c r="Z1" s="354"/>
      <c r="AA1" s="354"/>
      <c r="AB1" s="354"/>
      <c r="AC1" s="354"/>
      <c r="AD1" s="355"/>
      <c r="AE1" s="339" t="s">
        <v>58</v>
      </c>
      <c r="AF1" s="339"/>
      <c r="AG1" s="339"/>
      <c r="AH1" s="339"/>
      <c r="AI1" s="339"/>
      <c r="AJ1" s="339"/>
    </row>
    <row r="2" spans="1:101" s="41" customFormat="1" ht="15.6" customHeight="1" x14ac:dyDescent="0.25">
      <c r="A2" s="69" t="s">
        <v>18</v>
      </c>
      <c r="B2" s="82"/>
      <c r="C2" s="100"/>
      <c r="D2" s="82"/>
      <c r="E2" s="108"/>
      <c r="F2" s="13"/>
      <c r="G2" s="13"/>
      <c r="H2" s="13"/>
      <c r="I2" s="100"/>
      <c r="J2" s="28"/>
      <c r="K2" s="109"/>
      <c r="L2" s="89"/>
      <c r="M2" s="89"/>
      <c r="N2" s="89"/>
      <c r="O2" s="89"/>
      <c r="P2" s="89"/>
      <c r="Q2" s="89"/>
      <c r="R2" s="118"/>
      <c r="S2" s="82"/>
      <c r="T2" s="82"/>
      <c r="U2" s="82"/>
      <c r="V2" s="82"/>
      <c r="W2" s="82"/>
      <c r="X2" s="108"/>
      <c r="Y2" s="12"/>
      <c r="Z2" s="12"/>
      <c r="AA2" s="12"/>
      <c r="AB2" s="12"/>
      <c r="AC2" s="12"/>
      <c r="AD2" s="108"/>
      <c r="AE2" s="12"/>
      <c r="AF2" s="12"/>
      <c r="AG2" s="12"/>
      <c r="AH2" s="12"/>
      <c r="AI2" s="12"/>
      <c r="AJ2" s="108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  <c r="AV2" s="273"/>
      <c r="AW2" s="273"/>
      <c r="AX2" s="273"/>
      <c r="AY2" s="273"/>
      <c r="AZ2" s="273"/>
      <c r="BA2" s="273"/>
      <c r="BB2" s="273"/>
      <c r="BC2" s="273"/>
      <c r="BD2" s="273"/>
      <c r="BE2" s="273"/>
      <c r="BF2" s="273"/>
      <c r="BG2" s="273"/>
      <c r="BH2" s="273"/>
      <c r="BI2" s="273"/>
      <c r="BJ2" s="273"/>
      <c r="BK2" s="273"/>
      <c r="BL2" s="273"/>
      <c r="BM2" s="273"/>
      <c r="BN2" s="273"/>
      <c r="BO2" s="273"/>
      <c r="BP2" s="273"/>
      <c r="BQ2" s="273"/>
      <c r="BR2" s="273"/>
      <c r="BS2" s="273"/>
      <c r="BT2" s="273"/>
      <c r="BU2" s="273"/>
      <c r="BV2" s="273"/>
      <c r="BW2" s="273"/>
      <c r="BX2" s="273"/>
      <c r="BY2" s="273"/>
      <c r="BZ2" s="273"/>
      <c r="CA2" s="273"/>
      <c r="CB2" s="273"/>
      <c r="CC2" s="273"/>
      <c r="CD2" s="273"/>
      <c r="CE2" s="273"/>
      <c r="CF2" s="273"/>
      <c r="CG2" s="273"/>
      <c r="CH2" s="273"/>
      <c r="CI2" s="273"/>
      <c r="CJ2" s="273"/>
      <c r="CK2" s="273"/>
      <c r="CL2" s="273"/>
      <c r="CM2" s="273"/>
      <c r="CN2" s="273"/>
      <c r="CO2" s="273"/>
      <c r="CP2" s="273"/>
      <c r="CQ2" s="273"/>
      <c r="CR2" s="273"/>
      <c r="CS2" s="273"/>
      <c r="CT2" s="273"/>
      <c r="CU2" s="273"/>
      <c r="CV2" s="273"/>
      <c r="CW2" s="273"/>
    </row>
    <row r="3" spans="1:101" ht="25.15" customHeight="1" x14ac:dyDescent="0.25">
      <c r="A3" s="69" t="s">
        <v>43</v>
      </c>
      <c r="B3" s="28" t="s">
        <v>31</v>
      </c>
      <c r="C3" s="100" t="s">
        <v>44</v>
      </c>
      <c r="D3" s="28" t="s">
        <v>17</v>
      </c>
      <c r="E3" s="109" t="s">
        <v>27</v>
      </c>
      <c r="F3" s="28" t="s">
        <v>44</v>
      </c>
      <c r="G3" s="13" t="s">
        <v>17</v>
      </c>
      <c r="H3" s="13" t="s">
        <v>27</v>
      </c>
      <c r="I3" s="100" t="s">
        <v>44</v>
      </c>
      <c r="J3" s="28" t="s">
        <v>17</v>
      </c>
      <c r="K3" s="109" t="s">
        <v>27</v>
      </c>
      <c r="L3" s="28" t="s">
        <v>44</v>
      </c>
      <c r="M3" s="13" t="s">
        <v>17</v>
      </c>
      <c r="N3" s="13" t="s">
        <v>27</v>
      </c>
      <c r="O3" s="28" t="s">
        <v>44</v>
      </c>
      <c r="P3" s="13" t="s">
        <v>17</v>
      </c>
      <c r="Q3" s="13" t="s">
        <v>27</v>
      </c>
      <c r="R3" s="118"/>
      <c r="S3" s="28" t="s">
        <v>41</v>
      </c>
      <c r="T3" s="13" t="s">
        <v>34</v>
      </c>
      <c r="U3" s="28" t="s">
        <v>28</v>
      </c>
      <c r="V3" s="28" t="s">
        <v>29</v>
      </c>
      <c r="W3" s="13" t="s">
        <v>55</v>
      </c>
      <c r="X3" s="109" t="s">
        <v>56</v>
      </c>
      <c r="Y3" s="22" t="s">
        <v>53</v>
      </c>
      <c r="Z3" s="13" t="s">
        <v>34</v>
      </c>
      <c r="AA3" s="28" t="s">
        <v>28</v>
      </c>
      <c r="AB3" s="28" t="s">
        <v>29</v>
      </c>
      <c r="AC3" s="13" t="s">
        <v>55</v>
      </c>
      <c r="AD3" s="109" t="s">
        <v>56</v>
      </c>
      <c r="AE3" s="13" t="s">
        <v>54</v>
      </c>
      <c r="AF3" s="13" t="s">
        <v>34</v>
      </c>
      <c r="AG3" s="28" t="s">
        <v>28</v>
      </c>
      <c r="AH3" s="28" t="s">
        <v>29</v>
      </c>
      <c r="AI3" s="13" t="s">
        <v>55</v>
      </c>
      <c r="AJ3" s="109" t="s">
        <v>56</v>
      </c>
      <c r="AK3" s="273"/>
    </row>
    <row r="4" spans="1:101" x14ac:dyDescent="0.25">
      <c r="A4" s="67" t="s">
        <v>0</v>
      </c>
      <c r="B4" s="78" t="e">
        <f>SS!C3</f>
        <v>#DIV/0!</v>
      </c>
      <c r="C4" s="105" t="e">
        <f>AVERAGE(SS!D3:F3)*SS!$L$71</f>
        <v>#DIV/0!</v>
      </c>
      <c r="D4" s="81" t="e">
        <f>SS!G3</f>
        <v>#DIV/0!</v>
      </c>
      <c r="E4" s="110" t="e">
        <f>(C4-B4)*100/B4</f>
        <v>#DIV/0!</v>
      </c>
      <c r="F4" s="54" t="e">
        <f>SS!AH3</f>
        <v>#DIV/0!</v>
      </c>
      <c r="G4" s="54" t="e">
        <f>SS!P3</f>
        <v>#DIV/0!</v>
      </c>
      <c r="H4" s="54" t="e">
        <f>SS!AI3</f>
        <v>#DIV/0!</v>
      </c>
      <c r="I4" s="105" t="e">
        <f>SS!AM3</f>
        <v>#DIV/0!</v>
      </c>
      <c r="J4" s="81" t="e">
        <f>SS!Y3</f>
        <v>#DIV/0!</v>
      </c>
      <c r="K4" s="110" t="e">
        <f>SS!AN3</f>
        <v>#DIV/0!</v>
      </c>
      <c r="L4" s="29" t="e">
        <f>C4-I4</f>
        <v>#DIV/0!</v>
      </c>
      <c r="M4" s="29" t="e">
        <f t="shared" ref="M4" si="0">D4-J4</f>
        <v>#DIV/0!</v>
      </c>
      <c r="N4" s="29" t="e">
        <f>ABS(E4)-ABS(K4)</f>
        <v>#DIV/0!</v>
      </c>
      <c r="O4" s="29" t="e">
        <f>SS!AO3</f>
        <v>#DIV/0!</v>
      </c>
      <c r="P4" s="29" t="e">
        <f>SS!AP3</f>
        <v>#DIV/0!</v>
      </c>
      <c r="Q4" s="29" t="e">
        <f>SS!AQ3</f>
        <v>#DIV/0!</v>
      </c>
      <c r="S4" s="76" t="e">
        <f>SS!L71</f>
        <v>#DIV/0!</v>
      </c>
      <c r="T4" s="128" t="e">
        <f>SS!L37</f>
        <v>#DIV/0!</v>
      </c>
      <c r="U4" s="75" t="e">
        <f>SS!L3</f>
        <v>#DIV/0!</v>
      </c>
      <c r="V4" s="77" t="e">
        <f>SS!L20</f>
        <v>#DIV/0!</v>
      </c>
      <c r="W4" s="77" t="e">
        <f>MAX(D4,D21,D38,D55)</f>
        <v>#DIV/0!</v>
      </c>
      <c r="X4" s="129" t="e">
        <f>MAX(ABS(E4),ABS(E21),ABS(E38),ABS(E55))</f>
        <v>#DIV/0!</v>
      </c>
      <c r="Y4" s="31" t="e">
        <f>SS!U71</f>
        <v>#DIV/0!</v>
      </c>
      <c r="Z4" s="127" t="e">
        <f>SS!U37</f>
        <v>#DIV/0!</v>
      </c>
      <c r="AA4" s="29" t="e">
        <f>SS!U3</f>
        <v>#DIV/0!</v>
      </c>
      <c r="AB4" s="30" t="e">
        <f>SS!U20</f>
        <v>#DIV/0!</v>
      </c>
      <c r="AC4" s="77" t="e">
        <f>MAX(G4,G21,G38,G55)</f>
        <v>#DIV/0!</v>
      </c>
      <c r="AD4" s="129" t="e">
        <f>MAX(ABS(H4),ABS(H21),ABS(H38),ABS(H55))</f>
        <v>#DIV/0!</v>
      </c>
      <c r="AE4" s="31" t="e">
        <f>SS!AD71</f>
        <v>#DIV/0!</v>
      </c>
      <c r="AF4" s="127" t="e">
        <f>SS!AD37</f>
        <v>#DIV/0!</v>
      </c>
      <c r="AG4" s="29" t="e">
        <f>SS!AD3</f>
        <v>#DIV/0!</v>
      </c>
      <c r="AH4" s="30" t="e">
        <f>SS!AD20</f>
        <v>#DIV/0!</v>
      </c>
      <c r="AI4" s="77" t="e">
        <f>MAX(J4,J21,J38,J55)</f>
        <v>#DIV/0!</v>
      </c>
      <c r="AJ4" s="129" t="e">
        <f>MAX(ABS(K4),ABS(K21),ABS(K38),ABS(K55))</f>
        <v>#DIV/0!</v>
      </c>
    </row>
    <row r="5" spans="1:101" x14ac:dyDescent="0.25">
      <c r="A5" s="67" t="s">
        <v>1</v>
      </c>
      <c r="B5" s="78" t="e">
        <f>SS!C4</f>
        <v>#DIV/0!</v>
      </c>
      <c r="C5" s="105" t="e">
        <f>AVERAGE(SS!D4:F4)*SS!$L$72</f>
        <v>#DIV/0!</v>
      </c>
      <c r="D5" s="81" t="e">
        <f>SS!G4</f>
        <v>#DIV/0!</v>
      </c>
      <c r="E5" s="110" t="e">
        <f t="shared" ref="E5:E16" si="1">(C5-B5)*100/B5</f>
        <v>#DIV/0!</v>
      </c>
      <c r="F5" s="54" t="e">
        <f>SS!AH4</f>
        <v>#DIV/0!</v>
      </c>
      <c r="G5" s="54" t="e">
        <f>SS!P4</f>
        <v>#DIV/0!</v>
      </c>
      <c r="H5" s="54" t="e">
        <f>SS!AI4</f>
        <v>#DIV/0!</v>
      </c>
      <c r="I5" s="105" t="e">
        <f>SS!AM4</f>
        <v>#DIV/0!</v>
      </c>
      <c r="J5" s="81" t="e">
        <f>SS!Y4</f>
        <v>#DIV/0!</v>
      </c>
      <c r="K5" s="110" t="e">
        <f>SS!AN4</f>
        <v>#DIV/0!</v>
      </c>
      <c r="L5" s="29" t="e">
        <f t="shared" ref="L5:L16" si="2">C5-I5</f>
        <v>#DIV/0!</v>
      </c>
      <c r="M5" s="29" t="e">
        <f t="shared" ref="M5:M16" si="3">D5-J5</f>
        <v>#DIV/0!</v>
      </c>
      <c r="N5" s="29" t="e">
        <f t="shared" ref="N5:N16" si="4">ABS(E5)-ABS(K5)</f>
        <v>#DIV/0!</v>
      </c>
      <c r="O5" s="29" t="e">
        <f>SS!AO4</f>
        <v>#DIV/0!</v>
      </c>
      <c r="P5" s="29" t="e">
        <f>SS!AP4</f>
        <v>#DIV/0!</v>
      </c>
      <c r="Q5" s="29" t="e">
        <f>SS!AQ4</f>
        <v>#DIV/0!</v>
      </c>
      <c r="S5" s="76" t="e">
        <f>SS!L72</f>
        <v>#DIV/0!</v>
      </c>
      <c r="T5" s="128" t="e">
        <f>SS!L38</f>
        <v>#DIV/0!</v>
      </c>
      <c r="U5" s="75" t="e">
        <f>SS!L4</f>
        <v>#DIV/0!</v>
      </c>
      <c r="V5" s="75" t="e">
        <f>SS!L21</f>
        <v>#DIV/0!</v>
      </c>
      <c r="W5" s="77" t="e">
        <f t="shared" ref="W5:W16" si="5">MAX(D5,D22,D39,D56)</f>
        <v>#DIV/0!</v>
      </c>
      <c r="X5" s="129" t="e">
        <f>MAX(ABS(E5),ABS(E22),ABS(E39),ABS(E56))</f>
        <v>#DIV/0!</v>
      </c>
      <c r="Y5" s="31" t="e">
        <f>SS!U72</f>
        <v>#DIV/0!</v>
      </c>
      <c r="Z5" s="127" t="e">
        <f>SS!U38</f>
        <v>#DIV/0!</v>
      </c>
      <c r="AA5" s="29" t="e">
        <f>SS!U4</f>
        <v>#DIV/0!</v>
      </c>
      <c r="AB5" s="29" t="e">
        <f>SS!U21</f>
        <v>#DIV/0!</v>
      </c>
      <c r="AC5" s="77" t="e">
        <f t="shared" ref="AC5:AC16" si="6">MAX(G5,G22,G39,G56)</f>
        <v>#DIV/0!</v>
      </c>
      <c r="AD5" s="129" t="e">
        <f t="shared" ref="AD5:AD16" si="7">MAX(ABS(H5),ABS(H22),ABS(H39),ABS(H56))</f>
        <v>#DIV/0!</v>
      </c>
      <c r="AE5" s="31" t="e">
        <f>SS!AD72</f>
        <v>#DIV/0!</v>
      </c>
      <c r="AF5" s="127" t="e">
        <f>SS!AD38</f>
        <v>#DIV/0!</v>
      </c>
      <c r="AG5" s="29" t="e">
        <f>SS!AD4</f>
        <v>#DIV/0!</v>
      </c>
      <c r="AH5" s="29" t="e">
        <f>SS!AD21</f>
        <v>#DIV/0!</v>
      </c>
      <c r="AI5" s="77" t="e">
        <f t="shared" ref="AI5:AI16" si="8">MAX(J5,J22,J39,J56)</f>
        <v>#DIV/0!</v>
      </c>
      <c r="AJ5" s="129" t="e">
        <f t="shared" ref="AJ5:AJ16" si="9">MAX(ABS(K5),ABS(K22),ABS(K39),ABS(K56))</f>
        <v>#DIV/0!</v>
      </c>
    </row>
    <row r="6" spans="1:101" x14ac:dyDescent="0.25">
      <c r="A6" s="67" t="s">
        <v>2</v>
      </c>
      <c r="B6" s="78" t="e">
        <f>SS!C5</f>
        <v>#DIV/0!</v>
      </c>
      <c r="C6" s="105" t="e">
        <f>AVERAGE(SS!D5:F5)*SS!$L$73</f>
        <v>#DIV/0!</v>
      </c>
      <c r="D6" s="81" t="e">
        <f>SS!G5</f>
        <v>#DIV/0!</v>
      </c>
      <c r="E6" s="110" t="e">
        <f t="shared" si="1"/>
        <v>#DIV/0!</v>
      </c>
      <c r="F6" s="54" t="e">
        <f>SS!AH5</f>
        <v>#DIV/0!</v>
      </c>
      <c r="G6" s="54" t="e">
        <f>SS!P5</f>
        <v>#DIV/0!</v>
      </c>
      <c r="H6" s="54" t="e">
        <f>SS!AI5</f>
        <v>#DIV/0!</v>
      </c>
      <c r="I6" s="105" t="e">
        <f>SS!AM5</f>
        <v>#DIV/0!</v>
      </c>
      <c r="J6" s="81" t="e">
        <f>SS!Y5</f>
        <v>#DIV/0!</v>
      </c>
      <c r="K6" s="110" t="e">
        <f>SS!AN5</f>
        <v>#DIV/0!</v>
      </c>
      <c r="L6" s="29" t="e">
        <f t="shared" si="2"/>
        <v>#DIV/0!</v>
      </c>
      <c r="M6" s="29" t="e">
        <f t="shared" si="3"/>
        <v>#DIV/0!</v>
      </c>
      <c r="N6" s="29" t="e">
        <f t="shared" si="4"/>
        <v>#DIV/0!</v>
      </c>
      <c r="O6" s="29" t="e">
        <f>SS!AO5</f>
        <v>#DIV/0!</v>
      </c>
      <c r="P6" s="29" t="e">
        <f>SS!AP5</f>
        <v>#DIV/0!</v>
      </c>
      <c r="Q6" s="29" t="e">
        <f>SS!AQ5</f>
        <v>#DIV/0!</v>
      </c>
      <c r="S6" s="76" t="e">
        <f>SS!L73</f>
        <v>#DIV/0!</v>
      </c>
      <c r="T6" s="128" t="e">
        <f>SS!L39</f>
        <v>#DIV/0!</v>
      </c>
      <c r="U6" s="75" t="e">
        <f>SS!L5</f>
        <v>#DIV/0!</v>
      </c>
      <c r="V6" s="75" t="e">
        <f>SS!L22</f>
        <v>#DIV/0!</v>
      </c>
      <c r="W6" s="77" t="e">
        <f t="shared" si="5"/>
        <v>#DIV/0!</v>
      </c>
      <c r="X6" s="129" t="e">
        <f t="shared" ref="X6:X16" si="10">MAX(ABS(E6),ABS(E23),ABS(E40),ABS(E57))</f>
        <v>#DIV/0!</v>
      </c>
      <c r="Y6" s="31" t="e">
        <f>SS!U73</f>
        <v>#DIV/0!</v>
      </c>
      <c r="Z6" s="127" t="e">
        <f>SS!U39</f>
        <v>#DIV/0!</v>
      </c>
      <c r="AA6" s="29" t="e">
        <f>SS!U5</f>
        <v>#DIV/0!</v>
      </c>
      <c r="AB6" s="29" t="e">
        <f>SS!U22</f>
        <v>#DIV/0!</v>
      </c>
      <c r="AC6" s="77" t="e">
        <f t="shared" si="6"/>
        <v>#DIV/0!</v>
      </c>
      <c r="AD6" s="129" t="e">
        <f t="shared" si="7"/>
        <v>#DIV/0!</v>
      </c>
      <c r="AE6" s="31" t="e">
        <f>SS!AD73</f>
        <v>#DIV/0!</v>
      </c>
      <c r="AF6" s="127" t="e">
        <f>SS!AD39</f>
        <v>#DIV/0!</v>
      </c>
      <c r="AG6" s="29" t="e">
        <f>SS!AD5</f>
        <v>#DIV/0!</v>
      </c>
      <c r="AH6" s="29" t="e">
        <f>SS!AD22</f>
        <v>#DIV/0!</v>
      </c>
      <c r="AI6" s="77" t="e">
        <f t="shared" si="8"/>
        <v>#DIV/0!</v>
      </c>
      <c r="AJ6" s="129" t="e">
        <f t="shared" si="9"/>
        <v>#DIV/0!</v>
      </c>
    </row>
    <row r="7" spans="1:101" x14ac:dyDescent="0.25">
      <c r="A7" s="67" t="s">
        <v>3</v>
      </c>
      <c r="B7" s="78" t="e">
        <f>SS!C6</f>
        <v>#DIV/0!</v>
      </c>
      <c r="C7" s="105" t="e">
        <f>AVERAGE(SS!D6:F6)*SS!$L$74</f>
        <v>#DIV/0!</v>
      </c>
      <c r="D7" s="81" t="e">
        <f>SS!G6</f>
        <v>#DIV/0!</v>
      </c>
      <c r="E7" s="110" t="e">
        <f t="shared" si="1"/>
        <v>#DIV/0!</v>
      </c>
      <c r="F7" s="54" t="e">
        <f>SS!AH6</f>
        <v>#DIV/0!</v>
      </c>
      <c r="G7" s="54" t="e">
        <f>SS!P6</f>
        <v>#DIV/0!</v>
      </c>
      <c r="H7" s="54" t="e">
        <f>SS!AI6</f>
        <v>#DIV/0!</v>
      </c>
      <c r="I7" s="105" t="e">
        <f>SS!AM6</f>
        <v>#DIV/0!</v>
      </c>
      <c r="J7" s="81" t="e">
        <f>SS!Y6</f>
        <v>#DIV/0!</v>
      </c>
      <c r="K7" s="110" t="e">
        <f>SS!AN6</f>
        <v>#DIV/0!</v>
      </c>
      <c r="L7" s="29" t="e">
        <f t="shared" si="2"/>
        <v>#DIV/0!</v>
      </c>
      <c r="M7" s="29" t="e">
        <f t="shared" si="3"/>
        <v>#DIV/0!</v>
      </c>
      <c r="N7" s="29" t="e">
        <f t="shared" si="4"/>
        <v>#DIV/0!</v>
      </c>
      <c r="O7" s="29" t="e">
        <f>SS!AO6</f>
        <v>#DIV/0!</v>
      </c>
      <c r="P7" s="29" t="e">
        <f>SS!AP6</f>
        <v>#DIV/0!</v>
      </c>
      <c r="Q7" s="29" t="e">
        <f>SS!AQ6</f>
        <v>#DIV/0!</v>
      </c>
      <c r="S7" s="76" t="e">
        <f>SS!L74</f>
        <v>#DIV/0!</v>
      </c>
      <c r="T7" s="128" t="e">
        <f>SS!L40</f>
        <v>#DIV/0!</v>
      </c>
      <c r="U7" s="75" t="e">
        <f>SS!L6</f>
        <v>#DIV/0!</v>
      </c>
      <c r="V7" s="75" t="e">
        <f>SS!L23</f>
        <v>#DIV/0!</v>
      </c>
      <c r="W7" s="77" t="e">
        <f t="shared" si="5"/>
        <v>#DIV/0!</v>
      </c>
      <c r="X7" s="129" t="e">
        <f t="shared" si="10"/>
        <v>#DIV/0!</v>
      </c>
      <c r="Y7" s="31" t="e">
        <f>SS!U74</f>
        <v>#DIV/0!</v>
      </c>
      <c r="Z7" s="127" t="e">
        <f>SS!U40</f>
        <v>#DIV/0!</v>
      </c>
      <c r="AA7" s="29" t="e">
        <f>SS!U6</f>
        <v>#DIV/0!</v>
      </c>
      <c r="AB7" s="29" t="e">
        <f>SS!U23</f>
        <v>#DIV/0!</v>
      </c>
      <c r="AC7" s="77" t="e">
        <f t="shared" si="6"/>
        <v>#DIV/0!</v>
      </c>
      <c r="AD7" s="129" t="e">
        <f t="shared" si="7"/>
        <v>#DIV/0!</v>
      </c>
      <c r="AE7" s="31" t="e">
        <f>SS!AD74</f>
        <v>#DIV/0!</v>
      </c>
      <c r="AF7" s="127" t="e">
        <f>SS!AD40</f>
        <v>#DIV/0!</v>
      </c>
      <c r="AG7" s="29" t="e">
        <f>SS!AD6</f>
        <v>#DIV/0!</v>
      </c>
      <c r="AH7" s="29" t="e">
        <f>SS!AD23</f>
        <v>#DIV/0!</v>
      </c>
      <c r="AI7" s="77" t="e">
        <f t="shared" si="8"/>
        <v>#DIV/0!</v>
      </c>
      <c r="AJ7" s="129" t="e">
        <f t="shared" si="9"/>
        <v>#DIV/0!</v>
      </c>
    </row>
    <row r="8" spans="1:101" x14ac:dyDescent="0.25">
      <c r="A8" s="67" t="s">
        <v>4</v>
      </c>
      <c r="B8" s="78" t="e">
        <f>SS!C7</f>
        <v>#DIV/0!</v>
      </c>
      <c r="C8" s="105" t="e">
        <f>AVERAGE(SS!D7:F7)*SS!$L$75</f>
        <v>#DIV/0!</v>
      </c>
      <c r="D8" s="81" t="e">
        <f>SS!G7</f>
        <v>#DIV/0!</v>
      </c>
      <c r="E8" s="110" t="e">
        <f t="shared" si="1"/>
        <v>#DIV/0!</v>
      </c>
      <c r="F8" s="54" t="e">
        <f>SS!AH7</f>
        <v>#DIV/0!</v>
      </c>
      <c r="G8" s="54" t="e">
        <f>SS!P7</f>
        <v>#DIV/0!</v>
      </c>
      <c r="H8" s="54" t="e">
        <f>SS!AI7</f>
        <v>#DIV/0!</v>
      </c>
      <c r="I8" s="105" t="e">
        <f>SS!AM7</f>
        <v>#DIV/0!</v>
      </c>
      <c r="J8" s="81" t="e">
        <f>SS!Y7</f>
        <v>#DIV/0!</v>
      </c>
      <c r="K8" s="110" t="e">
        <f>SS!AN7</f>
        <v>#DIV/0!</v>
      </c>
      <c r="L8" s="29" t="e">
        <f t="shared" si="2"/>
        <v>#DIV/0!</v>
      </c>
      <c r="M8" s="29" t="e">
        <f t="shared" si="3"/>
        <v>#DIV/0!</v>
      </c>
      <c r="N8" s="29" t="e">
        <f t="shared" si="4"/>
        <v>#DIV/0!</v>
      </c>
      <c r="O8" s="29" t="e">
        <f>SS!AO7</f>
        <v>#DIV/0!</v>
      </c>
      <c r="P8" s="29" t="e">
        <f>SS!AP7</f>
        <v>#DIV/0!</v>
      </c>
      <c r="Q8" s="29" t="e">
        <f>SS!AQ7</f>
        <v>#DIV/0!</v>
      </c>
      <c r="S8" s="76" t="e">
        <f>SS!L75</f>
        <v>#DIV/0!</v>
      </c>
      <c r="T8" s="128" t="e">
        <f>SS!L41</f>
        <v>#DIV/0!</v>
      </c>
      <c r="U8" s="75" t="e">
        <f>SS!L7</f>
        <v>#DIV/0!</v>
      </c>
      <c r="V8" s="75" t="e">
        <f>SS!L24</f>
        <v>#DIV/0!</v>
      </c>
      <c r="W8" s="77" t="e">
        <f t="shared" si="5"/>
        <v>#DIV/0!</v>
      </c>
      <c r="X8" s="129" t="e">
        <f t="shared" si="10"/>
        <v>#DIV/0!</v>
      </c>
      <c r="Y8" s="31" t="e">
        <f>SS!U75</f>
        <v>#DIV/0!</v>
      </c>
      <c r="Z8" s="127" t="e">
        <f>SS!U41</f>
        <v>#DIV/0!</v>
      </c>
      <c r="AA8" s="29" t="e">
        <f>SS!U7</f>
        <v>#DIV/0!</v>
      </c>
      <c r="AB8" s="29" t="e">
        <f>SS!U24</f>
        <v>#DIV/0!</v>
      </c>
      <c r="AC8" s="77" t="e">
        <f t="shared" si="6"/>
        <v>#DIV/0!</v>
      </c>
      <c r="AD8" s="129" t="e">
        <f t="shared" si="7"/>
        <v>#DIV/0!</v>
      </c>
      <c r="AE8" s="31" t="e">
        <f>SS!AD75</f>
        <v>#DIV/0!</v>
      </c>
      <c r="AF8" s="127" t="e">
        <f>SS!AD41</f>
        <v>#DIV/0!</v>
      </c>
      <c r="AG8" s="29" t="e">
        <f>SS!AD7</f>
        <v>#DIV/0!</v>
      </c>
      <c r="AH8" s="29" t="e">
        <f>SS!AD24</f>
        <v>#DIV/0!</v>
      </c>
      <c r="AI8" s="77" t="e">
        <f t="shared" si="8"/>
        <v>#DIV/0!</v>
      </c>
      <c r="AJ8" s="129" t="e">
        <f t="shared" si="9"/>
        <v>#DIV/0!</v>
      </c>
    </row>
    <row r="9" spans="1:101" s="87" customFormat="1" x14ac:dyDescent="0.25">
      <c r="A9" s="68" t="s">
        <v>5</v>
      </c>
      <c r="B9" s="83">
        <f>SS!C8</f>
        <v>789270</v>
      </c>
      <c r="C9" s="102" t="e">
        <f>AVERAGE(SS!D8:F8)*SS!$L$76</f>
        <v>#DIV/0!</v>
      </c>
      <c r="D9" s="88" t="e">
        <f>SS!G8</f>
        <v>#DIV/0!</v>
      </c>
      <c r="E9" s="111" t="e">
        <f t="shared" si="1"/>
        <v>#DIV/0!</v>
      </c>
      <c r="F9" s="85" t="str">
        <f>SS!AH8</f>
        <v>IS</v>
      </c>
      <c r="G9" s="85" t="str">
        <f>SS!P8</f>
        <v>IS</v>
      </c>
      <c r="H9" s="85" t="str">
        <f>SS!AI8</f>
        <v>IS</v>
      </c>
      <c r="I9" s="103" t="str">
        <f>SS!AM8</f>
        <v>IS</v>
      </c>
      <c r="J9" s="88" t="str">
        <f>SS!Y8</f>
        <v>IS</v>
      </c>
      <c r="K9" s="111" t="str">
        <f>SS!AN8</f>
        <v>IS</v>
      </c>
      <c r="L9" s="86" t="str">
        <f>SS!AL8</f>
        <v>IS</v>
      </c>
      <c r="M9" s="86" t="str">
        <f>SS!AM8</f>
        <v>IS</v>
      </c>
      <c r="N9" s="86" t="str">
        <f>SS!AN8</f>
        <v>IS</v>
      </c>
      <c r="O9" s="86" t="str">
        <f>SS!AO8</f>
        <v>IS</v>
      </c>
      <c r="P9" s="86" t="str">
        <f>SS!AP8</f>
        <v>IS</v>
      </c>
      <c r="Q9" s="86" t="str">
        <f>SS!AQ8</f>
        <v>IS</v>
      </c>
      <c r="R9" s="120"/>
      <c r="S9" s="86" t="s">
        <v>32</v>
      </c>
      <c r="T9" s="121" t="s">
        <v>32</v>
      </c>
      <c r="U9" s="121" t="s">
        <v>32</v>
      </c>
      <c r="V9" s="121" t="s">
        <v>32</v>
      </c>
      <c r="W9" s="121" t="s">
        <v>32</v>
      </c>
      <c r="X9" s="131" t="s">
        <v>32</v>
      </c>
      <c r="Y9" s="122" t="s">
        <v>32</v>
      </c>
      <c r="Z9" s="121" t="s">
        <v>32</v>
      </c>
      <c r="AA9" s="86" t="s">
        <v>32</v>
      </c>
      <c r="AB9" s="86" t="s">
        <v>32</v>
      </c>
      <c r="AC9" s="86" t="s">
        <v>32</v>
      </c>
      <c r="AD9" s="124" t="s">
        <v>32</v>
      </c>
      <c r="AE9" s="86" t="s">
        <v>32</v>
      </c>
      <c r="AF9" s="86" t="s">
        <v>32</v>
      </c>
      <c r="AG9" s="86" t="s">
        <v>32</v>
      </c>
      <c r="AH9" s="86" t="s">
        <v>32</v>
      </c>
      <c r="AI9" s="86" t="s">
        <v>32</v>
      </c>
      <c r="AJ9" s="124" t="s">
        <v>32</v>
      </c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74"/>
      <c r="BG9" s="274"/>
      <c r="BH9" s="274"/>
      <c r="BI9" s="274"/>
      <c r="BJ9" s="274"/>
      <c r="BK9" s="274"/>
      <c r="BL9" s="274"/>
      <c r="BM9" s="274"/>
      <c r="BN9" s="274"/>
      <c r="BO9" s="274"/>
      <c r="BP9" s="274"/>
      <c r="BQ9" s="274"/>
      <c r="BR9" s="274"/>
      <c r="BS9" s="274"/>
      <c r="BT9" s="274"/>
      <c r="BU9" s="274"/>
      <c r="BV9" s="274"/>
      <c r="BW9" s="274"/>
      <c r="BX9" s="274"/>
      <c r="BY9" s="274"/>
      <c r="BZ9" s="274"/>
      <c r="CA9" s="274"/>
      <c r="CB9" s="274"/>
      <c r="CC9" s="274"/>
      <c r="CD9" s="274"/>
      <c r="CE9" s="274"/>
      <c r="CF9" s="274"/>
      <c r="CG9" s="274"/>
      <c r="CH9" s="274"/>
      <c r="CI9" s="274"/>
      <c r="CJ9" s="274"/>
      <c r="CK9" s="274"/>
      <c r="CL9" s="274"/>
      <c r="CM9" s="274"/>
      <c r="CN9" s="274"/>
      <c r="CO9" s="274"/>
      <c r="CP9" s="274"/>
      <c r="CQ9" s="274"/>
      <c r="CR9" s="274"/>
      <c r="CS9" s="274"/>
      <c r="CT9" s="274"/>
      <c r="CU9" s="274"/>
      <c r="CV9" s="274"/>
      <c r="CW9" s="274"/>
    </row>
    <row r="10" spans="1:101" x14ac:dyDescent="0.25">
      <c r="A10" s="67" t="s">
        <v>6</v>
      </c>
      <c r="B10" s="78" t="e">
        <f>SS!C9</f>
        <v>#DIV/0!</v>
      </c>
      <c r="C10" s="105" t="e">
        <f>AVERAGE(SS!D9:F9)*SS!$L$77</f>
        <v>#DIV/0!</v>
      </c>
      <c r="D10" s="81" t="e">
        <f>SS!G9</f>
        <v>#DIV/0!</v>
      </c>
      <c r="E10" s="110" t="e">
        <f t="shared" si="1"/>
        <v>#DIV/0!</v>
      </c>
      <c r="F10" s="54" t="e">
        <f>SS!AH9</f>
        <v>#DIV/0!</v>
      </c>
      <c r="G10" s="54" t="e">
        <f>SS!P9</f>
        <v>#DIV/0!</v>
      </c>
      <c r="H10" s="54" t="e">
        <f>SS!AI9</f>
        <v>#DIV/0!</v>
      </c>
      <c r="I10" s="105" t="e">
        <f>SS!AM9</f>
        <v>#DIV/0!</v>
      </c>
      <c r="J10" s="81" t="e">
        <f>SS!Y9</f>
        <v>#DIV/0!</v>
      </c>
      <c r="K10" s="110" t="e">
        <f>SS!AN9</f>
        <v>#DIV/0!</v>
      </c>
      <c r="L10" s="29" t="e">
        <f t="shared" si="2"/>
        <v>#DIV/0!</v>
      </c>
      <c r="M10" s="29" t="e">
        <f t="shared" si="3"/>
        <v>#DIV/0!</v>
      </c>
      <c r="N10" s="29" t="e">
        <f t="shared" si="4"/>
        <v>#DIV/0!</v>
      </c>
      <c r="O10" s="29" t="e">
        <f>SS!AO9</f>
        <v>#DIV/0!</v>
      </c>
      <c r="P10" s="29" t="e">
        <f>SS!AP9</f>
        <v>#DIV/0!</v>
      </c>
      <c r="Q10" s="29" t="e">
        <f>SS!AQ9</f>
        <v>#DIV/0!</v>
      </c>
      <c r="S10" s="76" t="e">
        <f>SS!L77</f>
        <v>#DIV/0!</v>
      </c>
      <c r="T10" s="128" t="e">
        <f>SS!L43</f>
        <v>#DIV/0!</v>
      </c>
      <c r="U10" s="75" t="e">
        <f>SS!L9</f>
        <v>#DIV/0!</v>
      </c>
      <c r="V10" s="75" t="e">
        <f>SS!L26</f>
        <v>#DIV/0!</v>
      </c>
      <c r="W10" s="77" t="e">
        <f t="shared" si="5"/>
        <v>#DIV/0!</v>
      </c>
      <c r="X10" s="129" t="e">
        <f t="shared" si="10"/>
        <v>#DIV/0!</v>
      </c>
      <c r="Y10" s="31" t="e">
        <f>SS!U77</f>
        <v>#DIV/0!</v>
      </c>
      <c r="Z10" s="127" t="e">
        <f>SS!U43</f>
        <v>#DIV/0!</v>
      </c>
      <c r="AA10" s="29" t="e">
        <f>SS!U9</f>
        <v>#DIV/0!</v>
      </c>
      <c r="AB10" s="29" t="e">
        <f>SS!U26</f>
        <v>#DIV/0!</v>
      </c>
      <c r="AC10" s="77" t="e">
        <f t="shared" si="6"/>
        <v>#DIV/0!</v>
      </c>
      <c r="AD10" s="129" t="e">
        <f t="shared" si="7"/>
        <v>#DIV/0!</v>
      </c>
      <c r="AE10" s="31" t="e">
        <f>SS!AD77</f>
        <v>#DIV/0!</v>
      </c>
      <c r="AF10" s="127" t="e">
        <f>SS!AD43</f>
        <v>#DIV/0!</v>
      </c>
      <c r="AG10" s="29" t="e">
        <f>SS!AD9</f>
        <v>#DIV/0!</v>
      </c>
      <c r="AH10" s="29" t="e">
        <f>SS!AD26</f>
        <v>#DIV/0!</v>
      </c>
      <c r="AI10" s="77" t="e">
        <f t="shared" si="8"/>
        <v>#DIV/0!</v>
      </c>
      <c r="AJ10" s="129" t="e">
        <f t="shared" si="9"/>
        <v>#DIV/0!</v>
      </c>
    </row>
    <row r="11" spans="1:101" x14ac:dyDescent="0.25">
      <c r="A11" s="67" t="s">
        <v>7</v>
      </c>
      <c r="B11" s="78" t="e">
        <f>SS!C10</f>
        <v>#DIV/0!</v>
      </c>
      <c r="C11" s="105" t="e">
        <f>AVERAGE(SS!D10:F10)*SS!$L$78</f>
        <v>#DIV/0!</v>
      </c>
      <c r="D11" s="81" t="e">
        <f>SS!G10</f>
        <v>#DIV/0!</v>
      </c>
      <c r="E11" s="110" t="e">
        <f t="shared" si="1"/>
        <v>#DIV/0!</v>
      </c>
      <c r="F11" s="54" t="e">
        <f>SS!AH10</f>
        <v>#DIV/0!</v>
      </c>
      <c r="G11" s="54" t="e">
        <f>SS!P10</f>
        <v>#DIV/0!</v>
      </c>
      <c r="H11" s="54" t="e">
        <f>SS!AI10</f>
        <v>#DIV/0!</v>
      </c>
      <c r="I11" s="105" t="e">
        <f>SS!AM10</f>
        <v>#DIV/0!</v>
      </c>
      <c r="J11" s="81" t="e">
        <f>SS!Y10</f>
        <v>#DIV/0!</v>
      </c>
      <c r="K11" s="110" t="e">
        <f>SS!AN10</f>
        <v>#DIV/0!</v>
      </c>
      <c r="L11" s="29" t="e">
        <f t="shared" si="2"/>
        <v>#DIV/0!</v>
      </c>
      <c r="M11" s="29" t="e">
        <f t="shared" si="3"/>
        <v>#DIV/0!</v>
      </c>
      <c r="N11" s="29" t="e">
        <f t="shared" si="4"/>
        <v>#DIV/0!</v>
      </c>
      <c r="O11" s="29" t="e">
        <f>SS!AO10</f>
        <v>#DIV/0!</v>
      </c>
      <c r="P11" s="29" t="e">
        <f>SS!AP10</f>
        <v>#DIV/0!</v>
      </c>
      <c r="Q11" s="29" t="e">
        <f>SS!AQ10</f>
        <v>#DIV/0!</v>
      </c>
      <c r="S11" s="76" t="e">
        <f>SS!L78</f>
        <v>#DIV/0!</v>
      </c>
      <c r="T11" s="128" t="e">
        <f>SS!L44</f>
        <v>#DIV/0!</v>
      </c>
      <c r="U11" s="75" t="e">
        <f>SS!L10</f>
        <v>#DIV/0!</v>
      </c>
      <c r="V11" s="75" t="e">
        <f>SS!L27</f>
        <v>#DIV/0!</v>
      </c>
      <c r="W11" s="77" t="e">
        <f t="shared" si="5"/>
        <v>#DIV/0!</v>
      </c>
      <c r="X11" s="129" t="e">
        <f t="shared" si="10"/>
        <v>#DIV/0!</v>
      </c>
      <c r="Y11" s="31" t="e">
        <f>SS!U78</f>
        <v>#DIV/0!</v>
      </c>
      <c r="Z11" s="127" t="e">
        <f>SS!U44</f>
        <v>#DIV/0!</v>
      </c>
      <c r="AA11" s="29" t="e">
        <f>SS!U10</f>
        <v>#DIV/0!</v>
      </c>
      <c r="AB11" s="29" t="e">
        <f>SS!U27</f>
        <v>#DIV/0!</v>
      </c>
      <c r="AC11" s="77" t="e">
        <f t="shared" si="6"/>
        <v>#DIV/0!</v>
      </c>
      <c r="AD11" s="129" t="e">
        <f t="shared" si="7"/>
        <v>#DIV/0!</v>
      </c>
      <c r="AE11" s="31" t="e">
        <f>SS!AD78</f>
        <v>#DIV/0!</v>
      </c>
      <c r="AF11" s="127" t="e">
        <f>SS!AD44</f>
        <v>#DIV/0!</v>
      </c>
      <c r="AG11" s="29" t="e">
        <f>SS!AD10</f>
        <v>#DIV/0!</v>
      </c>
      <c r="AH11" s="29" t="e">
        <f>SS!AD27</f>
        <v>#DIV/0!</v>
      </c>
      <c r="AI11" s="77" t="e">
        <f t="shared" si="8"/>
        <v>#DIV/0!</v>
      </c>
      <c r="AJ11" s="129" t="e">
        <f t="shared" si="9"/>
        <v>#DIV/0!</v>
      </c>
    </row>
    <row r="12" spans="1:101" x14ac:dyDescent="0.25">
      <c r="A12" s="67" t="s">
        <v>8</v>
      </c>
      <c r="B12" s="78" t="e">
        <f>SS!C11</f>
        <v>#DIV/0!</v>
      </c>
      <c r="C12" s="105" t="e">
        <f>AVERAGE(SS!D11:F11)*SS!$L$79</f>
        <v>#DIV/0!</v>
      </c>
      <c r="D12" s="81" t="e">
        <f>SS!G11</f>
        <v>#DIV/0!</v>
      </c>
      <c r="E12" s="110" t="e">
        <f t="shared" si="1"/>
        <v>#DIV/0!</v>
      </c>
      <c r="F12" s="54" t="e">
        <f>SS!AH11</f>
        <v>#DIV/0!</v>
      </c>
      <c r="G12" s="54" t="e">
        <f>SS!P11</f>
        <v>#DIV/0!</v>
      </c>
      <c r="H12" s="54" t="e">
        <f>SS!AI11</f>
        <v>#DIV/0!</v>
      </c>
      <c r="I12" s="105" t="e">
        <f>SS!AM11</f>
        <v>#DIV/0!</v>
      </c>
      <c r="J12" s="81" t="e">
        <f>SS!Y11</f>
        <v>#DIV/0!</v>
      </c>
      <c r="K12" s="110" t="e">
        <f>SS!AN11</f>
        <v>#DIV/0!</v>
      </c>
      <c r="L12" s="29" t="e">
        <f t="shared" si="2"/>
        <v>#DIV/0!</v>
      </c>
      <c r="M12" s="29" t="e">
        <f t="shared" si="3"/>
        <v>#DIV/0!</v>
      </c>
      <c r="N12" s="29" t="e">
        <f t="shared" si="4"/>
        <v>#DIV/0!</v>
      </c>
      <c r="O12" s="29" t="e">
        <f>SS!AO11</f>
        <v>#DIV/0!</v>
      </c>
      <c r="P12" s="29" t="e">
        <f>SS!AP11</f>
        <v>#DIV/0!</v>
      </c>
      <c r="Q12" s="29" t="e">
        <f>SS!AQ11</f>
        <v>#DIV/0!</v>
      </c>
      <c r="S12" s="76" t="e">
        <f>SS!L79</f>
        <v>#DIV/0!</v>
      </c>
      <c r="T12" s="128" t="e">
        <f>SS!L45</f>
        <v>#DIV/0!</v>
      </c>
      <c r="U12" s="75" t="e">
        <f>SS!L11</f>
        <v>#DIV/0!</v>
      </c>
      <c r="V12" s="75" t="e">
        <f>SS!L28</f>
        <v>#DIV/0!</v>
      </c>
      <c r="W12" s="77" t="e">
        <f t="shared" si="5"/>
        <v>#DIV/0!</v>
      </c>
      <c r="X12" s="129" t="e">
        <f t="shared" si="10"/>
        <v>#DIV/0!</v>
      </c>
      <c r="Y12" s="31" t="e">
        <f>SS!U79</f>
        <v>#DIV/0!</v>
      </c>
      <c r="Z12" s="127" t="e">
        <f>SS!U45</f>
        <v>#DIV/0!</v>
      </c>
      <c r="AA12" s="29" t="e">
        <f>SS!U11</f>
        <v>#DIV/0!</v>
      </c>
      <c r="AB12" s="29" t="e">
        <f>SS!U28</f>
        <v>#DIV/0!</v>
      </c>
      <c r="AC12" s="77" t="e">
        <f t="shared" si="6"/>
        <v>#DIV/0!</v>
      </c>
      <c r="AD12" s="129" t="e">
        <f t="shared" si="7"/>
        <v>#DIV/0!</v>
      </c>
      <c r="AE12" s="31" t="e">
        <f>SS!AD79</f>
        <v>#DIV/0!</v>
      </c>
      <c r="AF12" s="127" t="e">
        <f>SS!AD45</f>
        <v>#DIV/0!</v>
      </c>
      <c r="AG12" s="29" t="e">
        <f>SS!AD11</f>
        <v>#DIV/0!</v>
      </c>
      <c r="AH12" s="29" t="e">
        <f>SS!AD28</f>
        <v>#DIV/0!</v>
      </c>
      <c r="AI12" s="77" t="e">
        <f t="shared" si="8"/>
        <v>#DIV/0!</v>
      </c>
      <c r="AJ12" s="129" t="e">
        <f t="shared" si="9"/>
        <v>#DIV/0!</v>
      </c>
    </row>
    <row r="13" spans="1:101" s="87" customFormat="1" x14ac:dyDescent="0.25">
      <c r="A13" s="68" t="s">
        <v>9</v>
      </c>
      <c r="B13" s="88" t="e">
        <f>SS!C12</f>
        <v>#DIV/0!</v>
      </c>
      <c r="C13" s="103" t="e">
        <f>AVERAGE(SS!D12:F12)*SS!$L$80</f>
        <v>#DIV/0!</v>
      </c>
      <c r="D13" s="88" t="e">
        <f>SS!G12</f>
        <v>#DIV/0!</v>
      </c>
      <c r="E13" s="111" t="e">
        <f t="shared" si="1"/>
        <v>#DIV/0!</v>
      </c>
      <c r="F13" s="85" t="str">
        <f>SS!AH12</f>
        <v>IS</v>
      </c>
      <c r="G13" s="85" t="str">
        <f>SS!P12</f>
        <v>IS</v>
      </c>
      <c r="H13" s="85" t="str">
        <f>SS!AI12</f>
        <v>IS</v>
      </c>
      <c r="I13" s="103" t="str">
        <f>SS!AM12</f>
        <v>IS</v>
      </c>
      <c r="J13" s="88" t="str">
        <f>SS!Y12</f>
        <v>IS</v>
      </c>
      <c r="K13" s="111" t="str">
        <f>SS!AN12</f>
        <v>IS</v>
      </c>
      <c r="L13" s="86" t="str">
        <f>SS!AL12</f>
        <v>IS</v>
      </c>
      <c r="M13" s="86" t="str">
        <f>SS!AM12</f>
        <v>IS</v>
      </c>
      <c r="N13" s="86" t="str">
        <f>SS!AN12</f>
        <v>IS</v>
      </c>
      <c r="O13" s="86" t="str">
        <f>SS!AO12</f>
        <v>IS</v>
      </c>
      <c r="P13" s="86" t="str">
        <f>SS!AP12</f>
        <v>IS</v>
      </c>
      <c r="Q13" s="86" t="str">
        <f>SS!AQ12</f>
        <v>IS</v>
      </c>
      <c r="R13" s="120"/>
      <c r="S13" s="76" t="e">
        <f>SS!L80</f>
        <v>#DIV/0!</v>
      </c>
      <c r="T13" s="128" t="str">
        <f>SS!L46</f>
        <v>IS</v>
      </c>
      <c r="U13" s="75" t="e">
        <f>SS!L12</f>
        <v>#DIV/0!</v>
      </c>
      <c r="V13" s="75" t="e">
        <f>SS!L29</f>
        <v>#DIV/0!</v>
      </c>
      <c r="W13" s="77" t="e">
        <f t="shared" si="5"/>
        <v>#DIV/0!</v>
      </c>
      <c r="X13" s="129" t="e">
        <f t="shared" si="10"/>
        <v>#DIV/0!</v>
      </c>
      <c r="Y13" s="122" t="s">
        <v>32</v>
      </c>
      <c r="Z13" s="121" t="s">
        <v>32</v>
      </c>
      <c r="AA13" s="86" t="s">
        <v>32</v>
      </c>
      <c r="AB13" s="86" t="s">
        <v>32</v>
      </c>
      <c r="AC13" s="86" t="s">
        <v>32</v>
      </c>
      <c r="AD13" s="124" t="s">
        <v>32</v>
      </c>
      <c r="AE13" s="86" t="s">
        <v>32</v>
      </c>
      <c r="AF13" s="86" t="s">
        <v>32</v>
      </c>
      <c r="AG13" s="86" t="s">
        <v>32</v>
      </c>
      <c r="AH13" s="86" t="s">
        <v>32</v>
      </c>
      <c r="AI13" s="86" t="s">
        <v>32</v>
      </c>
      <c r="AJ13" s="124" t="s">
        <v>32</v>
      </c>
      <c r="AK13" s="274"/>
      <c r="AL13" s="274"/>
      <c r="AM13" s="274"/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4"/>
      <c r="BD13" s="274"/>
      <c r="BE13" s="274"/>
      <c r="BF13" s="274"/>
      <c r="BG13" s="274"/>
      <c r="BH13" s="274"/>
      <c r="BI13" s="274"/>
      <c r="BJ13" s="274"/>
      <c r="BK13" s="274"/>
      <c r="BL13" s="274"/>
      <c r="BM13" s="274"/>
      <c r="BN13" s="274"/>
      <c r="BO13" s="274"/>
      <c r="BP13" s="274"/>
      <c r="BQ13" s="274"/>
      <c r="BR13" s="274"/>
      <c r="BS13" s="274"/>
      <c r="BT13" s="274"/>
      <c r="BU13" s="274"/>
      <c r="BV13" s="274"/>
      <c r="BW13" s="274"/>
      <c r="BX13" s="274"/>
      <c r="BY13" s="274"/>
      <c r="BZ13" s="274"/>
      <c r="CA13" s="274"/>
      <c r="CB13" s="274"/>
      <c r="CC13" s="274"/>
      <c r="CD13" s="274"/>
      <c r="CE13" s="274"/>
      <c r="CF13" s="274"/>
      <c r="CG13" s="274"/>
      <c r="CH13" s="274"/>
      <c r="CI13" s="274"/>
      <c r="CJ13" s="274"/>
      <c r="CK13" s="274"/>
      <c r="CL13" s="274"/>
      <c r="CM13" s="274"/>
      <c r="CN13" s="274"/>
      <c r="CO13" s="274"/>
      <c r="CP13" s="274"/>
      <c r="CQ13" s="274"/>
      <c r="CR13" s="274"/>
      <c r="CS13" s="274"/>
      <c r="CT13" s="274"/>
      <c r="CU13" s="274"/>
      <c r="CV13" s="274"/>
      <c r="CW13" s="274"/>
    </row>
    <row r="14" spans="1:101" x14ac:dyDescent="0.25">
      <c r="A14" s="67" t="s">
        <v>10</v>
      </c>
      <c r="B14" s="78" t="e">
        <f>SS!C13</f>
        <v>#DIV/0!</v>
      </c>
      <c r="C14" s="105" t="e">
        <f>AVERAGE(SS!D13:F13)*SS!$L$81</f>
        <v>#DIV/0!</v>
      </c>
      <c r="D14" s="81" t="e">
        <f>SS!G13</f>
        <v>#DIV/0!</v>
      </c>
      <c r="E14" s="110" t="e">
        <f t="shared" si="1"/>
        <v>#DIV/0!</v>
      </c>
      <c r="F14" s="54" t="e">
        <f>SS!AH13</f>
        <v>#DIV/0!</v>
      </c>
      <c r="G14" s="54" t="e">
        <f>SS!P13</f>
        <v>#DIV/0!</v>
      </c>
      <c r="H14" s="54" t="e">
        <f>SS!AI13</f>
        <v>#DIV/0!</v>
      </c>
      <c r="I14" s="105" t="e">
        <f>SS!AM13</f>
        <v>#DIV/0!</v>
      </c>
      <c r="J14" s="81" t="e">
        <f>SS!Y13</f>
        <v>#DIV/0!</v>
      </c>
      <c r="K14" s="110" t="e">
        <f>SS!AN13</f>
        <v>#DIV/0!</v>
      </c>
      <c r="L14" s="29" t="e">
        <f t="shared" si="2"/>
        <v>#DIV/0!</v>
      </c>
      <c r="M14" s="29" t="e">
        <f t="shared" si="3"/>
        <v>#DIV/0!</v>
      </c>
      <c r="N14" s="29" t="e">
        <f t="shared" si="4"/>
        <v>#DIV/0!</v>
      </c>
      <c r="O14" s="29" t="e">
        <f>SS!AO13</f>
        <v>#DIV/0!</v>
      </c>
      <c r="P14" s="29" t="e">
        <f>SS!AP13</f>
        <v>#DIV/0!</v>
      </c>
      <c r="Q14" s="29" t="e">
        <f>SS!AQ13</f>
        <v>#DIV/0!</v>
      </c>
      <c r="S14" s="76" t="e">
        <f>SS!L81</f>
        <v>#DIV/0!</v>
      </c>
      <c r="T14" s="128" t="e">
        <f>SS!L47</f>
        <v>#DIV/0!</v>
      </c>
      <c r="U14" s="75" t="e">
        <f>SS!L13</f>
        <v>#DIV/0!</v>
      </c>
      <c r="V14" s="75" t="e">
        <f>SS!L30</f>
        <v>#DIV/0!</v>
      </c>
      <c r="W14" s="77" t="e">
        <f t="shared" si="5"/>
        <v>#DIV/0!</v>
      </c>
      <c r="X14" s="129" t="e">
        <f t="shared" si="10"/>
        <v>#DIV/0!</v>
      </c>
      <c r="Y14" s="31" t="e">
        <f>SS!U81</f>
        <v>#DIV/0!</v>
      </c>
      <c r="Z14" s="127" t="e">
        <f>SS!U47</f>
        <v>#DIV/0!</v>
      </c>
      <c r="AA14" s="29" t="e">
        <f>SS!U13</f>
        <v>#DIV/0!</v>
      </c>
      <c r="AB14" s="29" t="e">
        <f>SS!U30</f>
        <v>#DIV/0!</v>
      </c>
      <c r="AC14" s="77" t="e">
        <f t="shared" si="6"/>
        <v>#DIV/0!</v>
      </c>
      <c r="AD14" s="129" t="e">
        <f t="shared" si="7"/>
        <v>#DIV/0!</v>
      </c>
      <c r="AE14" s="31" t="e">
        <f>SS!AD81</f>
        <v>#DIV/0!</v>
      </c>
      <c r="AF14" s="127" t="e">
        <f>SS!AD47</f>
        <v>#DIV/0!</v>
      </c>
      <c r="AG14" s="29" t="e">
        <f>SS!AD13</f>
        <v>#DIV/0!</v>
      </c>
      <c r="AH14" s="29" t="e">
        <f>SS!AD30</f>
        <v>#DIV/0!</v>
      </c>
      <c r="AI14" s="77" t="e">
        <f t="shared" si="8"/>
        <v>#DIV/0!</v>
      </c>
      <c r="AJ14" s="129" t="e">
        <f t="shared" si="9"/>
        <v>#DIV/0!</v>
      </c>
    </row>
    <row r="15" spans="1:101" x14ac:dyDescent="0.25">
      <c r="A15" s="67" t="s">
        <v>11</v>
      </c>
      <c r="B15" s="78" t="e">
        <f>SS!C14</f>
        <v>#DIV/0!</v>
      </c>
      <c r="C15" s="105" t="e">
        <f>AVERAGE(SS!D14:F14)*SS!$L$82</f>
        <v>#DIV/0!</v>
      </c>
      <c r="D15" s="81" t="e">
        <f>SS!G14</f>
        <v>#DIV/0!</v>
      </c>
      <c r="E15" s="110" t="e">
        <f t="shared" si="1"/>
        <v>#DIV/0!</v>
      </c>
      <c r="F15" s="54" t="e">
        <f>SS!AH14</f>
        <v>#DIV/0!</v>
      </c>
      <c r="G15" s="54" t="e">
        <f>SS!P14</f>
        <v>#DIV/0!</v>
      </c>
      <c r="H15" s="54" t="e">
        <f>SS!AI14</f>
        <v>#DIV/0!</v>
      </c>
      <c r="I15" s="105" t="e">
        <f>SS!AM14</f>
        <v>#DIV/0!</v>
      </c>
      <c r="J15" s="81" t="e">
        <f>SS!Y14</f>
        <v>#DIV/0!</v>
      </c>
      <c r="K15" s="110" t="e">
        <f>SS!AN14</f>
        <v>#DIV/0!</v>
      </c>
      <c r="L15" s="29" t="e">
        <f t="shared" si="2"/>
        <v>#DIV/0!</v>
      </c>
      <c r="M15" s="29" t="e">
        <f t="shared" si="3"/>
        <v>#DIV/0!</v>
      </c>
      <c r="N15" s="29" t="e">
        <f t="shared" si="4"/>
        <v>#DIV/0!</v>
      </c>
      <c r="O15" s="29" t="e">
        <f>SS!AO14</f>
        <v>#DIV/0!</v>
      </c>
      <c r="P15" s="29" t="e">
        <f>SS!AP14</f>
        <v>#DIV/0!</v>
      </c>
      <c r="Q15" s="29" t="e">
        <f>SS!AQ14</f>
        <v>#DIV/0!</v>
      </c>
      <c r="S15" s="76" t="e">
        <f>SS!L82</f>
        <v>#DIV/0!</v>
      </c>
      <c r="T15" s="128" t="e">
        <f>SS!L48</f>
        <v>#DIV/0!</v>
      </c>
      <c r="U15" s="75" t="e">
        <f>SS!L14</f>
        <v>#DIV/0!</v>
      </c>
      <c r="V15" s="75" t="e">
        <f>SS!L31</f>
        <v>#DIV/0!</v>
      </c>
      <c r="W15" s="77" t="e">
        <f t="shared" si="5"/>
        <v>#DIV/0!</v>
      </c>
      <c r="X15" s="129" t="e">
        <f t="shared" si="10"/>
        <v>#DIV/0!</v>
      </c>
      <c r="Y15" s="31" t="e">
        <f>SS!U82</f>
        <v>#DIV/0!</v>
      </c>
      <c r="Z15" s="127" t="e">
        <f>SS!U48</f>
        <v>#DIV/0!</v>
      </c>
      <c r="AA15" s="29" t="e">
        <f>SS!U14</f>
        <v>#DIV/0!</v>
      </c>
      <c r="AB15" s="29" t="e">
        <f>SS!U31</f>
        <v>#DIV/0!</v>
      </c>
      <c r="AC15" s="77" t="e">
        <f t="shared" si="6"/>
        <v>#DIV/0!</v>
      </c>
      <c r="AD15" s="129" t="e">
        <f t="shared" si="7"/>
        <v>#DIV/0!</v>
      </c>
      <c r="AE15" s="31" t="e">
        <f>SS!AD82</f>
        <v>#DIV/0!</v>
      </c>
      <c r="AF15" s="127" t="e">
        <f>SS!AD48</f>
        <v>#DIV/0!</v>
      </c>
      <c r="AG15" s="29" t="e">
        <f>SS!AD14</f>
        <v>#DIV/0!</v>
      </c>
      <c r="AH15" s="29" t="e">
        <f>SS!AD31</f>
        <v>#DIV/0!</v>
      </c>
      <c r="AI15" s="77" t="e">
        <f t="shared" si="8"/>
        <v>#DIV/0!</v>
      </c>
      <c r="AJ15" s="129" t="e">
        <f t="shared" si="9"/>
        <v>#DIV/0!</v>
      </c>
    </row>
    <row r="16" spans="1:101" x14ac:dyDescent="0.25">
      <c r="A16" s="67" t="s">
        <v>12</v>
      </c>
      <c r="B16" s="78" t="e">
        <f>SS!C15</f>
        <v>#DIV/0!</v>
      </c>
      <c r="C16" s="105" t="e">
        <f>AVERAGE(SS!D15:F15)*SS!$L$83</f>
        <v>#DIV/0!</v>
      </c>
      <c r="D16" s="81" t="e">
        <f>SS!G15</f>
        <v>#DIV/0!</v>
      </c>
      <c r="E16" s="110" t="e">
        <f t="shared" si="1"/>
        <v>#DIV/0!</v>
      </c>
      <c r="F16" s="54" t="e">
        <f>SS!AH15</f>
        <v>#DIV/0!</v>
      </c>
      <c r="G16" s="54" t="e">
        <f>SS!P15</f>
        <v>#DIV/0!</v>
      </c>
      <c r="H16" s="54" t="e">
        <f>SS!AI15</f>
        <v>#DIV/0!</v>
      </c>
      <c r="I16" s="105" t="e">
        <f>SS!AM15</f>
        <v>#DIV/0!</v>
      </c>
      <c r="J16" s="81" t="e">
        <f>SS!Y15</f>
        <v>#DIV/0!</v>
      </c>
      <c r="K16" s="110" t="e">
        <f>SS!AN15</f>
        <v>#DIV/0!</v>
      </c>
      <c r="L16" s="29" t="e">
        <f t="shared" si="2"/>
        <v>#DIV/0!</v>
      </c>
      <c r="M16" s="29" t="e">
        <f t="shared" si="3"/>
        <v>#DIV/0!</v>
      </c>
      <c r="N16" s="29" t="e">
        <f t="shared" si="4"/>
        <v>#DIV/0!</v>
      </c>
      <c r="O16" s="29" t="e">
        <f>SS!AO15</f>
        <v>#DIV/0!</v>
      </c>
      <c r="P16" s="29" t="e">
        <f>SS!AP15</f>
        <v>#DIV/0!</v>
      </c>
      <c r="Q16" s="29" t="e">
        <f>SS!AQ15</f>
        <v>#DIV/0!</v>
      </c>
      <c r="S16" s="76" t="e">
        <f>SS!L83</f>
        <v>#DIV/0!</v>
      </c>
      <c r="T16" s="128" t="e">
        <f>SS!L49</f>
        <v>#DIV/0!</v>
      </c>
      <c r="U16" s="75" t="e">
        <f>SS!L15</f>
        <v>#DIV/0!</v>
      </c>
      <c r="V16" s="75" t="e">
        <f>SS!L32</f>
        <v>#DIV/0!</v>
      </c>
      <c r="W16" s="77" t="e">
        <f t="shared" si="5"/>
        <v>#DIV/0!</v>
      </c>
      <c r="X16" s="129" t="e">
        <f t="shared" si="10"/>
        <v>#DIV/0!</v>
      </c>
      <c r="Y16" s="31" t="e">
        <f>SS!U83</f>
        <v>#DIV/0!</v>
      </c>
      <c r="Z16" s="127" t="e">
        <f>SS!U49</f>
        <v>#DIV/0!</v>
      </c>
      <c r="AA16" s="29" t="e">
        <f>SS!U15</f>
        <v>#DIV/0!</v>
      </c>
      <c r="AB16" s="29" t="e">
        <f>SS!U32</f>
        <v>#DIV/0!</v>
      </c>
      <c r="AC16" s="77" t="e">
        <f t="shared" si="6"/>
        <v>#DIV/0!</v>
      </c>
      <c r="AD16" s="129" t="e">
        <f t="shared" si="7"/>
        <v>#DIV/0!</v>
      </c>
      <c r="AE16" s="31" t="e">
        <f>SS!AD83</f>
        <v>#DIV/0!</v>
      </c>
      <c r="AF16" s="130" t="e">
        <f>SS!AD49</f>
        <v>#DIV/0!</v>
      </c>
      <c r="AG16" s="29" t="e">
        <f>SS!AD15</f>
        <v>#DIV/0!</v>
      </c>
      <c r="AH16" s="29" t="e">
        <f>SS!AD32</f>
        <v>#DIV/0!</v>
      </c>
      <c r="AI16" s="77" t="e">
        <f t="shared" si="8"/>
        <v>#DIV/0!</v>
      </c>
      <c r="AJ16" s="129" t="e">
        <f t="shared" si="9"/>
        <v>#DIV/0!</v>
      </c>
    </row>
    <row r="17" spans="1:101" x14ac:dyDescent="0.25">
      <c r="B17" s="82"/>
      <c r="C17" s="104"/>
      <c r="D17" s="82"/>
      <c r="E17" s="108"/>
      <c r="F17" s="47"/>
      <c r="G17" s="54"/>
      <c r="H17" s="54"/>
      <c r="I17" s="101"/>
      <c r="J17" s="81"/>
      <c r="K17" s="110"/>
      <c r="S17" s="57"/>
      <c r="T17" s="57"/>
      <c r="U17" s="57"/>
      <c r="V17" s="57"/>
      <c r="W17" s="57"/>
      <c r="X17" s="112"/>
      <c r="Y17" s="2"/>
      <c r="Z17" s="2"/>
      <c r="AA17" s="2"/>
      <c r="AB17" s="2"/>
      <c r="AC17" s="2"/>
      <c r="AD17" s="112"/>
      <c r="AE17" s="2"/>
      <c r="AF17" s="2"/>
      <c r="AG17" s="2"/>
      <c r="AH17" s="2"/>
      <c r="AI17" s="2"/>
      <c r="AJ17" s="112"/>
    </row>
    <row r="18" spans="1:101" x14ac:dyDescent="0.25">
      <c r="B18" s="82"/>
      <c r="C18" s="104"/>
      <c r="D18" s="82"/>
      <c r="E18" s="108"/>
      <c r="F18" s="47"/>
      <c r="G18" s="54"/>
      <c r="H18" s="54"/>
      <c r="I18" s="101"/>
      <c r="J18" s="81"/>
      <c r="K18" s="110"/>
      <c r="S18" s="337" t="s">
        <v>92</v>
      </c>
      <c r="Y18" s="337" t="s">
        <v>92</v>
      </c>
      <c r="AE18" s="337" t="s">
        <v>92</v>
      </c>
    </row>
    <row r="19" spans="1:101" x14ac:dyDescent="0.25">
      <c r="A19" s="69" t="s">
        <v>19</v>
      </c>
      <c r="B19" s="82"/>
      <c r="C19" s="104"/>
      <c r="D19" s="82"/>
      <c r="E19" s="108"/>
      <c r="F19" s="47"/>
      <c r="G19" s="54"/>
      <c r="H19" s="54"/>
      <c r="I19" s="101"/>
      <c r="J19" s="81"/>
      <c r="K19" s="110"/>
      <c r="S19" s="337" t="s">
        <v>91</v>
      </c>
    </row>
    <row r="20" spans="1:101" ht="25.9" customHeight="1" x14ac:dyDescent="0.25">
      <c r="A20" s="69" t="s">
        <v>43</v>
      </c>
      <c r="B20" s="28" t="s">
        <v>31</v>
      </c>
      <c r="C20" s="100" t="s">
        <v>44</v>
      </c>
      <c r="D20" s="28" t="s">
        <v>17</v>
      </c>
      <c r="E20" s="109" t="s">
        <v>27</v>
      </c>
      <c r="F20" s="28" t="s">
        <v>44</v>
      </c>
      <c r="G20" s="66" t="s">
        <v>17</v>
      </c>
      <c r="H20" s="66" t="s">
        <v>27</v>
      </c>
      <c r="I20" s="100" t="s">
        <v>44</v>
      </c>
      <c r="J20" s="28" t="s">
        <v>17</v>
      </c>
      <c r="K20" s="109" t="s">
        <v>27</v>
      </c>
      <c r="L20" s="28" t="s">
        <v>44</v>
      </c>
      <c r="M20" s="13" t="s">
        <v>17</v>
      </c>
      <c r="N20" s="13" t="s">
        <v>27</v>
      </c>
      <c r="O20" s="28" t="s">
        <v>44</v>
      </c>
      <c r="P20" s="13" t="s">
        <v>17</v>
      </c>
      <c r="Q20" s="13" t="s">
        <v>27</v>
      </c>
    </row>
    <row r="21" spans="1:101" x14ac:dyDescent="0.25">
      <c r="A21" s="67" t="s">
        <v>0</v>
      </c>
      <c r="B21" s="81" t="e">
        <f>SS!C20</f>
        <v>#DIV/0!</v>
      </c>
      <c r="C21" s="106" t="e">
        <f>AVERAGE(SS!D20:F20)*SS!$L$71</f>
        <v>#DIV/0!</v>
      </c>
      <c r="D21" s="81" t="e">
        <f>SS!G20</f>
        <v>#DIV/0!</v>
      </c>
      <c r="E21" s="110" t="e">
        <f>(C21-B21)*100/B21</f>
        <v>#DIV/0!</v>
      </c>
      <c r="F21" s="80" t="e">
        <f>SS!AH20</f>
        <v>#DIV/0!</v>
      </c>
      <c r="G21" s="54" t="e">
        <f>SS!P20</f>
        <v>#DIV/0!</v>
      </c>
      <c r="H21" s="54" t="e">
        <f>SS!AI20</f>
        <v>#DIV/0!</v>
      </c>
      <c r="I21" s="106" t="e">
        <f>SS!AM20</f>
        <v>#DIV/0!</v>
      </c>
      <c r="J21" s="81" t="e">
        <f>SS!Y20</f>
        <v>#DIV/0!</v>
      </c>
      <c r="K21" s="110" t="e">
        <f>SS!AN20</f>
        <v>#DIV/0!</v>
      </c>
      <c r="L21" s="29" t="e">
        <f>C21-I21</f>
        <v>#DIV/0!</v>
      </c>
      <c r="M21" s="29" t="e">
        <f t="shared" ref="M21:M25" si="11">D21-J21</f>
        <v>#DIV/0!</v>
      </c>
      <c r="N21" s="29" t="e">
        <f>ABS(E21)-ABS(K21)</f>
        <v>#DIV/0!</v>
      </c>
      <c r="O21" s="29" t="e">
        <f>SS!AO20</f>
        <v>#DIV/0!</v>
      </c>
      <c r="P21" s="29" t="e">
        <f>SS!AP20</f>
        <v>#DIV/0!</v>
      </c>
      <c r="Q21" s="29" t="e">
        <f>SS!AQ20</f>
        <v>#DIV/0!</v>
      </c>
    </row>
    <row r="22" spans="1:101" x14ac:dyDescent="0.25">
      <c r="A22" s="67" t="s">
        <v>1</v>
      </c>
      <c r="B22" s="81" t="e">
        <f>SS!C21</f>
        <v>#DIV/0!</v>
      </c>
      <c r="C22" s="106" t="e">
        <f>AVERAGE(SS!D21:F21)*SS!$L$72</f>
        <v>#DIV/0!</v>
      </c>
      <c r="D22" s="81" t="e">
        <f>SS!G21</f>
        <v>#DIV/0!</v>
      </c>
      <c r="E22" s="110" t="e">
        <f t="shared" ref="E22:E33" si="12">(C22-B22)*100/B22</f>
        <v>#DIV/0!</v>
      </c>
      <c r="F22" s="80" t="e">
        <f>SS!AH21</f>
        <v>#DIV/0!</v>
      </c>
      <c r="G22" s="54" t="e">
        <f>SS!P21</f>
        <v>#DIV/0!</v>
      </c>
      <c r="H22" s="54" t="e">
        <f>SS!AI21</f>
        <v>#DIV/0!</v>
      </c>
      <c r="I22" s="106" t="e">
        <f>SS!AM21</f>
        <v>#DIV/0!</v>
      </c>
      <c r="J22" s="81" t="e">
        <f>SS!Y21</f>
        <v>#DIV/0!</v>
      </c>
      <c r="K22" s="110" t="e">
        <f>SS!AN21</f>
        <v>#DIV/0!</v>
      </c>
      <c r="L22" s="29" t="e">
        <f t="shared" ref="L22:L25" si="13">C22-I22</f>
        <v>#DIV/0!</v>
      </c>
      <c r="M22" s="29" t="e">
        <f t="shared" si="11"/>
        <v>#DIV/0!</v>
      </c>
      <c r="N22" s="29" t="e">
        <f t="shared" ref="N22:N25" si="14">ABS(E22)-ABS(K22)</f>
        <v>#DIV/0!</v>
      </c>
      <c r="O22" s="29" t="e">
        <f>SS!AO21</f>
        <v>#DIV/0!</v>
      </c>
      <c r="P22" s="29" t="e">
        <f>SS!AP21</f>
        <v>#DIV/0!</v>
      </c>
      <c r="Q22" s="29" t="e">
        <f>SS!AQ21</f>
        <v>#DIV/0!</v>
      </c>
    </row>
    <row r="23" spans="1:101" x14ac:dyDescent="0.25">
      <c r="A23" s="67" t="s">
        <v>2</v>
      </c>
      <c r="B23" s="81" t="e">
        <f>SS!C22</f>
        <v>#DIV/0!</v>
      </c>
      <c r="C23" s="106" t="e">
        <f>AVERAGE(SS!D22:F22)*SS!$L$73</f>
        <v>#DIV/0!</v>
      </c>
      <c r="D23" s="81" t="e">
        <f>SS!G22</f>
        <v>#DIV/0!</v>
      </c>
      <c r="E23" s="110" t="e">
        <f t="shared" si="12"/>
        <v>#DIV/0!</v>
      </c>
      <c r="F23" s="80" t="e">
        <f>SS!AH22</f>
        <v>#DIV/0!</v>
      </c>
      <c r="G23" s="54" t="e">
        <f>SS!P22</f>
        <v>#DIV/0!</v>
      </c>
      <c r="H23" s="54" t="e">
        <f>SS!AI22</f>
        <v>#DIV/0!</v>
      </c>
      <c r="I23" s="106" t="e">
        <f>SS!AM22</f>
        <v>#DIV/0!</v>
      </c>
      <c r="J23" s="81" t="e">
        <f>SS!Y22</f>
        <v>#DIV/0!</v>
      </c>
      <c r="K23" s="110" t="e">
        <f>SS!AN22</f>
        <v>#DIV/0!</v>
      </c>
      <c r="L23" s="29" t="e">
        <f t="shared" si="13"/>
        <v>#DIV/0!</v>
      </c>
      <c r="M23" s="29" t="e">
        <f t="shared" si="11"/>
        <v>#DIV/0!</v>
      </c>
      <c r="N23" s="29" t="e">
        <f t="shared" si="14"/>
        <v>#DIV/0!</v>
      </c>
      <c r="O23" s="29" t="e">
        <f>SS!AO22</f>
        <v>#DIV/0!</v>
      </c>
      <c r="P23" s="29" t="e">
        <f>SS!AP22</f>
        <v>#DIV/0!</v>
      </c>
      <c r="Q23" s="29" t="e">
        <f>SS!AQ22</f>
        <v>#DIV/0!</v>
      </c>
    </row>
    <row r="24" spans="1:101" x14ac:dyDescent="0.25">
      <c r="A24" s="67" t="s">
        <v>3</v>
      </c>
      <c r="B24" s="81" t="e">
        <f>SS!C23</f>
        <v>#DIV/0!</v>
      </c>
      <c r="C24" s="106" t="e">
        <f>AVERAGE(SS!D23:F23)*SS!$L$74</f>
        <v>#DIV/0!</v>
      </c>
      <c r="D24" s="81" t="e">
        <f>SS!G23</f>
        <v>#DIV/0!</v>
      </c>
      <c r="E24" s="110" t="e">
        <f t="shared" si="12"/>
        <v>#DIV/0!</v>
      </c>
      <c r="F24" s="80" t="e">
        <f>SS!AH23</f>
        <v>#DIV/0!</v>
      </c>
      <c r="G24" s="54" t="e">
        <f>SS!P23</f>
        <v>#DIV/0!</v>
      </c>
      <c r="H24" s="54" t="e">
        <f>SS!AI23</f>
        <v>#DIV/0!</v>
      </c>
      <c r="I24" s="106" t="e">
        <f>SS!AM23</f>
        <v>#DIV/0!</v>
      </c>
      <c r="J24" s="81" t="e">
        <f>SS!Y23</f>
        <v>#DIV/0!</v>
      </c>
      <c r="K24" s="110" t="e">
        <f>SS!AN23</f>
        <v>#DIV/0!</v>
      </c>
      <c r="L24" s="29" t="e">
        <f t="shared" si="13"/>
        <v>#DIV/0!</v>
      </c>
      <c r="M24" s="29" t="e">
        <f t="shared" si="11"/>
        <v>#DIV/0!</v>
      </c>
      <c r="N24" s="29" t="e">
        <f t="shared" si="14"/>
        <v>#DIV/0!</v>
      </c>
      <c r="O24" s="29" t="e">
        <f>SS!AO23</f>
        <v>#DIV/0!</v>
      </c>
      <c r="P24" s="29" t="e">
        <f>SS!AP23</f>
        <v>#DIV/0!</v>
      </c>
      <c r="Q24" s="29" t="e">
        <f>SS!AQ23</f>
        <v>#DIV/0!</v>
      </c>
    </row>
    <row r="25" spans="1:101" x14ac:dyDescent="0.25">
      <c r="A25" s="67" t="s">
        <v>4</v>
      </c>
      <c r="B25" s="81" t="e">
        <f>SS!C24</f>
        <v>#DIV/0!</v>
      </c>
      <c r="C25" s="106" t="e">
        <f>AVERAGE(SS!D24:F24)*SS!$L$75</f>
        <v>#DIV/0!</v>
      </c>
      <c r="D25" s="81" t="e">
        <f>SS!G24</f>
        <v>#DIV/0!</v>
      </c>
      <c r="E25" s="110" t="e">
        <f t="shared" si="12"/>
        <v>#DIV/0!</v>
      </c>
      <c r="F25" s="80" t="e">
        <f>SS!AH24</f>
        <v>#DIV/0!</v>
      </c>
      <c r="G25" s="54" t="e">
        <f>SS!P24</f>
        <v>#DIV/0!</v>
      </c>
      <c r="H25" s="54" t="e">
        <f>SS!AI24</f>
        <v>#DIV/0!</v>
      </c>
      <c r="I25" s="106" t="e">
        <f>SS!AM24</f>
        <v>#DIV/0!</v>
      </c>
      <c r="J25" s="81" t="e">
        <f>SS!Y24</f>
        <v>#DIV/0!</v>
      </c>
      <c r="K25" s="110" t="e">
        <f>SS!AN24</f>
        <v>#DIV/0!</v>
      </c>
      <c r="L25" s="29" t="e">
        <f t="shared" si="13"/>
        <v>#DIV/0!</v>
      </c>
      <c r="M25" s="29" t="e">
        <f t="shared" si="11"/>
        <v>#DIV/0!</v>
      </c>
      <c r="N25" s="29" t="e">
        <f t="shared" si="14"/>
        <v>#DIV/0!</v>
      </c>
      <c r="O25" s="29" t="e">
        <f>SS!AO24</f>
        <v>#DIV/0!</v>
      </c>
      <c r="P25" s="29" t="e">
        <f>SS!AP24</f>
        <v>#DIV/0!</v>
      </c>
      <c r="Q25" s="29" t="e">
        <f>SS!AQ24</f>
        <v>#DIV/0!</v>
      </c>
    </row>
    <row r="26" spans="1:101" s="87" customFormat="1" x14ac:dyDescent="0.25">
      <c r="A26" s="68" t="s">
        <v>5</v>
      </c>
      <c r="B26" s="83">
        <f>SS!C25</f>
        <v>789270</v>
      </c>
      <c r="C26" s="102" t="e">
        <f>AVERAGE(SS!D25:F25)*SS!$L$76</f>
        <v>#DIV/0!</v>
      </c>
      <c r="D26" s="88" t="e">
        <f>SS!G25</f>
        <v>#DIV/0!</v>
      </c>
      <c r="E26" s="111" t="e">
        <f t="shared" si="12"/>
        <v>#DIV/0!</v>
      </c>
      <c r="F26" s="84" t="str">
        <f>SS!AH25</f>
        <v>IS</v>
      </c>
      <c r="G26" s="85" t="str">
        <f>SS!P25</f>
        <v>IS</v>
      </c>
      <c r="H26" s="85" t="str">
        <f>SS!AI25</f>
        <v>IS</v>
      </c>
      <c r="I26" s="102" t="str">
        <f>SS!AM25</f>
        <v>IS</v>
      </c>
      <c r="J26" s="88" t="str">
        <f>SS!Y25</f>
        <v>IS</v>
      </c>
      <c r="K26" s="111" t="str">
        <f>SS!AN25</f>
        <v>IS</v>
      </c>
      <c r="L26" s="86" t="str">
        <f>SS!AL25</f>
        <v>IS</v>
      </c>
      <c r="M26" s="86" t="str">
        <f>SS!AM25</f>
        <v>IS</v>
      </c>
      <c r="N26" s="86" t="str">
        <f>SS!AN25</f>
        <v>IS</v>
      </c>
      <c r="O26" s="86" t="str">
        <f>SS!AO25</f>
        <v>IS</v>
      </c>
      <c r="P26" s="86" t="str">
        <f>SS!AP25</f>
        <v>IS</v>
      </c>
      <c r="Q26" s="86" t="str">
        <f>SS!AQ25</f>
        <v>IS</v>
      </c>
      <c r="R26" s="120"/>
      <c r="S26" s="117"/>
      <c r="T26" s="117"/>
      <c r="U26" s="117"/>
      <c r="V26" s="117"/>
      <c r="W26" s="117"/>
      <c r="X26" s="120"/>
      <c r="AD26" s="120"/>
      <c r="AJ26" s="120"/>
      <c r="AK26" s="274"/>
      <c r="AL26" s="274"/>
      <c r="AM26" s="274"/>
      <c r="AN26" s="274"/>
      <c r="AO26" s="274"/>
      <c r="AP26" s="274"/>
      <c r="AQ26" s="274"/>
      <c r="AR26" s="274"/>
      <c r="AS26" s="274"/>
      <c r="AT26" s="274"/>
      <c r="AU26" s="274"/>
      <c r="AV26" s="274"/>
      <c r="AW26" s="274"/>
      <c r="AX26" s="274"/>
      <c r="AY26" s="274"/>
      <c r="AZ26" s="274"/>
      <c r="BA26" s="274"/>
      <c r="BB26" s="274"/>
      <c r="BC26" s="274"/>
      <c r="BD26" s="274"/>
      <c r="BE26" s="274"/>
      <c r="BF26" s="274"/>
      <c r="BG26" s="274"/>
      <c r="BH26" s="274"/>
      <c r="BI26" s="274"/>
      <c r="BJ26" s="274"/>
      <c r="BK26" s="274"/>
      <c r="BL26" s="274"/>
      <c r="BM26" s="274"/>
      <c r="BN26" s="274"/>
      <c r="BO26" s="274"/>
      <c r="BP26" s="274"/>
      <c r="BQ26" s="274"/>
      <c r="BR26" s="274"/>
      <c r="BS26" s="274"/>
      <c r="BT26" s="274"/>
      <c r="BU26" s="274"/>
      <c r="BV26" s="274"/>
      <c r="BW26" s="274"/>
      <c r="BX26" s="274"/>
      <c r="BY26" s="274"/>
      <c r="BZ26" s="274"/>
      <c r="CA26" s="274"/>
      <c r="CB26" s="274"/>
      <c r="CC26" s="274"/>
      <c r="CD26" s="274"/>
      <c r="CE26" s="274"/>
      <c r="CF26" s="274"/>
      <c r="CG26" s="274"/>
      <c r="CH26" s="274"/>
      <c r="CI26" s="274"/>
      <c r="CJ26" s="274"/>
      <c r="CK26" s="274"/>
      <c r="CL26" s="274"/>
      <c r="CM26" s="274"/>
      <c r="CN26" s="274"/>
      <c r="CO26" s="274"/>
      <c r="CP26" s="274"/>
      <c r="CQ26" s="274"/>
      <c r="CR26" s="274"/>
      <c r="CS26" s="274"/>
      <c r="CT26" s="274"/>
      <c r="CU26" s="274"/>
      <c r="CV26" s="274"/>
      <c r="CW26" s="274"/>
    </row>
    <row r="27" spans="1:101" x14ac:dyDescent="0.25">
      <c r="A27" s="67" t="s">
        <v>6</v>
      </c>
      <c r="B27" s="81" t="e">
        <f>SS!C26</f>
        <v>#DIV/0!</v>
      </c>
      <c r="C27" s="106" t="e">
        <f>AVERAGE(SS!D26:F26)*SS!$L$77</f>
        <v>#DIV/0!</v>
      </c>
      <c r="D27" s="81" t="e">
        <f>SS!G26</f>
        <v>#DIV/0!</v>
      </c>
      <c r="E27" s="110" t="e">
        <f t="shared" si="12"/>
        <v>#DIV/0!</v>
      </c>
      <c r="F27" s="80" t="e">
        <f>SS!AH26</f>
        <v>#DIV/0!</v>
      </c>
      <c r="G27" s="54" t="e">
        <f>SS!P26</f>
        <v>#DIV/0!</v>
      </c>
      <c r="H27" s="54" t="e">
        <f>SS!AI26</f>
        <v>#DIV/0!</v>
      </c>
      <c r="I27" s="106" t="e">
        <f>SS!AM26</f>
        <v>#DIV/0!</v>
      </c>
      <c r="J27" s="81" t="e">
        <f>SS!Y26</f>
        <v>#DIV/0!</v>
      </c>
      <c r="K27" s="110" t="e">
        <f>SS!AN26</f>
        <v>#DIV/0!</v>
      </c>
      <c r="L27" s="29" t="e">
        <f t="shared" ref="L27:L29" si="15">C27-I27</f>
        <v>#DIV/0!</v>
      </c>
      <c r="M27" s="29" t="e">
        <f t="shared" ref="M27:M29" si="16">D27-J27</f>
        <v>#DIV/0!</v>
      </c>
      <c r="N27" s="29" t="e">
        <f t="shared" ref="N27:N29" si="17">ABS(E27)-ABS(K27)</f>
        <v>#DIV/0!</v>
      </c>
      <c r="O27" s="29" t="e">
        <f>SS!AO26</f>
        <v>#DIV/0!</v>
      </c>
      <c r="P27" s="29" t="e">
        <f>SS!AP26</f>
        <v>#DIV/0!</v>
      </c>
      <c r="Q27" s="29" t="e">
        <f>SS!AQ26</f>
        <v>#DIV/0!</v>
      </c>
    </row>
    <row r="28" spans="1:101" x14ac:dyDescent="0.25">
      <c r="A28" s="67" t="s">
        <v>7</v>
      </c>
      <c r="B28" s="81" t="e">
        <f>SS!C27</f>
        <v>#DIV/0!</v>
      </c>
      <c r="C28" s="106" t="e">
        <f>AVERAGE(SS!D27:F27)*SS!$L$78</f>
        <v>#DIV/0!</v>
      </c>
      <c r="D28" s="81" t="e">
        <f>SS!G27</f>
        <v>#DIV/0!</v>
      </c>
      <c r="E28" s="110" t="e">
        <f t="shared" si="12"/>
        <v>#DIV/0!</v>
      </c>
      <c r="F28" s="80" t="e">
        <f>SS!AH27</f>
        <v>#DIV/0!</v>
      </c>
      <c r="G28" s="54" t="e">
        <f>SS!P27</f>
        <v>#DIV/0!</v>
      </c>
      <c r="H28" s="54" t="e">
        <f>SS!AI27</f>
        <v>#DIV/0!</v>
      </c>
      <c r="I28" s="106" t="e">
        <f>SS!AM27</f>
        <v>#DIV/0!</v>
      </c>
      <c r="J28" s="81" t="e">
        <f>SS!Y27</f>
        <v>#DIV/0!</v>
      </c>
      <c r="K28" s="110" t="e">
        <f>SS!AN27</f>
        <v>#DIV/0!</v>
      </c>
      <c r="L28" s="29" t="e">
        <f t="shared" si="15"/>
        <v>#DIV/0!</v>
      </c>
      <c r="M28" s="29" t="e">
        <f t="shared" si="16"/>
        <v>#DIV/0!</v>
      </c>
      <c r="N28" s="29" t="e">
        <f t="shared" si="17"/>
        <v>#DIV/0!</v>
      </c>
      <c r="O28" s="29" t="e">
        <f>SS!AO27</f>
        <v>#DIV/0!</v>
      </c>
      <c r="P28" s="29" t="e">
        <f>SS!AP27</f>
        <v>#DIV/0!</v>
      </c>
      <c r="Q28" s="29" t="e">
        <f>SS!AQ27</f>
        <v>#DIV/0!</v>
      </c>
    </row>
    <row r="29" spans="1:101" x14ac:dyDescent="0.25">
      <c r="A29" s="67" t="s">
        <v>8</v>
      </c>
      <c r="B29" s="81" t="e">
        <f>SS!C28</f>
        <v>#DIV/0!</v>
      </c>
      <c r="C29" s="106" t="e">
        <f>AVERAGE(SS!D28:F28)*SS!$L$79</f>
        <v>#DIV/0!</v>
      </c>
      <c r="D29" s="81" t="e">
        <f>SS!G28</f>
        <v>#DIV/0!</v>
      </c>
      <c r="E29" s="110" t="e">
        <f t="shared" si="12"/>
        <v>#DIV/0!</v>
      </c>
      <c r="F29" s="80" t="e">
        <f>SS!AH28</f>
        <v>#DIV/0!</v>
      </c>
      <c r="G29" s="54" t="e">
        <f>SS!P28</f>
        <v>#DIV/0!</v>
      </c>
      <c r="H29" s="54" t="e">
        <f>SS!AI28</f>
        <v>#DIV/0!</v>
      </c>
      <c r="I29" s="106" t="e">
        <f>SS!AM28</f>
        <v>#DIV/0!</v>
      </c>
      <c r="J29" s="81" t="e">
        <f>SS!Y28</f>
        <v>#DIV/0!</v>
      </c>
      <c r="K29" s="110" t="e">
        <f>SS!AN28</f>
        <v>#DIV/0!</v>
      </c>
      <c r="L29" s="29" t="e">
        <f t="shared" si="15"/>
        <v>#DIV/0!</v>
      </c>
      <c r="M29" s="29" t="e">
        <f t="shared" si="16"/>
        <v>#DIV/0!</v>
      </c>
      <c r="N29" s="29" t="e">
        <f t="shared" si="17"/>
        <v>#DIV/0!</v>
      </c>
      <c r="O29" s="29" t="e">
        <f>SS!AO28</f>
        <v>#DIV/0!</v>
      </c>
      <c r="P29" s="29" t="e">
        <f>SS!AP28</f>
        <v>#DIV/0!</v>
      </c>
      <c r="Q29" s="29" t="e">
        <f>SS!AQ28</f>
        <v>#DIV/0!</v>
      </c>
    </row>
    <row r="30" spans="1:101" s="87" customFormat="1" x14ac:dyDescent="0.25">
      <c r="A30" s="68" t="s">
        <v>9</v>
      </c>
      <c r="B30" s="88" t="e">
        <f>SS!C29</f>
        <v>#DIV/0!</v>
      </c>
      <c r="C30" s="102" t="e">
        <f>AVERAGE(SS!D29:F29)*SS!$L$80</f>
        <v>#DIV/0!</v>
      </c>
      <c r="D30" s="88" t="e">
        <f>SS!G29</f>
        <v>#DIV/0!</v>
      </c>
      <c r="E30" s="111" t="e">
        <f t="shared" si="12"/>
        <v>#DIV/0!</v>
      </c>
      <c r="F30" s="84" t="str">
        <f>SS!AH29</f>
        <v>IS</v>
      </c>
      <c r="G30" s="85" t="str">
        <f>SS!P29</f>
        <v>IS</v>
      </c>
      <c r="H30" s="85" t="str">
        <f>SS!AI29</f>
        <v>IS</v>
      </c>
      <c r="I30" s="102" t="str">
        <f>SS!AM29</f>
        <v>IS</v>
      </c>
      <c r="J30" s="88" t="str">
        <f>SS!Y29</f>
        <v>IS</v>
      </c>
      <c r="K30" s="111" t="str">
        <f>SS!AN29</f>
        <v>IS</v>
      </c>
      <c r="L30" s="86" t="str">
        <f>SS!AL29</f>
        <v>IS</v>
      </c>
      <c r="M30" s="86" t="str">
        <f>SS!AM29</f>
        <v>IS</v>
      </c>
      <c r="N30" s="86" t="str">
        <f>SS!AN29</f>
        <v>IS</v>
      </c>
      <c r="O30" s="86" t="str">
        <f>SS!AO29</f>
        <v>IS</v>
      </c>
      <c r="P30" s="86" t="str">
        <f>SS!AP29</f>
        <v>IS</v>
      </c>
      <c r="Q30" s="86" t="str">
        <f>SS!AQ29</f>
        <v>IS</v>
      </c>
      <c r="R30" s="120"/>
      <c r="S30" s="117"/>
      <c r="T30" s="117"/>
      <c r="U30" s="117"/>
      <c r="V30" s="117"/>
      <c r="W30" s="117"/>
      <c r="X30" s="120"/>
      <c r="AD30" s="120"/>
      <c r="AJ30" s="120"/>
      <c r="AK30" s="274"/>
      <c r="AL30" s="274"/>
      <c r="AM30" s="274"/>
      <c r="AN30" s="274"/>
      <c r="AO30" s="274"/>
      <c r="AP30" s="274"/>
      <c r="AQ30" s="274"/>
      <c r="AR30" s="274"/>
      <c r="AS30" s="274"/>
      <c r="AT30" s="274"/>
      <c r="AU30" s="274"/>
      <c r="AV30" s="274"/>
      <c r="AW30" s="274"/>
      <c r="AX30" s="274"/>
      <c r="AY30" s="274"/>
      <c r="AZ30" s="274"/>
      <c r="BA30" s="274"/>
      <c r="BB30" s="274"/>
      <c r="BC30" s="274"/>
      <c r="BD30" s="274"/>
      <c r="BE30" s="274"/>
      <c r="BF30" s="274"/>
      <c r="BG30" s="274"/>
      <c r="BH30" s="274"/>
      <c r="BI30" s="274"/>
      <c r="BJ30" s="274"/>
      <c r="BK30" s="274"/>
      <c r="BL30" s="274"/>
      <c r="BM30" s="274"/>
      <c r="BN30" s="274"/>
      <c r="BO30" s="274"/>
      <c r="BP30" s="274"/>
      <c r="BQ30" s="274"/>
      <c r="BR30" s="274"/>
      <c r="BS30" s="274"/>
      <c r="BT30" s="274"/>
      <c r="BU30" s="274"/>
      <c r="BV30" s="274"/>
      <c r="BW30" s="274"/>
      <c r="BX30" s="274"/>
      <c r="BY30" s="274"/>
      <c r="BZ30" s="274"/>
      <c r="CA30" s="274"/>
      <c r="CB30" s="274"/>
      <c r="CC30" s="274"/>
      <c r="CD30" s="274"/>
      <c r="CE30" s="274"/>
      <c r="CF30" s="274"/>
      <c r="CG30" s="274"/>
      <c r="CH30" s="274"/>
      <c r="CI30" s="274"/>
      <c r="CJ30" s="274"/>
      <c r="CK30" s="274"/>
      <c r="CL30" s="274"/>
      <c r="CM30" s="274"/>
      <c r="CN30" s="274"/>
      <c r="CO30" s="274"/>
      <c r="CP30" s="274"/>
      <c r="CQ30" s="274"/>
      <c r="CR30" s="274"/>
      <c r="CS30" s="274"/>
      <c r="CT30" s="274"/>
      <c r="CU30" s="274"/>
      <c r="CV30" s="274"/>
      <c r="CW30" s="274"/>
    </row>
    <row r="31" spans="1:101" x14ac:dyDescent="0.25">
      <c r="A31" s="67" t="s">
        <v>10</v>
      </c>
      <c r="B31" s="81" t="e">
        <f>SS!C30</f>
        <v>#DIV/0!</v>
      </c>
      <c r="C31" s="106" t="e">
        <f>AVERAGE(SS!D30:F30)*SS!$L$81</f>
        <v>#DIV/0!</v>
      </c>
      <c r="D31" s="81" t="e">
        <f>SS!G30</f>
        <v>#DIV/0!</v>
      </c>
      <c r="E31" s="110" t="e">
        <f t="shared" si="12"/>
        <v>#DIV/0!</v>
      </c>
      <c r="F31" s="80" t="e">
        <f>SS!AH30</f>
        <v>#DIV/0!</v>
      </c>
      <c r="G31" s="54" t="e">
        <f>SS!P30</f>
        <v>#DIV/0!</v>
      </c>
      <c r="H31" s="54" t="e">
        <f>SS!AI30</f>
        <v>#DIV/0!</v>
      </c>
      <c r="I31" s="106" t="e">
        <f>SS!AM30</f>
        <v>#DIV/0!</v>
      </c>
      <c r="J31" s="81" t="e">
        <f>SS!Y30</f>
        <v>#DIV/0!</v>
      </c>
      <c r="K31" s="110" t="e">
        <f>SS!AN30</f>
        <v>#DIV/0!</v>
      </c>
      <c r="L31" s="29" t="e">
        <f t="shared" ref="L31:L33" si="18">C31-I31</f>
        <v>#DIV/0!</v>
      </c>
      <c r="M31" s="29" t="e">
        <f t="shared" ref="M31:M33" si="19">D31-J31</f>
        <v>#DIV/0!</v>
      </c>
      <c r="N31" s="29" t="e">
        <f t="shared" ref="N31:N33" si="20">ABS(E31)-ABS(K31)</f>
        <v>#DIV/0!</v>
      </c>
      <c r="O31" s="29" t="e">
        <f>SS!AO30</f>
        <v>#DIV/0!</v>
      </c>
      <c r="P31" s="29" t="e">
        <f>SS!AP30</f>
        <v>#DIV/0!</v>
      </c>
      <c r="Q31" s="29" t="e">
        <f>SS!AQ30</f>
        <v>#DIV/0!</v>
      </c>
    </row>
    <row r="32" spans="1:101" x14ac:dyDescent="0.25">
      <c r="A32" s="67" t="s">
        <v>11</v>
      </c>
      <c r="B32" s="81" t="e">
        <f>SS!C31</f>
        <v>#DIV/0!</v>
      </c>
      <c r="C32" s="106" t="e">
        <f>AVERAGE(SS!D31:F31)*SS!$L$82</f>
        <v>#DIV/0!</v>
      </c>
      <c r="D32" s="81" t="e">
        <f>SS!G31</f>
        <v>#DIV/0!</v>
      </c>
      <c r="E32" s="110" t="e">
        <f t="shared" si="12"/>
        <v>#DIV/0!</v>
      </c>
      <c r="F32" s="80" t="e">
        <f>SS!AH31</f>
        <v>#DIV/0!</v>
      </c>
      <c r="G32" s="54" t="e">
        <f>SS!P31</f>
        <v>#DIV/0!</v>
      </c>
      <c r="H32" s="54" t="e">
        <f>SS!AI31</f>
        <v>#DIV/0!</v>
      </c>
      <c r="I32" s="106" t="e">
        <f>SS!AM31</f>
        <v>#DIV/0!</v>
      </c>
      <c r="J32" s="81" t="e">
        <f>SS!Y31</f>
        <v>#DIV/0!</v>
      </c>
      <c r="K32" s="110" t="e">
        <f>SS!AN31</f>
        <v>#DIV/0!</v>
      </c>
      <c r="L32" s="29" t="e">
        <f t="shared" si="18"/>
        <v>#DIV/0!</v>
      </c>
      <c r="M32" s="29" t="e">
        <f t="shared" si="19"/>
        <v>#DIV/0!</v>
      </c>
      <c r="N32" s="29" t="e">
        <f t="shared" si="20"/>
        <v>#DIV/0!</v>
      </c>
      <c r="O32" s="29" t="e">
        <f>SS!AO31</f>
        <v>#DIV/0!</v>
      </c>
      <c r="P32" s="29" t="e">
        <f>SS!AP31</f>
        <v>#DIV/0!</v>
      </c>
      <c r="Q32" s="29" t="e">
        <f>SS!AQ31</f>
        <v>#DIV/0!</v>
      </c>
    </row>
    <row r="33" spans="1:101" x14ac:dyDescent="0.25">
      <c r="A33" s="67" t="s">
        <v>12</v>
      </c>
      <c r="B33" s="81" t="e">
        <f>SS!C32</f>
        <v>#DIV/0!</v>
      </c>
      <c r="C33" s="106" t="e">
        <f>AVERAGE(SS!D32:F32)*SS!$L$83</f>
        <v>#DIV/0!</v>
      </c>
      <c r="D33" s="81" t="e">
        <f>SS!G32</f>
        <v>#DIV/0!</v>
      </c>
      <c r="E33" s="110" t="e">
        <f t="shared" si="12"/>
        <v>#DIV/0!</v>
      </c>
      <c r="F33" s="80" t="e">
        <f>SS!AH32</f>
        <v>#DIV/0!</v>
      </c>
      <c r="G33" s="54" t="e">
        <f>SS!P32</f>
        <v>#DIV/0!</v>
      </c>
      <c r="H33" s="54" t="e">
        <f>SS!AI32</f>
        <v>#DIV/0!</v>
      </c>
      <c r="I33" s="106" t="e">
        <f>SS!AM32</f>
        <v>#DIV/0!</v>
      </c>
      <c r="J33" s="81" t="e">
        <f>SS!Y32</f>
        <v>#DIV/0!</v>
      </c>
      <c r="K33" s="110" t="e">
        <f>SS!AN32</f>
        <v>#DIV/0!</v>
      </c>
      <c r="L33" s="29" t="e">
        <f t="shared" si="18"/>
        <v>#DIV/0!</v>
      </c>
      <c r="M33" s="29" t="e">
        <f t="shared" si="19"/>
        <v>#DIV/0!</v>
      </c>
      <c r="N33" s="29" t="e">
        <f t="shared" si="20"/>
        <v>#DIV/0!</v>
      </c>
      <c r="O33" s="29" t="e">
        <f>SS!AO32</f>
        <v>#DIV/0!</v>
      </c>
      <c r="P33" s="29" t="e">
        <f>SS!AP32</f>
        <v>#DIV/0!</v>
      </c>
      <c r="Q33" s="29" t="e">
        <f>SS!AQ32</f>
        <v>#DIV/0!</v>
      </c>
    </row>
    <row r="34" spans="1:101" x14ac:dyDescent="0.25">
      <c r="B34" s="81"/>
      <c r="C34" s="105"/>
      <c r="D34" s="81"/>
      <c r="E34" s="110"/>
      <c r="F34" s="47"/>
      <c r="G34" s="54"/>
      <c r="H34" s="54"/>
      <c r="I34" s="101"/>
      <c r="J34" s="81"/>
      <c r="K34" s="110"/>
    </row>
    <row r="35" spans="1:101" x14ac:dyDescent="0.25">
      <c r="B35" s="81"/>
      <c r="C35" s="105"/>
      <c r="D35" s="81"/>
      <c r="E35" s="110"/>
      <c r="F35" s="47"/>
      <c r="G35" s="54"/>
      <c r="H35" s="54"/>
      <c r="I35" s="101"/>
      <c r="J35" s="81"/>
      <c r="K35" s="110"/>
    </row>
    <row r="36" spans="1:101" x14ac:dyDescent="0.25">
      <c r="A36" s="69" t="s">
        <v>20</v>
      </c>
      <c r="B36" s="81"/>
      <c r="C36" s="105"/>
      <c r="D36" s="81"/>
      <c r="E36" s="110"/>
      <c r="F36" s="47"/>
      <c r="G36" s="54"/>
      <c r="H36" s="54"/>
      <c r="I36" s="101"/>
      <c r="J36" s="81"/>
      <c r="K36" s="110"/>
    </row>
    <row r="37" spans="1:101" ht="23.45" customHeight="1" x14ac:dyDescent="0.25">
      <c r="A37" s="69" t="s">
        <v>43</v>
      </c>
      <c r="B37" s="28" t="s">
        <v>31</v>
      </c>
      <c r="C37" s="100" t="s">
        <v>44</v>
      </c>
      <c r="D37" s="28" t="s">
        <v>17</v>
      </c>
      <c r="E37" s="109" t="s">
        <v>27</v>
      </c>
      <c r="F37" s="28" t="s">
        <v>44</v>
      </c>
      <c r="G37" s="66" t="s">
        <v>17</v>
      </c>
      <c r="H37" s="66" t="s">
        <v>27</v>
      </c>
      <c r="I37" s="100" t="s">
        <v>44</v>
      </c>
      <c r="J37" s="28" t="s">
        <v>17</v>
      </c>
      <c r="K37" s="109" t="s">
        <v>27</v>
      </c>
      <c r="L37" s="28" t="s">
        <v>44</v>
      </c>
      <c r="M37" s="13" t="s">
        <v>17</v>
      </c>
      <c r="N37" s="13" t="s">
        <v>27</v>
      </c>
      <c r="O37" s="28" t="s">
        <v>44</v>
      </c>
      <c r="P37" s="13" t="s">
        <v>17</v>
      </c>
      <c r="Q37" s="13" t="s">
        <v>27</v>
      </c>
    </row>
    <row r="38" spans="1:101" x14ac:dyDescent="0.25">
      <c r="A38" s="67" t="s">
        <v>0</v>
      </c>
      <c r="B38" s="81" t="e">
        <f>SS!C37</f>
        <v>#DIV/0!</v>
      </c>
      <c r="C38" s="106" t="e">
        <f>AVERAGE(SS!D37:F37)*SS!$L$71</f>
        <v>#DIV/0!</v>
      </c>
      <c r="D38" s="81" t="e">
        <f>SS!G37</f>
        <v>#DIV/0!</v>
      </c>
      <c r="E38" s="110" t="e">
        <f>(C38-B38)*100/B38</f>
        <v>#DIV/0!</v>
      </c>
      <c r="F38" s="80" t="e">
        <f>SS!AH37</f>
        <v>#DIV/0!</v>
      </c>
      <c r="G38" s="54" t="e">
        <f>SS!P37</f>
        <v>#DIV/0!</v>
      </c>
      <c r="H38" s="54" t="e">
        <f>SS!AI37</f>
        <v>#DIV/0!</v>
      </c>
      <c r="I38" s="106" t="e">
        <f>SS!AM37</f>
        <v>#DIV/0!</v>
      </c>
      <c r="J38" s="81" t="e">
        <f>SS!Y37</f>
        <v>#DIV/0!</v>
      </c>
      <c r="K38" s="110" t="e">
        <f>SS!AN37</f>
        <v>#DIV/0!</v>
      </c>
      <c r="L38" s="29" t="e">
        <f>C38-I38</f>
        <v>#DIV/0!</v>
      </c>
      <c r="M38" s="29" t="e">
        <f t="shared" ref="M38:M42" si="21">D38-J38</f>
        <v>#DIV/0!</v>
      </c>
      <c r="N38" s="29" t="e">
        <f>ABS(E38)-ABS(K38)</f>
        <v>#DIV/0!</v>
      </c>
      <c r="O38" s="29" t="e">
        <f>SS!AO37</f>
        <v>#DIV/0!</v>
      </c>
      <c r="P38" s="29" t="e">
        <f>SS!AP37</f>
        <v>#DIV/0!</v>
      </c>
      <c r="Q38" s="29" t="e">
        <f>SS!AQ37</f>
        <v>#DIV/0!</v>
      </c>
    </row>
    <row r="39" spans="1:101" x14ac:dyDescent="0.25">
      <c r="A39" s="67" t="s">
        <v>1</v>
      </c>
      <c r="B39" s="79" t="e">
        <f>SS!C38</f>
        <v>#DIV/0!</v>
      </c>
      <c r="C39" s="106" t="e">
        <f>AVERAGE(SS!D38:F38)*SS!$L$72</f>
        <v>#DIV/0!</v>
      </c>
      <c r="D39" s="81" t="e">
        <f>SS!G38</f>
        <v>#DIV/0!</v>
      </c>
      <c r="E39" s="110" t="e">
        <f t="shared" ref="E39:E50" si="22">(C39-B39)*100/B39</f>
        <v>#DIV/0!</v>
      </c>
      <c r="F39" s="80" t="e">
        <f>SS!AH38</f>
        <v>#DIV/0!</v>
      </c>
      <c r="G39" s="54" t="e">
        <f>SS!P38</f>
        <v>#DIV/0!</v>
      </c>
      <c r="H39" s="54" t="e">
        <f>SS!AI38</f>
        <v>#DIV/0!</v>
      </c>
      <c r="I39" s="106" t="e">
        <f>SS!AM38</f>
        <v>#DIV/0!</v>
      </c>
      <c r="J39" s="81" t="e">
        <f>SS!Y38</f>
        <v>#DIV/0!</v>
      </c>
      <c r="K39" s="110" t="e">
        <f>SS!AN38</f>
        <v>#DIV/0!</v>
      </c>
      <c r="L39" s="29" t="e">
        <f t="shared" ref="L39:L42" si="23">C39-I39</f>
        <v>#DIV/0!</v>
      </c>
      <c r="M39" s="29" t="e">
        <f t="shared" si="21"/>
        <v>#DIV/0!</v>
      </c>
      <c r="N39" s="29" t="e">
        <f t="shared" ref="N39:N42" si="24">ABS(E39)-ABS(K39)</f>
        <v>#DIV/0!</v>
      </c>
      <c r="O39" s="29" t="e">
        <f>SS!AO38</f>
        <v>#DIV/0!</v>
      </c>
      <c r="P39" s="29" t="e">
        <f>SS!AP38</f>
        <v>#DIV/0!</v>
      </c>
      <c r="Q39" s="29" t="e">
        <f>SS!AQ38</f>
        <v>#DIV/0!</v>
      </c>
    </row>
    <row r="40" spans="1:101" x14ac:dyDescent="0.25">
      <c r="A40" s="67" t="s">
        <v>2</v>
      </c>
      <c r="B40" s="81" t="e">
        <f>SS!C39</f>
        <v>#DIV/0!</v>
      </c>
      <c r="C40" s="106" t="e">
        <f>AVERAGE(SS!D39:F39)*SS!$L$73</f>
        <v>#DIV/0!</v>
      </c>
      <c r="D40" s="81" t="e">
        <f>SS!G39</f>
        <v>#DIV/0!</v>
      </c>
      <c r="E40" s="110" t="e">
        <f t="shared" si="22"/>
        <v>#DIV/0!</v>
      </c>
      <c r="F40" s="80" t="e">
        <f>SS!AH39</f>
        <v>#DIV/0!</v>
      </c>
      <c r="G40" s="54" t="e">
        <f>SS!P39</f>
        <v>#DIV/0!</v>
      </c>
      <c r="H40" s="54" t="e">
        <f>SS!AI39</f>
        <v>#DIV/0!</v>
      </c>
      <c r="I40" s="106" t="e">
        <f>SS!AM39</f>
        <v>#DIV/0!</v>
      </c>
      <c r="J40" s="81" t="e">
        <f>SS!Y39</f>
        <v>#DIV/0!</v>
      </c>
      <c r="K40" s="110" t="e">
        <f>SS!AN39</f>
        <v>#DIV/0!</v>
      </c>
      <c r="L40" s="29" t="e">
        <f t="shared" si="23"/>
        <v>#DIV/0!</v>
      </c>
      <c r="M40" s="29" t="e">
        <f t="shared" si="21"/>
        <v>#DIV/0!</v>
      </c>
      <c r="N40" s="29" t="e">
        <f t="shared" si="24"/>
        <v>#DIV/0!</v>
      </c>
      <c r="O40" s="29" t="e">
        <f>SS!AO39</f>
        <v>#DIV/0!</v>
      </c>
      <c r="P40" s="29" t="e">
        <f>SS!AP39</f>
        <v>#DIV/0!</v>
      </c>
      <c r="Q40" s="29" t="e">
        <f>SS!AQ39</f>
        <v>#DIV/0!</v>
      </c>
    </row>
    <row r="41" spans="1:101" x14ac:dyDescent="0.25">
      <c r="A41" s="67" t="s">
        <v>3</v>
      </c>
      <c r="B41" s="81" t="e">
        <f>SS!C40</f>
        <v>#DIV/0!</v>
      </c>
      <c r="C41" s="106" t="e">
        <f>AVERAGE(SS!D40:F40)*SS!$L$74</f>
        <v>#DIV/0!</v>
      </c>
      <c r="D41" s="81" t="e">
        <f>SS!G40</f>
        <v>#DIV/0!</v>
      </c>
      <c r="E41" s="110" t="e">
        <f t="shared" si="22"/>
        <v>#DIV/0!</v>
      </c>
      <c r="F41" s="80" t="e">
        <f>SS!AH40</f>
        <v>#DIV/0!</v>
      </c>
      <c r="G41" s="54" t="e">
        <f>SS!P40</f>
        <v>#DIV/0!</v>
      </c>
      <c r="H41" s="54" t="e">
        <f>SS!AI40</f>
        <v>#DIV/0!</v>
      </c>
      <c r="I41" s="106" t="e">
        <f>SS!AM40</f>
        <v>#DIV/0!</v>
      </c>
      <c r="J41" s="81" t="e">
        <f>SS!Y40</f>
        <v>#DIV/0!</v>
      </c>
      <c r="K41" s="110" t="e">
        <f>SS!AN40</f>
        <v>#DIV/0!</v>
      </c>
      <c r="L41" s="29" t="e">
        <f t="shared" si="23"/>
        <v>#DIV/0!</v>
      </c>
      <c r="M41" s="29" t="e">
        <f t="shared" si="21"/>
        <v>#DIV/0!</v>
      </c>
      <c r="N41" s="29" t="e">
        <f t="shared" si="24"/>
        <v>#DIV/0!</v>
      </c>
      <c r="O41" s="29" t="e">
        <f>SS!AO40</f>
        <v>#DIV/0!</v>
      </c>
      <c r="P41" s="29" t="e">
        <f>SS!AP40</f>
        <v>#DIV/0!</v>
      </c>
      <c r="Q41" s="29" t="e">
        <f>SS!AQ40</f>
        <v>#DIV/0!</v>
      </c>
    </row>
    <row r="42" spans="1:101" x14ac:dyDescent="0.25">
      <c r="A42" s="67" t="s">
        <v>4</v>
      </c>
      <c r="B42" s="81" t="e">
        <f>SS!C41</f>
        <v>#DIV/0!</v>
      </c>
      <c r="C42" s="106" t="e">
        <f>AVERAGE(SS!D41:F41)*SS!$L$75</f>
        <v>#DIV/0!</v>
      </c>
      <c r="D42" s="81" t="e">
        <f>SS!G41</f>
        <v>#DIV/0!</v>
      </c>
      <c r="E42" s="110" t="e">
        <f t="shared" si="22"/>
        <v>#DIV/0!</v>
      </c>
      <c r="F42" s="80" t="e">
        <f>SS!AH41</f>
        <v>#DIV/0!</v>
      </c>
      <c r="G42" s="54" t="e">
        <f>SS!P41</f>
        <v>#DIV/0!</v>
      </c>
      <c r="H42" s="54" t="e">
        <f>SS!AI41</f>
        <v>#DIV/0!</v>
      </c>
      <c r="I42" s="106" t="e">
        <f>SS!AM41</f>
        <v>#DIV/0!</v>
      </c>
      <c r="J42" s="81" t="e">
        <f>SS!Y41</f>
        <v>#DIV/0!</v>
      </c>
      <c r="K42" s="110" t="e">
        <f>SS!AN41</f>
        <v>#DIV/0!</v>
      </c>
      <c r="L42" s="29" t="e">
        <f t="shared" si="23"/>
        <v>#DIV/0!</v>
      </c>
      <c r="M42" s="29" t="e">
        <f t="shared" si="21"/>
        <v>#DIV/0!</v>
      </c>
      <c r="N42" s="29" t="e">
        <f t="shared" si="24"/>
        <v>#DIV/0!</v>
      </c>
      <c r="O42" s="29" t="e">
        <f>SS!AO41</f>
        <v>#DIV/0!</v>
      </c>
      <c r="P42" s="29" t="e">
        <f>SS!AP41</f>
        <v>#DIV/0!</v>
      </c>
      <c r="Q42" s="29" t="e">
        <f>SS!AQ41</f>
        <v>#DIV/0!</v>
      </c>
    </row>
    <row r="43" spans="1:101" s="87" customFormat="1" x14ac:dyDescent="0.25">
      <c r="A43" s="68" t="s">
        <v>5</v>
      </c>
      <c r="B43" s="83">
        <f>SS!C42</f>
        <v>789270</v>
      </c>
      <c r="C43" s="102" t="e">
        <f>AVERAGE(SS!D42:F42)*SS!$L$76</f>
        <v>#DIV/0!</v>
      </c>
      <c r="D43" s="88" t="e">
        <f>SS!G42</f>
        <v>#DIV/0!</v>
      </c>
      <c r="E43" s="111" t="e">
        <f t="shared" si="22"/>
        <v>#DIV/0!</v>
      </c>
      <c r="F43" s="84" t="str">
        <f>SS!AH42</f>
        <v>IS</v>
      </c>
      <c r="G43" s="85" t="str">
        <f>SS!P42</f>
        <v>IS</v>
      </c>
      <c r="H43" s="85" t="str">
        <f>SS!AI42</f>
        <v>IS</v>
      </c>
      <c r="I43" s="102" t="str">
        <f>SS!AM42</f>
        <v>IS</v>
      </c>
      <c r="J43" s="88" t="str">
        <f>SS!Y42</f>
        <v>IS</v>
      </c>
      <c r="K43" s="111" t="str">
        <f>SS!AN42</f>
        <v>IS</v>
      </c>
      <c r="L43" s="86" t="str">
        <f>SS!AL42</f>
        <v>IS</v>
      </c>
      <c r="M43" s="86" t="str">
        <f>SS!AM42</f>
        <v>IS</v>
      </c>
      <c r="N43" s="86" t="str">
        <f>SS!AN42</f>
        <v>IS</v>
      </c>
      <c r="O43" s="86" t="str">
        <f>SS!AO42</f>
        <v>IS</v>
      </c>
      <c r="P43" s="86" t="str">
        <f>SS!AP42</f>
        <v>IS</v>
      </c>
      <c r="Q43" s="86" t="str">
        <f>SS!AQ42</f>
        <v>IS</v>
      </c>
      <c r="R43" s="120"/>
      <c r="S43" s="117"/>
      <c r="T43" s="117"/>
      <c r="U43" s="117"/>
      <c r="V43" s="117"/>
      <c r="W43" s="117"/>
      <c r="X43" s="120"/>
      <c r="AD43" s="120"/>
      <c r="AJ43" s="120"/>
      <c r="AK43" s="274"/>
      <c r="AL43" s="274"/>
      <c r="AM43" s="274"/>
      <c r="AN43" s="274"/>
      <c r="AO43" s="274"/>
      <c r="AP43" s="274"/>
      <c r="AQ43" s="274"/>
      <c r="AR43" s="274"/>
      <c r="AS43" s="274"/>
      <c r="AT43" s="274"/>
      <c r="AU43" s="274"/>
      <c r="AV43" s="274"/>
      <c r="AW43" s="274"/>
      <c r="AX43" s="274"/>
      <c r="AY43" s="274"/>
      <c r="AZ43" s="274"/>
      <c r="BA43" s="274"/>
      <c r="BB43" s="274"/>
      <c r="BC43" s="274"/>
      <c r="BD43" s="274"/>
      <c r="BE43" s="274"/>
      <c r="BF43" s="274"/>
      <c r="BG43" s="274"/>
      <c r="BH43" s="274"/>
      <c r="BI43" s="274"/>
      <c r="BJ43" s="274"/>
      <c r="BK43" s="274"/>
      <c r="BL43" s="274"/>
      <c r="BM43" s="274"/>
      <c r="BN43" s="274"/>
      <c r="BO43" s="274"/>
      <c r="BP43" s="274"/>
      <c r="BQ43" s="274"/>
      <c r="BR43" s="274"/>
      <c r="BS43" s="274"/>
      <c r="BT43" s="274"/>
      <c r="BU43" s="274"/>
      <c r="BV43" s="274"/>
      <c r="BW43" s="274"/>
      <c r="BX43" s="274"/>
      <c r="BY43" s="274"/>
      <c r="BZ43" s="274"/>
      <c r="CA43" s="274"/>
      <c r="CB43" s="274"/>
      <c r="CC43" s="274"/>
      <c r="CD43" s="274"/>
      <c r="CE43" s="274"/>
      <c r="CF43" s="274"/>
      <c r="CG43" s="274"/>
      <c r="CH43" s="274"/>
      <c r="CI43" s="274"/>
      <c r="CJ43" s="274"/>
      <c r="CK43" s="274"/>
      <c r="CL43" s="274"/>
      <c r="CM43" s="274"/>
      <c r="CN43" s="274"/>
      <c r="CO43" s="274"/>
      <c r="CP43" s="274"/>
      <c r="CQ43" s="274"/>
      <c r="CR43" s="274"/>
      <c r="CS43" s="274"/>
      <c r="CT43" s="274"/>
      <c r="CU43" s="274"/>
      <c r="CV43" s="274"/>
      <c r="CW43" s="274"/>
    </row>
    <row r="44" spans="1:101" x14ac:dyDescent="0.25">
      <c r="A44" s="67" t="s">
        <v>6</v>
      </c>
      <c r="B44" s="81" t="e">
        <f>SS!C43</f>
        <v>#DIV/0!</v>
      </c>
      <c r="C44" s="106" t="e">
        <f>AVERAGE(SS!D43:F43)*SS!$L$77</f>
        <v>#DIV/0!</v>
      </c>
      <c r="D44" s="81" t="e">
        <f>SS!G43</f>
        <v>#DIV/0!</v>
      </c>
      <c r="E44" s="110" t="e">
        <f t="shared" si="22"/>
        <v>#DIV/0!</v>
      </c>
      <c r="F44" s="80" t="e">
        <f>SS!AH43</f>
        <v>#DIV/0!</v>
      </c>
      <c r="G44" s="54" t="e">
        <f>SS!P43</f>
        <v>#DIV/0!</v>
      </c>
      <c r="H44" s="54" t="e">
        <f>SS!AI43</f>
        <v>#DIV/0!</v>
      </c>
      <c r="I44" s="106" t="e">
        <f>SS!AM43</f>
        <v>#DIV/0!</v>
      </c>
      <c r="J44" s="81" t="e">
        <f>SS!Y43</f>
        <v>#DIV/0!</v>
      </c>
      <c r="K44" s="110" t="e">
        <f>SS!AN43</f>
        <v>#DIV/0!</v>
      </c>
      <c r="L44" s="29" t="e">
        <f t="shared" ref="L44:L46" si="25">C44-I44</f>
        <v>#DIV/0!</v>
      </c>
      <c r="M44" s="29" t="e">
        <f t="shared" ref="M44:M46" si="26">D44-J44</f>
        <v>#DIV/0!</v>
      </c>
      <c r="N44" s="29" t="e">
        <f t="shared" ref="N44:N46" si="27">ABS(E44)-ABS(K44)</f>
        <v>#DIV/0!</v>
      </c>
      <c r="O44" s="29" t="e">
        <f>SS!AO43</f>
        <v>#DIV/0!</v>
      </c>
      <c r="P44" s="29" t="e">
        <f>SS!AP43</f>
        <v>#DIV/0!</v>
      </c>
      <c r="Q44" s="29" t="e">
        <f>SS!AQ43</f>
        <v>#DIV/0!</v>
      </c>
    </row>
    <row r="45" spans="1:101" x14ac:dyDescent="0.25">
      <c r="A45" s="67" t="s">
        <v>7</v>
      </c>
      <c r="B45" s="81" t="e">
        <f>SS!C44</f>
        <v>#DIV/0!</v>
      </c>
      <c r="C45" s="106" t="e">
        <f>AVERAGE(SS!D44:F44)*SS!$L$78</f>
        <v>#DIV/0!</v>
      </c>
      <c r="D45" s="81" t="e">
        <f>SS!G44</f>
        <v>#DIV/0!</v>
      </c>
      <c r="E45" s="110" t="e">
        <f t="shared" si="22"/>
        <v>#DIV/0!</v>
      </c>
      <c r="F45" s="80" t="e">
        <f>SS!AH44</f>
        <v>#DIV/0!</v>
      </c>
      <c r="G45" s="54" t="e">
        <f>SS!P44</f>
        <v>#DIV/0!</v>
      </c>
      <c r="H45" s="54" t="e">
        <f>SS!AI44</f>
        <v>#DIV/0!</v>
      </c>
      <c r="I45" s="106" t="e">
        <f>SS!AM44</f>
        <v>#DIV/0!</v>
      </c>
      <c r="J45" s="81" t="e">
        <f>SS!Y44</f>
        <v>#DIV/0!</v>
      </c>
      <c r="K45" s="110" t="e">
        <f>SS!AN44</f>
        <v>#DIV/0!</v>
      </c>
      <c r="L45" s="29" t="e">
        <f t="shared" si="25"/>
        <v>#DIV/0!</v>
      </c>
      <c r="M45" s="29" t="e">
        <f t="shared" si="26"/>
        <v>#DIV/0!</v>
      </c>
      <c r="N45" s="29" t="e">
        <f t="shared" si="27"/>
        <v>#DIV/0!</v>
      </c>
      <c r="O45" s="29" t="e">
        <f>SS!AO44</f>
        <v>#DIV/0!</v>
      </c>
      <c r="P45" s="29" t="e">
        <f>SS!AP44</f>
        <v>#DIV/0!</v>
      </c>
      <c r="Q45" s="29" t="e">
        <f>SS!AQ44</f>
        <v>#DIV/0!</v>
      </c>
    </row>
    <row r="46" spans="1:101" x14ac:dyDescent="0.25">
      <c r="A46" s="67" t="s">
        <v>8</v>
      </c>
      <c r="B46" s="81" t="e">
        <f>SS!C45</f>
        <v>#DIV/0!</v>
      </c>
      <c r="C46" s="106" t="e">
        <f>AVERAGE(SS!D45:F45)*SS!$L$79</f>
        <v>#DIV/0!</v>
      </c>
      <c r="D46" s="81" t="e">
        <f>SS!G45</f>
        <v>#DIV/0!</v>
      </c>
      <c r="E46" s="110" t="e">
        <f t="shared" si="22"/>
        <v>#DIV/0!</v>
      </c>
      <c r="F46" s="80" t="e">
        <f>SS!AH45</f>
        <v>#DIV/0!</v>
      </c>
      <c r="G46" s="54" t="e">
        <f>SS!P45</f>
        <v>#DIV/0!</v>
      </c>
      <c r="H46" s="54" t="e">
        <f>SS!AI45</f>
        <v>#DIV/0!</v>
      </c>
      <c r="I46" s="106" t="e">
        <f>SS!AM45</f>
        <v>#DIV/0!</v>
      </c>
      <c r="J46" s="81" t="e">
        <f>SS!Y45</f>
        <v>#DIV/0!</v>
      </c>
      <c r="K46" s="110" t="e">
        <f>SS!AN45</f>
        <v>#DIV/0!</v>
      </c>
      <c r="L46" s="29" t="e">
        <f t="shared" si="25"/>
        <v>#DIV/0!</v>
      </c>
      <c r="M46" s="29" t="e">
        <f t="shared" si="26"/>
        <v>#DIV/0!</v>
      </c>
      <c r="N46" s="29" t="e">
        <f t="shared" si="27"/>
        <v>#DIV/0!</v>
      </c>
      <c r="O46" s="29" t="e">
        <f>SS!AO45</f>
        <v>#DIV/0!</v>
      </c>
      <c r="P46" s="29" t="e">
        <f>SS!AP45</f>
        <v>#DIV/0!</v>
      </c>
      <c r="Q46" s="29" t="e">
        <f>SS!AQ45</f>
        <v>#DIV/0!</v>
      </c>
    </row>
    <row r="47" spans="1:101" s="87" customFormat="1" x14ac:dyDescent="0.25">
      <c r="A47" s="68" t="s">
        <v>9</v>
      </c>
      <c r="B47" s="88" t="e">
        <f>SS!C46</f>
        <v>#DIV/0!</v>
      </c>
      <c r="C47" s="102" t="e">
        <f>AVERAGE(SS!D46:F46)*SS!$L$80</f>
        <v>#DIV/0!</v>
      </c>
      <c r="D47" s="88" t="e">
        <f>SS!G46</f>
        <v>#DIV/0!</v>
      </c>
      <c r="E47" s="111" t="e">
        <f t="shared" si="22"/>
        <v>#DIV/0!</v>
      </c>
      <c r="F47" s="84" t="str">
        <f>SS!AH46</f>
        <v>IS</v>
      </c>
      <c r="G47" s="85" t="str">
        <f>SS!P46</f>
        <v>IS</v>
      </c>
      <c r="H47" s="85" t="str">
        <f>SS!AI46</f>
        <v>IS</v>
      </c>
      <c r="I47" s="102" t="str">
        <f>SS!AM46</f>
        <v>IS</v>
      </c>
      <c r="J47" s="88" t="str">
        <f>SS!Y46</f>
        <v>IS</v>
      </c>
      <c r="K47" s="111" t="str">
        <f>SS!AN46</f>
        <v>IS</v>
      </c>
      <c r="L47" s="86" t="str">
        <f>SS!AL46</f>
        <v>IS</v>
      </c>
      <c r="M47" s="86" t="str">
        <f>SS!AM46</f>
        <v>IS</v>
      </c>
      <c r="N47" s="86" t="str">
        <f>SS!AN46</f>
        <v>IS</v>
      </c>
      <c r="O47" s="86" t="str">
        <f>SS!AO46</f>
        <v>IS</v>
      </c>
      <c r="P47" s="86" t="str">
        <f>SS!AP46</f>
        <v>IS</v>
      </c>
      <c r="Q47" s="86" t="str">
        <f>SS!AQ46</f>
        <v>IS</v>
      </c>
      <c r="R47" s="120"/>
      <c r="S47" s="117"/>
      <c r="T47" s="117"/>
      <c r="U47" s="117"/>
      <c r="V47" s="117"/>
      <c r="W47" s="117"/>
      <c r="X47" s="120"/>
      <c r="AD47" s="120"/>
      <c r="AJ47" s="120"/>
      <c r="AK47" s="274"/>
      <c r="AL47" s="274"/>
      <c r="AM47" s="274"/>
      <c r="AN47" s="274"/>
      <c r="AO47" s="274"/>
      <c r="AP47" s="274"/>
      <c r="AQ47" s="274"/>
      <c r="AR47" s="274"/>
      <c r="AS47" s="274"/>
      <c r="AT47" s="274"/>
      <c r="AU47" s="274"/>
      <c r="AV47" s="274"/>
      <c r="AW47" s="274"/>
      <c r="AX47" s="274"/>
      <c r="AY47" s="274"/>
      <c r="AZ47" s="274"/>
      <c r="BA47" s="274"/>
      <c r="BB47" s="274"/>
      <c r="BC47" s="274"/>
      <c r="BD47" s="274"/>
      <c r="BE47" s="274"/>
      <c r="BF47" s="274"/>
      <c r="BG47" s="274"/>
      <c r="BH47" s="274"/>
      <c r="BI47" s="274"/>
      <c r="BJ47" s="274"/>
      <c r="BK47" s="274"/>
      <c r="BL47" s="274"/>
      <c r="BM47" s="274"/>
      <c r="BN47" s="274"/>
      <c r="BO47" s="274"/>
      <c r="BP47" s="274"/>
      <c r="BQ47" s="274"/>
      <c r="BR47" s="274"/>
      <c r="BS47" s="274"/>
      <c r="BT47" s="274"/>
      <c r="BU47" s="274"/>
      <c r="BV47" s="274"/>
      <c r="BW47" s="274"/>
      <c r="BX47" s="274"/>
      <c r="BY47" s="274"/>
      <c r="BZ47" s="274"/>
      <c r="CA47" s="274"/>
      <c r="CB47" s="274"/>
      <c r="CC47" s="274"/>
      <c r="CD47" s="274"/>
      <c r="CE47" s="274"/>
      <c r="CF47" s="274"/>
      <c r="CG47" s="274"/>
      <c r="CH47" s="274"/>
      <c r="CI47" s="274"/>
      <c r="CJ47" s="274"/>
      <c r="CK47" s="274"/>
      <c r="CL47" s="274"/>
      <c r="CM47" s="274"/>
      <c r="CN47" s="274"/>
      <c r="CO47" s="274"/>
      <c r="CP47" s="274"/>
      <c r="CQ47" s="274"/>
      <c r="CR47" s="274"/>
      <c r="CS47" s="274"/>
      <c r="CT47" s="274"/>
      <c r="CU47" s="274"/>
      <c r="CV47" s="274"/>
      <c r="CW47" s="274"/>
    </row>
    <row r="48" spans="1:101" x14ac:dyDescent="0.25">
      <c r="A48" s="67" t="s">
        <v>10</v>
      </c>
      <c r="B48" s="81" t="e">
        <f>SS!C47</f>
        <v>#DIV/0!</v>
      </c>
      <c r="C48" s="106" t="e">
        <f>AVERAGE(SS!D47:F47)*SS!$L$81</f>
        <v>#DIV/0!</v>
      </c>
      <c r="D48" s="81" t="e">
        <f>SS!G47</f>
        <v>#DIV/0!</v>
      </c>
      <c r="E48" s="110" t="e">
        <f t="shared" si="22"/>
        <v>#DIV/0!</v>
      </c>
      <c r="F48" s="80" t="e">
        <f>SS!AH47</f>
        <v>#DIV/0!</v>
      </c>
      <c r="G48" s="54" t="e">
        <f>SS!P47</f>
        <v>#DIV/0!</v>
      </c>
      <c r="H48" s="54" t="e">
        <f>SS!AI47</f>
        <v>#DIV/0!</v>
      </c>
      <c r="I48" s="106" t="e">
        <f>SS!AM47</f>
        <v>#DIV/0!</v>
      </c>
      <c r="J48" s="81" t="e">
        <f>SS!Y47</f>
        <v>#DIV/0!</v>
      </c>
      <c r="K48" s="110" t="e">
        <f>SS!AN47</f>
        <v>#DIV/0!</v>
      </c>
      <c r="L48" s="29" t="e">
        <f t="shared" ref="L48:L50" si="28">C48-I48</f>
        <v>#DIV/0!</v>
      </c>
      <c r="M48" s="29" t="e">
        <f t="shared" ref="M48:M50" si="29">D48-J48</f>
        <v>#DIV/0!</v>
      </c>
      <c r="N48" s="29" t="e">
        <f t="shared" ref="N48:N50" si="30">ABS(E48)-ABS(K48)</f>
        <v>#DIV/0!</v>
      </c>
      <c r="O48" s="29" t="e">
        <f>SS!AO47</f>
        <v>#DIV/0!</v>
      </c>
      <c r="P48" s="29" t="e">
        <f>SS!AP47</f>
        <v>#DIV/0!</v>
      </c>
      <c r="Q48" s="29" t="e">
        <f>SS!AQ47</f>
        <v>#DIV/0!</v>
      </c>
    </row>
    <row r="49" spans="1:101" x14ac:dyDescent="0.25">
      <c r="A49" s="67" t="s">
        <v>11</v>
      </c>
      <c r="B49" s="81" t="e">
        <f>SS!C48</f>
        <v>#DIV/0!</v>
      </c>
      <c r="C49" s="106" t="e">
        <f>AVERAGE(SS!D48:F48)*SS!$L$82</f>
        <v>#DIV/0!</v>
      </c>
      <c r="D49" s="81" t="e">
        <f>SS!G48</f>
        <v>#DIV/0!</v>
      </c>
      <c r="E49" s="110" t="e">
        <f t="shared" si="22"/>
        <v>#DIV/0!</v>
      </c>
      <c r="F49" s="80" t="e">
        <f>SS!AH48</f>
        <v>#DIV/0!</v>
      </c>
      <c r="G49" s="54" t="e">
        <f>SS!P48</f>
        <v>#DIV/0!</v>
      </c>
      <c r="H49" s="54" t="e">
        <f>SS!AI48</f>
        <v>#DIV/0!</v>
      </c>
      <c r="I49" s="106" t="e">
        <f>SS!AM48</f>
        <v>#DIV/0!</v>
      </c>
      <c r="J49" s="81" t="e">
        <f>SS!Y48</f>
        <v>#DIV/0!</v>
      </c>
      <c r="K49" s="110" t="e">
        <f>SS!AN48</f>
        <v>#DIV/0!</v>
      </c>
      <c r="L49" s="29" t="e">
        <f t="shared" si="28"/>
        <v>#DIV/0!</v>
      </c>
      <c r="M49" s="29" t="e">
        <f t="shared" si="29"/>
        <v>#DIV/0!</v>
      </c>
      <c r="N49" s="29" t="e">
        <f t="shared" si="30"/>
        <v>#DIV/0!</v>
      </c>
      <c r="O49" s="29" t="e">
        <f>SS!AO48</f>
        <v>#DIV/0!</v>
      </c>
      <c r="P49" s="29" t="e">
        <f>SS!AP48</f>
        <v>#DIV/0!</v>
      </c>
      <c r="Q49" s="29" t="e">
        <f>SS!AQ48</f>
        <v>#DIV/0!</v>
      </c>
    </row>
    <row r="50" spans="1:101" x14ac:dyDescent="0.25">
      <c r="A50" s="67" t="s">
        <v>12</v>
      </c>
      <c r="B50" s="81" t="e">
        <f>SS!C49</f>
        <v>#DIV/0!</v>
      </c>
      <c r="C50" s="106" t="e">
        <f>AVERAGE(SS!D49:F49)*SS!$L$83</f>
        <v>#DIV/0!</v>
      </c>
      <c r="D50" s="81" t="e">
        <f>SS!G49</f>
        <v>#DIV/0!</v>
      </c>
      <c r="E50" s="110" t="e">
        <f t="shared" si="22"/>
        <v>#DIV/0!</v>
      </c>
      <c r="F50" s="80" t="e">
        <f>SS!AH49</f>
        <v>#DIV/0!</v>
      </c>
      <c r="G50" s="54" t="e">
        <f>SS!P49</f>
        <v>#DIV/0!</v>
      </c>
      <c r="H50" s="54" t="e">
        <f>SS!AI49</f>
        <v>#DIV/0!</v>
      </c>
      <c r="I50" s="106" t="e">
        <f>SS!AM49</f>
        <v>#DIV/0!</v>
      </c>
      <c r="J50" s="81" t="e">
        <f>SS!Y49</f>
        <v>#DIV/0!</v>
      </c>
      <c r="K50" s="110" t="e">
        <f>SS!AN49</f>
        <v>#DIV/0!</v>
      </c>
      <c r="L50" s="29" t="e">
        <f t="shared" si="28"/>
        <v>#DIV/0!</v>
      </c>
      <c r="M50" s="29" t="e">
        <f t="shared" si="29"/>
        <v>#DIV/0!</v>
      </c>
      <c r="N50" s="29" t="e">
        <f t="shared" si="30"/>
        <v>#DIV/0!</v>
      </c>
      <c r="O50" s="29" t="e">
        <f>SS!AO49</f>
        <v>#DIV/0!</v>
      </c>
      <c r="P50" s="29" t="e">
        <f>SS!AP49</f>
        <v>#DIV/0!</v>
      </c>
      <c r="Q50" s="29" t="e">
        <f>SS!AQ49</f>
        <v>#DIV/0!</v>
      </c>
    </row>
    <row r="51" spans="1:101" x14ac:dyDescent="0.25">
      <c r="B51" s="81"/>
      <c r="C51" s="105"/>
      <c r="D51" s="81"/>
      <c r="E51" s="110"/>
      <c r="F51" s="80"/>
      <c r="G51" s="47"/>
      <c r="H51" s="47"/>
      <c r="I51" s="106"/>
      <c r="J51" s="81"/>
      <c r="K51" s="110"/>
    </row>
    <row r="52" spans="1:101" x14ac:dyDescent="0.25">
      <c r="B52" s="81"/>
      <c r="C52" s="105"/>
      <c r="D52" s="81"/>
      <c r="E52" s="110"/>
      <c r="F52" s="80"/>
      <c r="G52" s="47"/>
      <c r="H52" s="47"/>
      <c r="I52" s="106"/>
      <c r="J52" s="81"/>
      <c r="K52" s="110"/>
    </row>
    <row r="53" spans="1:101" x14ac:dyDescent="0.25">
      <c r="A53" s="69" t="s">
        <v>21</v>
      </c>
      <c r="B53" s="81"/>
      <c r="C53" s="105"/>
      <c r="D53" s="81"/>
      <c r="E53" s="110"/>
      <c r="F53" s="80"/>
      <c r="G53" s="47"/>
      <c r="H53" s="47"/>
      <c r="I53" s="106"/>
      <c r="J53" s="81"/>
      <c r="K53" s="110"/>
    </row>
    <row r="54" spans="1:101" x14ac:dyDescent="0.25">
      <c r="A54" s="69" t="s">
        <v>43</v>
      </c>
      <c r="B54" s="28" t="s">
        <v>31</v>
      </c>
      <c r="C54" s="100" t="s">
        <v>44</v>
      </c>
      <c r="D54" s="28" t="s">
        <v>17</v>
      </c>
      <c r="E54" s="109" t="s">
        <v>27</v>
      </c>
      <c r="F54" s="28" t="s">
        <v>44</v>
      </c>
      <c r="G54" s="66" t="s">
        <v>17</v>
      </c>
      <c r="H54" s="66" t="s">
        <v>27</v>
      </c>
      <c r="I54" s="100" t="s">
        <v>44</v>
      </c>
      <c r="J54" s="28" t="s">
        <v>17</v>
      </c>
      <c r="K54" s="109" t="s">
        <v>27</v>
      </c>
      <c r="L54" s="28" t="s">
        <v>44</v>
      </c>
      <c r="M54" s="13" t="s">
        <v>17</v>
      </c>
      <c r="N54" s="13" t="s">
        <v>27</v>
      </c>
      <c r="O54" s="28" t="s">
        <v>44</v>
      </c>
      <c r="P54" s="13" t="s">
        <v>17</v>
      </c>
      <c r="Q54" s="13" t="s">
        <v>27</v>
      </c>
    </row>
    <row r="55" spans="1:101" x14ac:dyDescent="0.25">
      <c r="A55" s="67" t="s">
        <v>0</v>
      </c>
      <c r="B55" s="81" t="e">
        <f>SS!C54</f>
        <v>#DIV/0!</v>
      </c>
      <c r="C55" s="106" t="e">
        <f>AVERAGE(SS!D54:F54)*SS!$L$71</f>
        <v>#DIV/0!</v>
      </c>
      <c r="D55" s="81" t="e">
        <f>SS!G54</f>
        <v>#DIV/0!</v>
      </c>
      <c r="E55" s="110" t="e">
        <f>(C55-B55)*100/B55</f>
        <v>#DIV/0!</v>
      </c>
      <c r="F55" s="80" t="e">
        <f>SS!AH54</f>
        <v>#DIV/0!</v>
      </c>
      <c r="G55" s="54" t="e">
        <f>SS!P54</f>
        <v>#DIV/0!</v>
      </c>
      <c r="H55" s="54" t="e">
        <f>SS!AI54</f>
        <v>#DIV/0!</v>
      </c>
      <c r="I55" s="106" t="e">
        <f>SS!AM54</f>
        <v>#DIV/0!</v>
      </c>
      <c r="J55" s="81" t="e">
        <f>SS!Y54</f>
        <v>#DIV/0!</v>
      </c>
      <c r="K55" s="110" t="e">
        <f>SS!AN54</f>
        <v>#DIV/0!</v>
      </c>
      <c r="L55" s="29" t="e">
        <f>C55-I55</f>
        <v>#DIV/0!</v>
      </c>
      <c r="M55" s="29" t="e">
        <f t="shared" ref="M55:M59" si="31">D55-J55</f>
        <v>#DIV/0!</v>
      </c>
      <c r="N55" s="29" t="e">
        <f>ABS(E55)-ABS(K55)</f>
        <v>#DIV/0!</v>
      </c>
      <c r="O55" s="29" t="e">
        <f>SS!AO54</f>
        <v>#DIV/0!</v>
      </c>
      <c r="P55" s="29" t="e">
        <f>SS!AP54</f>
        <v>#DIV/0!</v>
      </c>
      <c r="Q55" s="29" t="e">
        <f>SS!AQ54</f>
        <v>#DIV/0!</v>
      </c>
    </row>
    <row r="56" spans="1:101" x14ac:dyDescent="0.25">
      <c r="A56" s="67" t="s">
        <v>1</v>
      </c>
      <c r="B56" s="79" t="e">
        <f>SS!C55</f>
        <v>#DIV/0!</v>
      </c>
      <c r="C56" s="106" t="e">
        <f>AVERAGE(SS!D55:F55)*SS!$L$72</f>
        <v>#DIV/0!</v>
      </c>
      <c r="D56" s="81" t="e">
        <f>SS!G55</f>
        <v>#DIV/0!</v>
      </c>
      <c r="E56" s="110" t="e">
        <f t="shared" ref="E56:E67" si="32">(C56-B56)*100/B56</f>
        <v>#DIV/0!</v>
      </c>
      <c r="F56" s="80" t="e">
        <f>SS!AH55</f>
        <v>#DIV/0!</v>
      </c>
      <c r="G56" s="54" t="e">
        <f>SS!P55</f>
        <v>#DIV/0!</v>
      </c>
      <c r="H56" s="54" t="e">
        <f>SS!AI55</f>
        <v>#DIV/0!</v>
      </c>
      <c r="I56" s="106" t="e">
        <f>SS!AM55</f>
        <v>#DIV/0!</v>
      </c>
      <c r="J56" s="81" t="e">
        <f>SS!Y55</f>
        <v>#DIV/0!</v>
      </c>
      <c r="K56" s="110" t="e">
        <f>SS!AN55</f>
        <v>#DIV/0!</v>
      </c>
      <c r="L56" s="29" t="e">
        <f t="shared" ref="L56:L59" si="33">C56-I56</f>
        <v>#DIV/0!</v>
      </c>
      <c r="M56" s="29" t="e">
        <f t="shared" si="31"/>
        <v>#DIV/0!</v>
      </c>
      <c r="N56" s="29" t="e">
        <f t="shared" ref="N56:N59" si="34">ABS(E56)-ABS(K56)</f>
        <v>#DIV/0!</v>
      </c>
      <c r="O56" s="29" t="e">
        <f>SS!AO55</f>
        <v>#DIV/0!</v>
      </c>
      <c r="P56" s="29" t="e">
        <f>SS!AP55</f>
        <v>#DIV/0!</v>
      </c>
      <c r="Q56" s="29" t="e">
        <f>SS!AQ55</f>
        <v>#DIV/0!</v>
      </c>
    </row>
    <row r="57" spans="1:101" x14ac:dyDescent="0.25">
      <c r="A57" s="67" t="s">
        <v>2</v>
      </c>
      <c r="B57" s="79" t="e">
        <f>SS!C56</f>
        <v>#DIV/0!</v>
      </c>
      <c r="C57" s="106" t="e">
        <f>AVERAGE(SS!D56:F56)*SS!$L$73</f>
        <v>#DIV/0!</v>
      </c>
      <c r="D57" s="81" t="e">
        <f>SS!G56</f>
        <v>#DIV/0!</v>
      </c>
      <c r="E57" s="110" t="e">
        <f t="shared" si="32"/>
        <v>#DIV/0!</v>
      </c>
      <c r="F57" s="80" t="e">
        <f>SS!AH56</f>
        <v>#DIV/0!</v>
      </c>
      <c r="G57" s="54" t="e">
        <f>SS!P56</f>
        <v>#DIV/0!</v>
      </c>
      <c r="H57" s="54" t="e">
        <f>SS!AI56</f>
        <v>#DIV/0!</v>
      </c>
      <c r="I57" s="106" t="e">
        <f>SS!AM56</f>
        <v>#DIV/0!</v>
      </c>
      <c r="J57" s="81" t="e">
        <f>SS!Y56</f>
        <v>#DIV/0!</v>
      </c>
      <c r="K57" s="110" t="e">
        <f>SS!AN56</f>
        <v>#DIV/0!</v>
      </c>
      <c r="L57" s="29" t="e">
        <f t="shared" si="33"/>
        <v>#DIV/0!</v>
      </c>
      <c r="M57" s="29" t="e">
        <f t="shared" si="31"/>
        <v>#DIV/0!</v>
      </c>
      <c r="N57" s="29" t="e">
        <f t="shared" si="34"/>
        <v>#DIV/0!</v>
      </c>
      <c r="O57" s="29" t="e">
        <f>SS!AO56</f>
        <v>#DIV/0!</v>
      </c>
      <c r="P57" s="29" t="e">
        <f>SS!AP56</f>
        <v>#DIV/0!</v>
      </c>
      <c r="Q57" s="29" t="e">
        <f>SS!AQ56</f>
        <v>#DIV/0!</v>
      </c>
    </row>
    <row r="58" spans="1:101" x14ac:dyDescent="0.25">
      <c r="A58" s="67" t="s">
        <v>3</v>
      </c>
      <c r="B58" s="79" t="e">
        <f>SS!C57</f>
        <v>#DIV/0!</v>
      </c>
      <c r="C58" s="106" t="e">
        <f>AVERAGE(SS!D57:F57)*SS!$L$74</f>
        <v>#DIV/0!</v>
      </c>
      <c r="D58" s="81" t="e">
        <f>SS!G57</f>
        <v>#DIV/0!</v>
      </c>
      <c r="E58" s="110" t="e">
        <f t="shared" si="32"/>
        <v>#DIV/0!</v>
      </c>
      <c r="F58" s="80" t="e">
        <f>SS!AH57</f>
        <v>#DIV/0!</v>
      </c>
      <c r="G58" s="54" t="e">
        <f>SS!P57</f>
        <v>#DIV/0!</v>
      </c>
      <c r="H58" s="54" t="e">
        <f>SS!AI57</f>
        <v>#DIV/0!</v>
      </c>
      <c r="I58" s="106" t="e">
        <f>SS!AM57</f>
        <v>#DIV/0!</v>
      </c>
      <c r="J58" s="81" t="e">
        <f>SS!Y57</f>
        <v>#DIV/0!</v>
      </c>
      <c r="K58" s="110" t="e">
        <f>SS!AN57</f>
        <v>#DIV/0!</v>
      </c>
      <c r="L58" s="29" t="e">
        <f t="shared" si="33"/>
        <v>#DIV/0!</v>
      </c>
      <c r="M58" s="29" t="e">
        <f t="shared" si="31"/>
        <v>#DIV/0!</v>
      </c>
      <c r="N58" s="29" t="e">
        <f t="shared" si="34"/>
        <v>#DIV/0!</v>
      </c>
      <c r="O58" s="29" t="e">
        <f>SS!AO57</f>
        <v>#DIV/0!</v>
      </c>
      <c r="P58" s="29" t="e">
        <f>SS!AP57</f>
        <v>#DIV/0!</v>
      </c>
      <c r="Q58" s="29" t="e">
        <f>SS!AQ57</f>
        <v>#DIV/0!</v>
      </c>
    </row>
    <row r="59" spans="1:101" x14ac:dyDescent="0.25">
      <c r="A59" s="67" t="s">
        <v>4</v>
      </c>
      <c r="B59" s="81" t="e">
        <f>SS!C58</f>
        <v>#DIV/0!</v>
      </c>
      <c r="C59" s="106" t="e">
        <f>AVERAGE(SS!D58:F58)*SS!$L$75</f>
        <v>#DIV/0!</v>
      </c>
      <c r="D59" s="81" t="e">
        <f>SS!G58</f>
        <v>#DIV/0!</v>
      </c>
      <c r="E59" s="110" t="e">
        <f t="shared" si="32"/>
        <v>#DIV/0!</v>
      </c>
      <c r="F59" s="80" t="e">
        <f>SS!AH58</f>
        <v>#DIV/0!</v>
      </c>
      <c r="G59" s="54" t="e">
        <f>SS!P58</f>
        <v>#DIV/0!</v>
      </c>
      <c r="H59" s="54" t="e">
        <f>SS!AI58</f>
        <v>#DIV/0!</v>
      </c>
      <c r="I59" s="106" t="e">
        <f>SS!AM58</f>
        <v>#DIV/0!</v>
      </c>
      <c r="J59" s="81" t="e">
        <f>SS!Y58</f>
        <v>#DIV/0!</v>
      </c>
      <c r="K59" s="110" t="e">
        <f>SS!AN58</f>
        <v>#DIV/0!</v>
      </c>
      <c r="L59" s="29" t="e">
        <f t="shared" si="33"/>
        <v>#DIV/0!</v>
      </c>
      <c r="M59" s="29" t="e">
        <f t="shared" si="31"/>
        <v>#DIV/0!</v>
      </c>
      <c r="N59" s="29" t="e">
        <f t="shared" si="34"/>
        <v>#DIV/0!</v>
      </c>
      <c r="O59" s="29" t="e">
        <f>SS!AO58</f>
        <v>#DIV/0!</v>
      </c>
      <c r="P59" s="29" t="e">
        <f>SS!AP58</f>
        <v>#DIV/0!</v>
      </c>
      <c r="Q59" s="29" t="e">
        <f>SS!AQ58</f>
        <v>#DIV/0!</v>
      </c>
    </row>
    <row r="60" spans="1:101" s="87" customFormat="1" x14ac:dyDescent="0.25">
      <c r="A60" s="68" t="s">
        <v>5</v>
      </c>
      <c r="B60" s="83">
        <f>SS!C59</f>
        <v>789270</v>
      </c>
      <c r="C60" s="102" t="e">
        <f>AVERAGE(SS!D59:F59)*SS!$L$76</f>
        <v>#DIV/0!</v>
      </c>
      <c r="D60" s="88" t="e">
        <f>SS!G59</f>
        <v>#DIV/0!</v>
      </c>
      <c r="E60" s="111" t="e">
        <f t="shared" si="32"/>
        <v>#DIV/0!</v>
      </c>
      <c r="F60" s="84" t="str">
        <f>SS!AH59</f>
        <v>IS</v>
      </c>
      <c r="G60" s="85" t="str">
        <f>SS!P59</f>
        <v>IS</v>
      </c>
      <c r="H60" s="85" t="str">
        <f>SS!AI59</f>
        <v>IS</v>
      </c>
      <c r="I60" s="102" t="str">
        <f>SS!AM59</f>
        <v>IS</v>
      </c>
      <c r="J60" s="88" t="str">
        <f>SS!Y59</f>
        <v>IS</v>
      </c>
      <c r="K60" s="111" t="str">
        <f>SS!AN59</f>
        <v>IS</v>
      </c>
      <c r="L60" s="86" t="str">
        <f>SS!AL59</f>
        <v>IS</v>
      </c>
      <c r="M60" s="86" t="str">
        <f>SS!AM59</f>
        <v>IS</v>
      </c>
      <c r="N60" s="86" t="str">
        <f>SS!AN59</f>
        <v>IS</v>
      </c>
      <c r="O60" s="86" t="str">
        <f>SS!AO59</f>
        <v>IS</v>
      </c>
      <c r="P60" s="86" t="str">
        <f>SS!AP59</f>
        <v>IS</v>
      </c>
      <c r="Q60" s="86" t="str">
        <f>SS!AQ59</f>
        <v>IS</v>
      </c>
      <c r="R60" s="120"/>
      <c r="S60" s="117"/>
      <c r="T60" s="117"/>
      <c r="U60" s="117"/>
      <c r="V60" s="117"/>
      <c r="W60" s="117"/>
      <c r="X60" s="120"/>
      <c r="AD60" s="120"/>
      <c r="AJ60" s="120"/>
      <c r="AK60" s="274"/>
      <c r="AL60" s="274"/>
      <c r="AM60" s="274"/>
      <c r="AN60" s="274"/>
      <c r="AO60" s="274"/>
      <c r="AP60" s="274"/>
      <c r="AQ60" s="274"/>
      <c r="AR60" s="274"/>
      <c r="AS60" s="274"/>
      <c r="AT60" s="274"/>
      <c r="AU60" s="274"/>
      <c r="AV60" s="274"/>
      <c r="AW60" s="274"/>
      <c r="AX60" s="274"/>
      <c r="AY60" s="274"/>
      <c r="AZ60" s="274"/>
      <c r="BA60" s="274"/>
      <c r="BB60" s="274"/>
      <c r="BC60" s="274"/>
      <c r="BD60" s="274"/>
      <c r="BE60" s="274"/>
      <c r="BF60" s="274"/>
      <c r="BG60" s="274"/>
      <c r="BH60" s="274"/>
      <c r="BI60" s="274"/>
      <c r="BJ60" s="274"/>
      <c r="BK60" s="274"/>
      <c r="BL60" s="274"/>
      <c r="BM60" s="274"/>
      <c r="BN60" s="274"/>
      <c r="BO60" s="274"/>
      <c r="BP60" s="274"/>
      <c r="BQ60" s="274"/>
      <c r="BR60" s="274"/>
      <c r="BS60" s="274"/>
      <c r="BT60" s="274"/>
      <c r="BU60" s="274"/>
      <c r="BV60" s="274"/>
      <c r="BW60" s="274"/>
      <c r="BX60" s="274"/>
      <c r="BY60" s="274"/>
      <c r="BZ60" s="274"/>
      <c r="CA60" s="274"/>
      <c r="CB60" s="274"/>
      <c r="CC60" s="274"/>
      <c r="CD60" s="274"/>
      <c r="CE60" s="274"/>
      <c r="CF60" s="274"/>
      <c r="CG60" s="274"/>
      <c r="CH60" s="274"/>
      <c r="CI60" s="274"/>
      <c r="CJ60" s="274"/>
      <c r="CK60" s="274"/>
      <c r="CL60" s="274"/>
      <c r="CM60" s="274"/>
      <c r="CN60" s="274"/>
      <c r="CO60" s="274"/>
      <c r="CP60" s="274"/>
      <c r="CQ60" s="274"/>
      <c r="CR60" s="274"/>
      <c r="CS60" s="274"/>
      <c r="CT60" s="274"/>
      <c r="CU60" s="274"/>
      <c r="CV60" s="274"/>
      <c r="CW60" s="274"/>
    </row>
    <row r="61" spans="1:101" x14ac:dyDescent="0.25">
      <c r="A61" s="67" t="s">
        <v>6</v>
      </c>
      <c r="B61" s="79" t="e">
        <f>SS!C60</f>
        <v>#DIV/0!</v>
      </c>
      <c r="C61" s="106" t="e">
        <f>AVERAGE(SS!D60:F60)*SS!$L$77</f>
        <v>#DIV/0!</v>
      </c>
      <c r="D61" s="81" t="e">
        <f>SS!G60</f>
        <v>#DIV/0!</v>
      </c>
      <c r="E61" s="110" t="e">
        <f t="shared" si="32"/>
        <v>#DIV/0!</v>
      </c>
      <c r="F61" s="80" t="e">
        <f>SS!AH60</f>
        <v>#DIV/0!</v>
      </c>
      <c r="G61" s="54" t="e">
        <f>SS!P60</f>
        <v>#DIV/0!</v>
      </c>
      <c r="H61" s="54" t="e">
        <f>SS!AI60</f>
        <v>#DIV/0!</v>
      </c>
      <c r="I61" s="106" t="e">
        <f>SS!AM60</f>
        <v>#DIV/0!</v>
      </c>
      <c r="J61" s="81" t="e">
        <f>SS!Y60</f>
        <v>#DIV/0!</v>
      </c>
      <c r="K61" s="110" t="e">
        <f>SS!AN60</f>
        <v>#DIV/0!</v>
      </c>
      <c r="L61" s="29" t="e">
        <f t="shared" ref="L61:L63" si="35">C61-I61</f>
        <v>#DIV/0!</v>
      </c>
      <c r="M61" s="29" t="e">
        <f t="shared" ref="M61:M63" si="36">D61-J61</f>
        <v>#DIV/0!</v>
      </c>
      <c r="N61" s="29" t="e">
        <f t="shared" ref="N61:N63" si="37">ABS(E61)-ABS(K61)</f>
        <v>#DIV/0!</v>
      </c>
      <c r="O61" s="29" t="e">
        <f>SS!AO60</f>
        <v>#DIV/0!</v>
      </c>
      <c r="P61" s="29" t="e">
        <f>SS!AP60</f>
        <v>#DIV/0!</v>
      </c>
      <c r="Q61" s="29" t="e">
        <f>SS!AQ60</f>
        <v>#DIV/0!</v>
      </c>
    </row>
    <row r="62" spans="1:101" x14ac:dyDescent="0.25">
      <c r="A62" s="67" t="s">
        <v>7</v>
      </c>
      <c r="B62" s="81" t="e">
        <f>SS!C61</f>
        <v>#DIV/0!</v>
      </c>
      <c r="C62" s="106" t="e">
        <f>AVERAGE(SS!D61:F61)*SS!$L$78</f>
        <v>#DIV/0!</v>
      </c>
      <c r="D62" s="81" t="e">
        <f>SS!G61</f>
        <v>#DIV/0!</v>
      </c>
      <c r="E62" s="110" t="e">
        <f t="shared" si="32"/>
        <v>#DIV/0!</v>
      </c>
      <c r="F62" s="80" t="e">
        <f>SS!AH61</f>
        <v>#DIV/0!</v>
      </c>
      <c r="G62" s="54" t="e">
        <f>SS!P61</f>
        <v>#DIV/0!</v>
      </c>
      <c r="H62" s="54" t="e">
        <f>SS!AI61</f>
        <v>#DIV/0!</v>
      </c>
      <c r="I62" s="106" t="e">
        <f>SS!AM61</f>
        <v>#DIV/0!</v>
      </c>
      <c r="J62" s="81" t="e">
        <f>SS!Y61</f>
        <v>#DIV/0!</v>
      </c>
      <c r="K62" s="110" t="e">
        <f>SS!AN61</f>
        <v>#DIV/0!</v>
      </c>
      <c r="L62" s="29" t="e">
        <f t="shared" si="35"/>
        <v>#DIV/0!</v>
      </c>
      <c r="M62" s="29" t="e">
        <f t="shared" si="36"/>
        <v>#DIV/0!</v>
      </c>
      <c r="N62" s="29" t="e">
        <f t="shared" si="37"/>
        <v>#DIV/0!</v>
      </c>
      <c r="O62" s="29" t="e">
        <f>SS!AO61</f>
        <v>#DIV/0!</v>
      </c>
      <c r="P62" s="29" t="e">
        <f>SS!AP61</f>
        <v>#DIV/0!</v>
      </c>
      <c r="Q62" s="29" t="e">
        <f>SS!AQ61</f>
        <v>#DIV/0!</v>
      </c>
    </row>
    <row r="63" spans="1:101" x14ac:dyDescent="0.25">
      <c r="A63" s="67" t="s">
        <v>8</v>
      </c>
      <c r="B63" s="81" t="e">
        <f>SS!C62</f>
        <v>#DIV/0!</v>
      </c>
      <c r="C63" s="106" t="e">
        <f>AVERAGE(SS!D62:F62)*SS!$L$79</f>
        <v>#DIV/0!</v>
      </c>
      <c r="D63" s="81" t="e">
        <f>SS!G62</f>
        <v>#DIV/0!</v>
      </c>
      <c r="E63" s="110" t="e">
        <f t="shared" si="32"/>
        <v>#DIV/0!</v>
      </c>
      <c r="F63" s="80" t="e">
        <f>SS!AH62</f>
        <v>#DIV/0!</v>
      </c>
      <c r="G63" s="54" t="e">
        <f>SS!P62</f>
        <v>#DIV/0!</v>
      </c>
      <c r="H63" s="54" t="e">
        <f>SS!AI62</f>
        <v>#DIV/0!</v>
      </c>
      <c r="I63" s="106" t="e">
        <f>SS!AM62</f>
        <v>#DIV/0!</v>
      </c>
      <c r="J63" s="81" t="e">
        <f>SS!Y62</f>
        <v>#DIV/0!</v>
      </c>
      <c r="K63" s="110" t="e">
        <f>SS!AN62</f>
        <v>#DIV/0!</v>
      </c>
      <c r="L63" s="29" t="e">
        <f t="shared" si="35"/>
        <v>#DIV/0!</v>
      </c>
      <c r="M63" s="29" t="e">
        <f t="shared" si="36"/>
        <v>#DIV/0!</v>
      </c>
      <c r="N63" s="29" t="e">
        <f t="shared" si="37"/>
        <v>#DIV/0!</v>
      </c>
      <c r="O63" s="29" t="e">
        <f>SS!AO62</f>
        <v>#DIV/0!</v>
      </c>
      <c r="P63" s="29" t="e">
        <f>SS!AP62</f>
        <v>#DIV/0!</v>
      </c>
      <c r="Q63" s="29" t="e">
        <f>SS!AQ62</f>
        <v>#DIV/0!</v>
      </c>
    </row>
    <row r="64" spans="1:101" s="87" customFormat="1" x14ac:dyDescent="0.25">
      <c r="A64" s="68" t="s">
        <v>9</v>
      </c>
      <c r="B64" s="88" t="e">
        <f>SS!C63</f>
        <v>#DIV/0!</v>
      </c>
      <c r="C64" s="102" t="e">
        <f>AVERAGE(SS!D63:F63)*SS!$L$80</f>
        <v>#DIV/0!</v>
      </c>
      <c r="D64" s="88" t="e">
        <f>SS!G63</f>
        <v>#DIV/0!</v>
      </c>
      <c r="E64" s="111" t="e">
        <f t="shared" si="32"/>
        <v>#DIV/0!</v>
      </c>
      <c r="F64" s="84" t="str">
        <f>SS!AH63</f>
        <v>IS</v>
      </c>
      <c r="G64" s="85" t="str">
        <f>SS!P63</f>
        <v>IS</v>
      </c>
      <c r="H64" s="85" t="str">
        <f>SS!AI63</f>
        <v>IS</v>
      </c>
      <c r="I64" s="102" t="str">
        <f>SS!AM63</f>
        <v>IS</v>
      </c>
      <c r="J64" s="88" t="str">
        <f>SS!Y63</f>
        <v>IS</v>
      </c>
      <c r="K64" s="111" t="str">
        <f>SS!AN63</f>
        <v>IS</v>
      </c>
      <c r="L64" s="86" t="str">
        <f>SS!AL63</f>
        <v>IS</v>
      </c>
      <c r="M64" s="86" t="str">
        <f>SS!AM63</f>
        <v>IS</v>
      </c>
      <c r="N64" s="86" t="str">
        <f>SS!AN63</f>
        <v>IS</v>
      </c>
      <c r="O64" s="86" t="str">
        <f>SS!AO63</f>
        <v>IS</v>
      </c>
      <c r="P64" s="86" t="str">
        <f>SS!AP63</f>
        <v>IS</v>
      </c>
      <c r="Q64" s="86" t="str">
        <f>SS!AQ63</f>
        <v>IS</v>
      </c>
      <c r="R64" s="120"/>
      <c r="S64" s="117"/>
      <c r="T64" s="117"/>
      <c r="U64" s="117"/>
      <c r="V64" s="117"/>
      <c r="W64" s="117"/>
      <c r="X64" s="120"/>
      <c r="AD64" s="120"/>
      <c r="AJ64" s="120"/>
      <c r="AK64" s="274"/>
      <c r="AL64" s="274"/>
      <c r="AM64" s="274"/>
      <c r="AN64" s="274"/>
      <c r="AO64" s="274"/>
      <c r="AP64" s="274"/>
      <c r="AQ64" s="274"/>
      <c r="AR64" s="274"/>
      <c r="AS64" s="274"/>
      <c r="AT64" s="274"/>
      <c r="AU64" s="274"/>
      <c r="AV64" s="274"/>
      <c r="AW64" s="274"/>
      <c r="AX64" s="274"/>
      <c r="AY64" s="274"/>
      <c r="AZ64" s="274"/>
      <c r="BA64" s="274"/>
      <c r="BB64" s="274"/>
      <c r="BC64" s="274"/>
      <c r="BD64" s="274"/>
      <c r="BE64" s="274"/>
      <c r="BF64" s="274"/>
      <c r="BG64" s="274"/>
      <c r="BH64" s="274"/>
      <c r="BI64" s="274"/>
      <c r="BJ64" s="274"/>
      <c r="BK64" s="274"/>
      <c r="BL64" s="274"/>
      <c r="BM64" s="274"/>
      <c r="BN64" s="274"/>
      <c r="BO64" s="274"/>
      <c r="BP64" s="274"/>
      <c r="BQ64" s="274"/>
      <c r="BR64" s="274"/>
      <c r="BS64" s="274"/>
      <c r="BT64" s="274"/>
      <c r="BU64" s="274"/>
      <c r="BV64" s="274"/>
      <c r="BW64" s="274"/>
      <c r="BX64" s="274"/>
      <c r="BY64" s="274"/>
      <c r="BZ64" s="274"/>
      <c r="CA64" s="274"/>
      <c r="CB64" s="274"/>
      <c r="CC64" s="274"/>
      <c r="CD64" s="274"/>
      <c r="CE64" s="274"/>
      <c r="CF64" s="274"/>
      <c r="CG64" s="274"/>
      <c r="CH64" s="274"/>
      <c r="CI64" s="274"/>
      <c r="CJ64" s="274"/>
      <c r="CK64" s="274"/>
      <c r="CL64" s="274"/>
      <c r="CM64" s="274"/>
      <c r="CN64" s="274"/>
      <c r="CO64" s="274"/>
      <c r="CP64" s="274"/>
      <c r="CQ64" s="274"/>
      <c r="CR64" s="274"/>
      <c r="CS64" s="274"/>
      <c r="CT64" s="274"/>
      <c r="CU64" s="274"/>
      <c r="CV64" s="274"/>
      <c r="CW64" s="274"/>
    </row>
    <row r="65" spans="1:101" x14ac:dyDescent="0.25">
      <c r="A65" s="67" t="s">
        <v>10</v>
      </c>
      <c r="B65" s="79" t="e">
        <f>SS!C64</f>
        <v>#DIV/0!</v>
      </c>
      <c r="C65" s="106" t="e">
        <f>AVERAGE(SS!D64:F64)*SS!$L$81</f>
        <v>#DIV/0!</v>
      </c>
      <c r="D65" s="81" t="e">
        <f>SS!G64</f>
        <v>#DIV/0!</v>
      </c>
      <c r="E65" s="110" t="e">
        <f t="shared" si="32"/>
        <v>#DIV/0!</v>
      </c>
      <c r="F65" s="80" t="e">
        <f>SS!AH64</f>
        <v>#DIV/0!</v>
      </c>
      <c r="G65" s="54" t="e">
        <f>SS!P64</f>
        <v>#DIV/0!</v>
      </c>
      <c r="H65" s="54" t="e">
        <f>SS!AI64</f>
        <v>#DIV/0!</v>
      </c>
      <c r="I65" s="106" t="e">
        <f>SS!AM64</f>
        <v>#DIV/0!</v>
      </c>
      <c r="J65" s="81" t="e">
        <f>SS!Y64</f>
        <v>#DIV/0!</v>
      </c>
      <c r="K65" s="110" t="e">
        <f>SS!AN64</f>
        <v>#DIV/0!</v>
      </c>
      <c r="L65" s="29" t="e">
        <f t="shared" ref="L65:L67" si="38">C65-I65</f>
        <v>#DIV/0!</v>
      </c>
      <c r="M65" s="29" t="e">
        <f t="shared" ref="M65:M67" si="39">D65-J65</f>
        <v>#DIV/0!</v>
      </c>
      <c r="N65" s="29" t="e">
        <f t="shared" ref="N65:N67" si="40">ABS(E65)-ABS(K65)</f>
        <v>#DIV/0!</v>
      </c>
      <c r="O65" s="29" t="e">
        <f>SS!AO64</f>
        <v>#DIV/0!</v>
      </c>
      <c r="P65" s="29" t="e">
        <f>SS!AP64</f>
        <v>#DIV/0!</v>
      </c>
      <c r="Q65" s="29" t="e">
        <f>SS!AQ64</f>
        <v>#DIV/0!</v>
      </c>
    </row>
    <row r="66" spans="1:101" x14ac:dyDescent="0.25">
      <c r="A66" s="67" t="s">
        <v>11</v>
      </c>
      <c r="B66" s="79" t="e">
        <f>SS!C65</f>
        <v>#DIV/0!</v>
      </c>
      <c r="C66" s="106" t="e">
        <f>AVERAGE(SS!D65:F65)*SS!$L$82</f>
        <v>#DIV/0!</v>
      </c>
      <c r="D66" s="81" t="e">
        <f>SS!G65</f>
        <v>#DIV/0!</v>
      </c>
      <c r="E66" s="110" t="e">
        <f t="shared" si="32"/>
        <v>#DIV/0!</v>
      </c>
      <c r="F66" s="80" t="e">
        <f>SS!AH65</f>
        <v>#DIV/0!</v>
      </c>
      <c r="G66" s="54" t="e">
        <f>SS!P65</f>
        <v>#DIV/0!</v>
      </c>
      <c r="H66" s="54" t="e">
        <f>SS!AI65</f>
        <v>#DIV/0!</v>
      </c>
      <c r="I66" s="106" t="e">
        <f>SS!AM65</f>
        <v>#DIV/0!</v>
      </c>
      <c r="J66" s="81" t="e">
        <f>SS!Y65</f>
        <v>#DIV/0!</v>
      </c>
      <c r="K66" s="110" t="e">
        <f>SS!AN65</f>
        <v>#DIV/0!</v>
      </c>
      <c r="L66" s="29" t="e">
        <f t="shared" si="38"/>
        <v>#DIV/0!</v>
      </c>
      <c r="M66" s="29" t="e">
        <f t="shared" si="39"/>
        <v>#DIV/0!</v>
      </c>
      <c r="N66" s="29" t="e">
        <f t="shared" si="40"/>
        <v>#DIV/0!</v>
      </c>
      <c r="O66" s="29" t="e">
        <f>SS!AO65</f>
        <v>#DIV/0!</v>
      </c>
      <c r="P66" s="29" t="e">
        <f>SS!AP65</f>
        <v>#DIV/0!</v>
      </c>
      <c r="Q66" s="29" t="e">
        <f>SS!AQ65</f>
        <v>#DIV/0!</v>
      </c>
    </row>
    <row r="67" spans="1:101" x14ac:dyDescent="0.25">
      <c r="A67" s="67" t="s">
        <v>12</v>
      </c>
      <c r="B67" s="79" t="e">
        <f>SS!C66</f>
        <v>#DIV/0!</v>
      </c>
      <c r="C67" s="106" t="e">
        <f>AVERAGE(SS!D66:F66)*SS!$L$83</f>
        <v>#DIV/0!</v>
      </c>
      <c r="D67" s="81" t="e">
        <f>SS!G66</f>
        <v>#DIV/0!</v>
      </c>
      <c r="E67" s="110" t="e">
        <f t="shared" si="32"/>
        <v>#DIV/0!</v>
      </c>
      <c r="F67" s="80" t="e">
        <f>SS!AH66</f>
        <v>#DIV/0!</v>
      </c>
      <c r="G67" s="54" t="e">
        <f>SS!P66</f>
        <v>#DIV/0!</v>
      </c>
      <c r="H67" s="54" t="e">
        <f>SS!AI66</f>
        <v>#DIV/0!</v>
      </c>
      <c r="I67" s="106" t="e">
        <f>SS!AM66</f>
        <v>#DIV/0!</v>
      </c>
      <c r="J67" s="81" t="e">
        <f>SS!Y66</f>
        <v>#DIV/0!</v>
      </c>
      <c r="K67" s="110" t="e">
        <f>SS!AN66</f>
        <v>#DIV/0!</v>
      </c>
      <c r="L67" s="29" t="e">
        <f t="shared" si="38"/>
        <v>#DIV/0!</v>
      </c>
      <c r="M67" s="29" t="e">
        <f t="shared" si="39"/>
        <v>#DIV/0!</v>
      </c>
      <c r="N67" s="29" t="e">
        <f t="shared" si="40"/>
        <v>#DIV/0!</v>
      </c>
      <c r="O67" s="29" t="e">
        <f>SS!AO66</f>
        <v>#DIV/0!</v>
      </c>
      <c r="P67" s="29" t="e">
        <f>SS!AP66</f>
        <v>#DIV/0!</v>
      </c>
      <c r="Q67" s="29" t="e">
        <f>SS!AQ66</f>
        <v>#DIV/0!</v>
      </c>
    </row>
    <row r="68" spans="1:101" x14ac:dyDescent="0.25">
      <c r="B68" s="81"/>
      <c r="C68" s="105"/>
      <c r="D68" s="81"/>
      <c r="E68" s="110"/>
      <c r="F68" s="80"/>
      <c r="G68" s="54"/>
      <c r="H68" s="54"/>
      <c r="I68" s="106"/>
      <c r="J68" s="81"/>
      <c r="K68" s="110"/>
    </row>
    <row r="69" spans="1:101" x14ac:dyDescent="0.25">
      <c r="B69" s="81"/>
      <c r="C69" s="105"/>
      <c r="D69" s="81"/>
      <c r="E69" s="110"/>
      <c r="F69" s="80"/>
      <c r="G69" s="54"/>
      <c r="H69" s="54"/>
      <c r="I69" s="106"/>
      <c r="J69" s="81"/>
      <c r="K69" s="110"/>
    </row>
    <row r="70" spans="1:101" x14ac:dyDescent="0.25">
      <c r="A70" s="69" t="s">
        <v>22</v>
      </c>
      <c r="B70" s="81"/>
      <c r="C70" s="105"/>
      <c r="D70" s="81"/>
      <c r="E70" s="110"/>
      <c r="F70" s="80"/>
      <c r="G70" s="54"/>
      <c r="H70" s="54"/>
      <c r="I70" s="106"/>
      <c r="J70" s="81"/>
      <c r="K70" s="110"/>
    </row>
    <row r="71" spans="1:101" x14ac:dyDescent="0.25">
      <c r="A71" s="69" t="s">
        <v>43</v>
      </c>
      <c r="B71" s="28" t="s">
        <v>31</v>
      </c>
      <c r="C71" s="100" t="s">
        <v>44</v>
      </c>
      <c r="D71" s="28" t="s">
        <v>17</v>
      </c>
      <c r="E71" s="109" t="s">
        <v>27</v>
      </c>
      <c r="F71" s="28" t="s">
        <v>44</v>
      </c>
      <c r="G71" s="66" t="s">
        <v>17</v>
      </c>
      <c r="H71" s="66" t="s">
        <v>27</v>
      </c>
      <c r="I71" s="100" t="s">
        <v>44</v>
      </c>
      <c r="J71" s="28" t="s">
        <v>17</v>
      </c>
      <c r="K71" s="109" t="s">
        <v>27</v>
      </c>
      <c r="L71" s="28" t="s">
        <v>44</v>
      </c>
      <c r="M71" s="13" t="s">
        <v>17</v>
      </c>
      <c r="N71" s="13" t="s">
        <v>27</v>
      </c>
      <c r="O71" s="28" t="s">
        <v>44</v>
      </c>
      <c r="P71" s="13" t="s">
        <v>17</v>
      </c>
      <c r="Q71" s="13" t="s">
        <v>27</v>
      </c>
    </row>
    <row r="72" spans="1:101" x14ac:dyDescent="0.25">
      <c r="A72" s="67" t="s">
        <v>0</v>
      </c>
      <c r="B72" s="81" t="e">
        <f>SS!C71</f>
        <v>#DIV/0!</v>
      </c>
      <c r="C72" s="106" t="e">
        <f>AVERAGE(SS!D71:F71)*SS!$L$71</f>
        <v>#DIV/0!</v>
      </c>
      <c r="D72" s="81" t="e">
        <f>SS!G71</f>
        <v>#DIV/0!</v>
      </c>
      <c r="E72" s="110" t="e">
        <f>(C72-B72)*100/B72</f>
        <v>#DIV/0!</v>
      </c>
      <c r="F72" s="80" t="e">
        <f>SS!AH71</f>
        <v>#DIV/0!</v>
      </c>
      <c r="G72" s="54" t="e">
        <f>SS!P71</f>
        <v>#DIV/0!</v>
      </c>
      <c r="H72" s="54" t="e">
        <f>SS!AI71</f>
        <v>#DIV/0!</v>
      </c>
      <c r="I72" s="106" t="e">
        <f>SS!AM71</f>
        <v>#DIV/0!</v>
      </c>
      <c r="J72" s="81" t="e">
        <f>SS!Y71</f>
        <v>#DIV/0!</v>
      </c>
      <c r="K72" s="110" t="e">
        <f>SS!AN71</f>
        <v>#DIV/0!</v>
      </c>
      <c r="L72" s="29" t="e">
        <f>C72-I72</f>
        <v>#DIV/0!</v>
      </c>
      <c r="M72" s="29" t="e">
        <f t="shared" ref="M72:M76" si="41">D72-J72</f>
        <v>#DIV/0!</v>
      </c>
      <c r="N72" s="29" t="e">
        <f>ABS(E72)-ABS(K72)</f>
        <v>#DIV/0!</v>
      </c>
      <c r="O72" s="29" t="e">
        <f>SS!AO71</f>
        <v>#DIV/0!</v>
      </c>
      <c r="P72" s="29" t="e">
        <f>SS!AP71</f>
        <v>#DIV/0!</v>
      </c>
      <c r="Q72" s="29" t="e">
        <f>SS!AQ71</f>
        <v>#DIV/0!</v>
      </c>
    </row>
    <row r="73" spans="1:101" x14ac:dyDescent="0.25">
      <c r="A73" s="67" t="s">
        <v>1</v>
      </c>
      <c r="B73" s="81" t="e">
        <f>SS!C72</f>
        <v>#DIV/0!</v>
      </c>
      <c r="C73" s="106" t="e">
        <f>AVERAGE(SS!D72:F72)*SS!$L$72</f>
        <v>#DIV/0!</v>
      </c>
      <c r="D73" s="81" t="e">
        <f>SS!G72</f>
        <v>#DIV/0!</v>
      </c>
      <c r="E73" s="110" t="e">
        <f t="shared" ref="E73:E84" si="42">(C73-B73)*100/B73</f>
        <v>#DIV/0!</v>
      </c>
      <c r="F73" s="80" t="e">
        <f>SS!AH72</f>
        <v>#DIV/0!</v>
      </c>
      <c r="G73" s="54" t="e">
        <f>SS!P72</f>
        <v>#DIV/0!</v>
      </c>
      <c r="H73" s="54" t="e">
        <f>SS!AI72</f>
        <v>#DIV/0!</v>
      </c>
      <c r="I73" s="106" t="e">
        <f>SS!AM72</f>
        <v>#DIV/0!</v>
      </c>
      <c r="J73" s="81" t="e">
        <f>SS!Y72</f>
        <v>#DIV/0!</v>
      </c>
      <c r="K73" s="110" t="e">
        <f>SS!AN72</f>
        <v>#DIV/0!</v>
      </c>
      <c r="L73" s="29" t="e">
        <f t="shared" ref="L73:L76" si="43">C73-I73</f>
        <v>#DIV/0!</v>
      </c>
      <c r="M73" s="29" t="e">
        <f t="shared" si="41"/>
        <v>#DIV/0!</v>
      </c>
      <c r="N73" s="29" t="e">
        <f t="shared" ref="N73:N76" si="44">ABS(E73)-ABS(K73)</f>
        <v>#DIV/0!</v>
      </c>
      <c r="O73" s="29" t="e">
        <f>SS!AO72</f>
        <v>#DIV/0!</v>
      </c>
      <c r="P73" s="29" t="e">
        <f>SS!AP72</f>
        <v>#DIV/0!</v>
      </c>
      <c r="Q73" s="29" t="e">
        <f>SS!AQ72</f>
        <v>#DIV/0!</v>
      </c>
    </row>
    <row r="74" spans="1:101" x14ac:dyDescent="0.25">
      <c r="A74" s="67" t="s">
        <v>2</v>
      </c>
      <c r="B74" s="81" t="e">
        <f>SS!C73</f>
        <v>#DIV/0!</v>
      </c>
      <c r="C74" s="106" t="e">
        <f>AVERAGE(SS!D73:F73)*SS!$L$73</f>
        <v>#DIV/0!</v>
      </c>
      <c r="D74" s="81" t="e">
        <f>SS!G73</f>
        <v>#DIV/0!</v>
      </c>
      <c r="E74" s="110" t="e">
        <f t="shared" si="42"/>
        <v>#DIV/0!</v>
      </c>
      <c r="F74" s="80" t="e">
        <f>SS!AH73</f>
        <v>#DIV/0!</v>
      </c>
      <c r="G74" s="54" t="e">
        <f>SS!P73</f>
        <v>#DIV/0!</v>
      </c>
      <c r="H74" s="54" t="e">
        <f>SS!AI73</f>
        <v>#DIV/0!</v>
      </c>
      <c r="I74" s="106" t="e">
        <f>SS!AM73</f>
        <v>#DIV/0!</v>
      </c>
      <c r="J74" s="81" t="e">
        <f>SS!Y73</f>
        <v>#DIV/0!</v>
      </c>
      <c r="K74" s="110" t="e">
        <f>SS!AN73</f>
        <v>#DIV/0!</v>
      </c>
      <c r="L74" s="29" t="e">
        <f t="shared" si="43"/>
        <v>#DIV/0!</v>
      </c>
      <c r="M74" s="29" t="e">
        <f t="shared" si="41"/>
        <v>#DIV/0!</v>
      </c>
      <c r="N74" s="29" t="e">
        <f t="shared" si="44"/>
        <v>#DIV/0!</v>
      </c>
      <c r="O74" s="29" t="e">
        <f>SS!AO73</f>
        <v>#DIV/0!</v>
      </c>
      <c r="P74" s="29" t="e">
        <f>SS!AP73</f>
        <v>#DIV/0!</v>
      </c>
      <c r="Q74" s="29" t="e">
        <f>SS!AQ73</f>
        <v>#DIV/0!</v>
      </c>
    </row>
    <row r="75" spans="1:101" x14ac:dyDescent="0.25">
      <c r="A75" s="67" t="s">
        <v>3</v>
      </c>
      <c r="B75" s="81" t="e">
        <f>SS!C74</f>
        <v>#DIV/0!</v>
      </c>
      <c r="C75" s="106" t="e">
        <f>AVERAGE(SS!D74:F74)*SS!$L$74</f>
        <v>#DIV/0!</v>
      </c>
      <c r="D75" s="81" t="e">
        <f>SS!G74</f>
        <v>#DIV/0!</v>
      </c>
      <c r="E75" s="110" t="e">
        <f t="shared" si="42"/>
        <v>#DIV/0!</v>
      </c>
      <c r="F75" s="80" t="e">
        <f>SS!AH74</f>
        <v>#DIV/0!</v>
      </c>
      <c r="G75" s="54" t="e">
        <f>SS!P74</f>
        <v>#DIV/0!</v>
      </c>
      <c r="H75" s="54" t="e">
        <f>SS!AI74</f>
        <v>#DIV/0!</v>
      </c>
      <c r="I75" s="106" t="e">
        <f>SS!AM74</f>
        <v>#DIV/0!</v>
      </c>
      <c r="J75" s="81" t="e">
        <f>SS!Y74</f>
        <v>#DIV/0!</v>
      </c>
      <c r="K75" s="110" t="e">
        <f>SS!AN74</f>
        <v>#DIV/0!</v>
      </c>
      <c r="L75" s="29" t="e">
        <f t="shared" si="43"/>
        <v>#DIV/0!</v>
      </c>
      <c r="M75" s="29" t="e">
        <f t="shared" si="41"/>
        <v>#DIV/0!</v>
      </c>
      <c r="N75" s="29" t="e">
        <f t="shared" si="44"/>
        <v>#DIV/0!</v>
      </c>
      <c r="O75" s="29" t="e">
        <f>SS!AO74</f>
        <v>#DIV/0!</v>
      </c>
      <c r="P75" s="29" t="e">
        <f>SS!AP74</f>
        <v>#DIV/0!</v>
      </c>
      <c r="Q75" s="29" t="e">
        <f>SS!AQ74</f>
        <v>#DIV/0!</v>
      </c>
    </row>
    <row r="76" spans="1:101" x14ac:dyDescent="0.25">
      <c r="A76" s="67" t="s">
        <v>4</v>
      </c>
      <c r="B76" s="81" t="e">
        <f>SS!C75</f>
        <v>#DIV/0!</v>
      </c>
      <c r="C76" s="106" t="e">
        <f>AVERAGE(SS!D75:F75)*SS!$L$75</f>
        <v>#DIV/0!</v>
      </c>
      <c r="D76" s="81" t="e">
        <f>SS!G75</f>
        <v>#DIV/0!</v>
      </c>
      <c r="E76" s="110" t="e">
        <f t="shared" si="42"/>
        <v>#DIV/0!</v>
      </c>
      <c r="F76" s="80" t="e">
        <f>SS!AH75</f>
        <v>#DIV/0!</v>
      </c>
      <c r="G76" s="54" t="e">
        <f>SS!P75</f>
        <v>#DIV/0!</v>
      </c>
      <c r="H76" s="54" t="e">
        <f>SS!AI75</f>
        <v>#DIV/0!</v>
      </c>
      <c r="I76" s="106" t="e">
        <f>SS!AM75</f>
        <v>#DIV/0!</v>
      </c>
      <c r="J76" s="81" t="e">
        <f>SS!Y75</f>
        <v>#DIV/0!</v>
      </c>
      <c r="K76" s="110" t="e">
        <f>SS!AN75</f>
        <v>#DIV/0!</v>
      </c>
      <c r="L76" s="29" t="e">
        <f t="shared" si="43"/>
        <v>#DIV/0!</v>
      </c>
      <c r="M76" s="29" t="e">
        <f t="shared" si="41"/>
        <v>#DIV/0!</v>
      </c>
      <c r="N76" s="29" t="e">
        <f t="shared" si="44"/>
        <v>#DIV/0!</v>
      </c>
      <c r="O76" s="29" t="e">
        <f>SS!AO75</f>
        <v>#DIV/0!</v>
      </c>
      <c r="P76" s="29" t="e">
        <f>SS!AP75</f>
        <v>#DIV/0!</v>
      </c>
      <c r="Q76" s="29" t="e">
        <f>SS!AQ75</f>
        <v>#DIV/0!</v>
      </c>
    </row>
    <row r="77" spans="1:101" s="87" customFormat="1" x14ac:dyDescent="0.25">
      <c r="A77" s="68" t="s">
        <v>5</v>
      </c>
      <c r="B77" s="83">
        <f>SS!C76</f>
        <v>789270</v>
      </c>
      <c r="C77" s="102" t="e">
        <f>AVERAGE(SS!D76:F76)*SS!$L$76</f>
        <v>#DIV/0!</v>
      </c>
      <c r="D77" s="88" t="e">
        <f>SS!G76</f>
        <v>#DIV/0!</v>
      </c>
      <c r="E77" s="111" t="e">
        <f t="shared" si="42"/>
        <v>#DIV/0!</v>
      </c>
      <c r="F77" s="84" t="str">
        <f>SS!AH76</f>
        <v>IS</v>
      </c>
      <c r="G77" s="85" t="str">
        <f>SS!P76</f>
        <v>IS</v>
      </c>
      <c r="H77" s="85" t="str">
        <f>SS!AI76</f>
        <v>IS</v>
      </c>
      <c r="I77" s="102" t="str">
        <f>SS!AM76</f>
        <v>IS</v>
      </c>
      <c r="J77" s="88" t="str">
        <f>SS!Y76</f>
        <v>IS</v>
      </c>
      <c r="K77" s="111" t="str">
        <f>SS!AN76</f>
        <v>IS</v>
      </c>
      <c r="L77" s="86" t="str">
        <f>SS!AL76</f>
        <v>IS</v>
      </c>
      <c r="M77" s="86" t="str">
        <f>SS!AM76</f>
        <v>IS</v>
      </c>
      <c r="N77" s="86" t="str">
        <f>SS!AN76</f>
        <v>IS</v>
      </c>
      <c r="O77" s="86" t="str">
        <f>SS!AO76</f>
        <v>IS</v>
      </c>
      <c r="P77" s="86" t="str">
        <f>SS!AP76</f>
        <v>IS</v>
      </c>
      <c r="Q77" s="86" t="str">
        <f>SS!AQ76</f>
        <v>IS</v>
      </c>
      <c r="R77" s="120"/>
      <c r="S77" s="117"/>
      <c r="T77" s="117"/>
      <c r="U77" s="117"/>
      <c r="V77" s="117"/>
      <c r="W77" s="117"/>
      <c r="X77" s="120"/>
      <c r="AD77" s="120"/>
      <c r="AJ77" s="120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274"/>
      <c r="CU77" s="274"/>
      <c r="CV77" s="274"/>
      <c r="CW77" s="274"/>
    </row>
    <row r="78" spans="1:101" x14ac:dyDescent="0.25">
      <c r="A78" s="67" t="s">
        <v>6</v>
      </c>
      <c r="B78" s="81" t="e">
        <f>SS!C77</f>
        <v>#DIV/0!</v>
      </c>
      <c r="C78" s="106" t="e">
        <f>AVERAGE(SS!D77:F77)*SS!$L$77</f>
        <v>#DIV/0!</v>
      </c>
      <c r="D78" s="81" t="e">
        <f>SS!G77</f>
        <v>#DIV/0!</v>
      </c>
      <c r="E78" s="110" t="e">
        <f t="shared" si="42"/>
        <v>#DIV/0!</v>
      </c>
      <c r="F78" s="80" t="e">
        <f>SS!AH77</f>
        <v>#DIV/0!</v>
      </c>
      <c r="G78" s="54" t="e">
        <f>SS!P77</f>
        <v>#DIV/0!</v>
      </c>
      <c r="H78" s="54" t="e">
        <f>SS!AI77</f>
        <v>#DIV/0!</v>
      </c>
      <c r="I78" s="106" t="e">
        <f>SS!AM77</f>
        <v>#DIV/0!</v>
      </c>
      <c r="J78" s="81" t="e">
        <f>SS!Y77</f>
        <v>#DIV/0!</v>
      </c>
      <c r="K78" s="110" t="e">
        <f>SS!AN77</f>
        <v>#DIV/0!</v>
      </c>
      <c r="L78" s="29" t="e">
        <f t="shared" ref="L78:L80" si="45">C78-I78</f>
        <v>#DIV/0!</v>
      </c>
      <c r="M78" s="29" t="e">
        <f t="shared" ref="M78:M80" si="46">D78-J78</f>
        <v>#DIV/0!</v>
      </c>
      <c r="N78" s="29" t="e">
        <f t="shared" ref="N78:N80" si="47">ABS(E78)-ABS(K78)</f>
        <v>#DIV/0!</v>
      </c>
      <c r="O78" s="29" t="e">
        <f>SS!AO77</f>
        <v>#DIV/0!</v>
      </c>
      <c r="P78" s="29" t="e">
        <f>SS!AP77</f>
        <v>#DIV/0!</v>
      </c>
      <c r="Q78" s="29" t="e">
        <f>SS!AQ77</f>
        <v>#DIV/0!</v>
      </c>
    </row>
    <row r="79" spans="1:101" x14ac:dyDescent="0.25">
      <c r="A79" s="67" t="s">
        <v>7</v>
      </c>
      <c r="B79" s="81" t="e">
        <f>SS!C78</f>
        <v>#DIV/0!</v>
      </c>
      <c r="C79" s="106" t="e">
        <f>AVERAGE(SS!D78:F78)*SS!$L$78</f>
        <v>#DIV/0!</v>
      </c>
      <c r="D79" s="81" t="e">
        <f>SS!G78</f>
        <v>#DIV/0!</v>
      </c>
      <c r="E79" s="110" t="e">
        <f t="shared" si="42"/>
        <v>#DIV/0!</v>
      </c>
      <c r="F79" s="80" t="e">
        <f>SS!AH78</f>
        <v>#DIV/0!</v>
      </c>
      <c r="G79" s="54" t="e">
        <f>SS!P78</f>
        <v>#DIV/0!</v>
      </c>
      <c r="H79" s="54" t="e">
        <f>SS!AI78</f>
        <v>#DIV/0!</v>
      </c>
      <c r="I79" s="106" t="e">
        <f>SS!AM78</f>
        <v>#DIV/0!</v>
      </c>
      <c r="J79" s="81" t="e">
        <f>SS!Y78</f>
        <v>#DIV/0!</v>
      </c>
      <c r="K79" s="110" t="e">
        <f>SS!AN78</f>
        <v>#DIV/0!</v>
      </c>
      <c r="L79" s="29" t="e">
        <f t="shared" si="45"/>
        <v>#DIV/0!</v>
      </c>
      <c r="M79" s="29" t="e">
        <f t="shared" si="46"/>
        <v>#DIV/0!</v>
      </c>
      <c r="N79" s="29" t="e">
        <f t="shared" si="47"/>
        <v>#DIV/0!</v>
      </c>
      <c r="O79" s="29" t="e">
        <f>SS!AO78</f>
        <v>#DIV/0!</v>
      </c>
      <c r="P79" s="29" t="e">
        <f>SS!AP78</f>
        <v>#DIV/0!</v>
      </c>
      <c r="Q79" s="29" t="e">
        <f>SS!AQ78</f>
        <v>#DIV/0!</v>
      </c>
    </row>
    <row r="80" spans="1:101" x14ac:dyDescent="0.25">
      <c r="A80" s="67" t="s">
        <v>8</v>
      </c>
      <c r="B80" s="81" t="e">
        <f>SS!C79</f>
        <v>#DIV/0!</v>
      </c>
      <c r="C80" s="106" t="e">
        <f>AVERAGE(SS!D79:F79)*SS!$L$79</f>
        <v>#DIV/0!</v>
      </c>
      <c r="D80" s="81" t="e">
        <f>SS!G79</f>
        <v>#DIV/0!</v>
      </c>
      <c r="E80" s="110" t="e">
        <f t="shared" si="42"/>
        <v>#DIV/0!</v>
      </c>
      <c r="F80" s="80" t="e">
        <f>SS!AH79</f>
        <v>#DIV/0!</v>
      </c>
      <c r="G80" s="54" t="e">
        <f>SS!P79</f>
        <v>#DIV/0!</v>
      </c>
      <c r="H80" s="54" t="e">
        <f>SS!AI79</f>
        <v>#DIV/0!</v>
      </c>
      <c r="I80" s="106" t="e">
        <f>SS!AM79</f>
        <v>#DIV/0!</v>
      </c>
      <c r="J80" s="81" t="e">
        <f>SS!Y79</f>
        <v>#DIV/0!</v>
      </c>
      <c r="K80" s="110" t="e">
        <f>SS!AN79</f>
        <v>#DIV/0!</v>
      </c>
      <c r="L80" s="29" t="e">
        <f t="shared" si="45"/>
        <v>#DIV/0!</v>
      </c>
      <c r="M80" s="29" t="e">
        <f t="shared" si="46"/>
        <v>#DIV/0!</v>
      </c>
      <c r="N80" s="29" t="e">
        <f t="shared" si="47"/>
        <v>#DIV/0!</v>
      </c>
      <c r="O80" s="29" t="e">
        <f>SS!AO79</f>
        <v>#DIV/0!</v>
      </c>
      <c r="P80" s="29" t="e">
        <f>SS!AP79</f>
        <v>#DIV/0!</v>
      </c>
      <c r="Q80" s="29" t="e">
        <f>SS!AQ79</f>
        <v>#DIV/0!</v>
      </c>
    </row>
    <row r="81" spans="1:101" s="87" customFormat="1" x14ac:dyDescent="0.25">
      <c r="A81" s="68" t="s">
        <v>9</v>
      </c>
      <c r="B81" s="88" t="e">
        <f>SS!C80</f>
        <v>#DIV/0!</v>
      </c>
      <c r="C81" s="102" t="e">
        <f>AVERAGE(SS!D80:F80)*SS!$L$80</f>
        <v>#DIV/0!</v>
      </c>
      <c r="D81" s="88" t="e">
        <f>SS!G80</f>
        <v>#DIV/0!</v>
      </c>
      <c r="E81" s="111" t="e">
        <f t="shared" si="42"/>
        <v>#DIV/0!</v>
      </c>
      <c r="F81" s="84" t="str">
        <f>SS!AH80</f>
        <v>IS</v>
      </c>
      <c r="G81" s="85" t="e">
        <f>SS!P80</f>
        <v>#DIV/0!</v>
      </c>
      <c r="H81" s="85" t="str">
        <f>SS!AI80</f>
        <v>IS</v>
      </c>
      <c r="I81" s="102" t="str">
        <f>SS!AM80</f>
        <v>IS</v>
      </c>
      <c r="J81" s="88" t="e">
        <f>SS!Y80</f>
        <v>#DIV/0!</v>
      </c>
      <c r="K81" s="111" t="str">
        <f>SS!AN80</f>
        <v>IS</v>
      </c>
      <c r="L81" s="86" t="str">
        <f>SS!AL80</f>
        <v>IS</v>
      </c>
      <c r="M81" s="86" t="str">
        <f>SS!AM80</f>
        <v>IS</v>
      </c>
      <c r="N81" s="86" t="str">
        <f>SS!AN80</f>
        <v>IS</v>
      </c>
      <c r="O81" s="86" t="str">
        <f>SS!AO80</f>
        <v>IS</v>
      </c>
      <c r="P81" s="86" t="str">
        <f>SS!AP80</f>
        <v>IS</v>
      </c>
      <c r="Q81" s="86" t="str">
        <f>SS!AQ80</f>
        <v>IS</v>
      </c>
      <c r="R81" s="120"/>
      <c r="S81" s="117"/>
      <c r="T81" s="117"/>
      <c r="U81" s="117"/>
      <c r="V81" s="117"/>
      <c r="W81" s="117"/>
      <c r="X81" s="120"/>
      <c r="AD81" s="120"/>
      <c r="AJ81" s="120"/>
      <c r="AK81" s="274"/>
      <c r="AL81" s="274"/>
      <c r="AM81" s="274"/>
      <c r="AN81" s="274"/>
      <c r="AO81" s="274"/>
      <c r="AP81" s="274"/>
      <c r="AQ81" s="274"/>
      <c r="AR81" s="274"/>
      <c r="AS81" s="274"/>
      <c r="AT81" s="274"/>
      <c r="AU81" s="274"/>
      <c r="AV81" s="274"/>
      <c r="AW81" s="274"/>
      <c r="AX81" s="274"/>
      <c r="AY81" s="274"/>
      <c r="AZ81" s="274"/>
      <c r="BA81" s="274"/>
      <c r="BB81" s="274"/>
      <c r="BC81" s="274"/>
      <c r="BD81" s="274"/>
      <c r="BE81" s="274"/>
      <c r="BF81" s="274"/>
      <c r="BG81" s="274"/>
      <c r="BH81" s="274"/>
      <c r="BI81" s="274"/>
      <c r="BJ81" s="274"/>
      <c r="BK81" s="274"/>
      <c r="BL81" s="274"/>
      <c r="BM81" s="274"/>
      <c r="BN81" s="274"/>
      <c r="BO81" s="274"/>
      <c r="BP81" s="274"/>
      <c r="BQ81" s="274"/>
      <c r="BR81" s="274"/>
      <c r="BS81" s="274"/>
      <c r="BT81" s="274"/>
      <c r="BU81" s="274"/>
      <c r="BV81" s="274"/>
      <c r="BW81" s="274"/>
      <c r="BX81" s="274"/>
      <c r="BY81" s="274"/>
      <c r="BZ81" s="274"/>
      <c r="CA81" s="274"/>
      <c r="CB81" s="274"/>
      <c r="CC81" s="274"/>
      <c r="CD81" s="274"/>
      <c r="CE81" s="274"/>
      <c r="CF81" s="274"/>
      <c r="CG81" s="274"/>
      <c r="CH81" s="274"/>
      <c r="CI81" s="274"/>
      <c r="CJ81" s="274"/>
      <c r="CK81" s="274"/>
      <c r="CL81" s="274"/>
      <c r="CM81" s="274"/>
      <c r="CN81" s="274"/>
      <c r="CO81" s="274"/>
      <c r="CP81" s="274"/>
      <c r="CQ81" s="274"/>
      <c r="CR81" s="274"/>
      <c r="CS81" s="274"/>
      <c r="CT81" s="274"/>
      <c r="CU81" s="274"/>
      <c r="CV81" s="274"/>
      <c r="CW81" s="274"/>
    </row>
    <row r="82" spans="1:101" x14ac:dyDescent="0.25">
      <c r="A82" s="67" t="s">
        <v>10</v>
      </c>
      <c r="B82" s="81" t="e">
        <f>SS!C81</f>
        <v>#DIV/0!</v>
      </c>
      <c r="C82" s="106" t="e">
        <f>AVERAGE(SS!D81:F81)*SS!$L$81</f>
        <v>#DIV/0!</v>
      </c>
      <c r="D82" s="81" t="e">
        <f>SS!G81</f>
        <v>#DIV/0!</v>
      </c>
      <c r="E82" s="110" t="e">
        <f t="shared" si="42"/>
        <v>#DIV/0!</v>
      </c>
      <c r="F82" s="80" t="e">
        <f>SS!AH81</f>
        <v>#DIV/0!</v>
      </c>
      <c r="G82" s="54" t="e">
        <f>SS!P81</f>
        <v>#DIV/0!</v>
      </c>
      <c r="H82" s="54" t="e">
        <f>SS!AI81</f>
        <v>#DIV/0!</v>
      </c>
      <c r="I82" s="106" t="e">
        <f>SS!AM81</f>
        <v>#DIV/0!</v>
      </c>
      <c r="J82" s="81" t="e">
        <f>SS!Y81</f>
        <v>#DIV/0!</v>
      </c>
      <c r="K82" s="110" t="e">
        <f>SS!AN81</f>
        <v>#DIV/0!</v>
      </c>
      <c r="L82" s="29" t="e">
        <f t="shared" ref="L82:L84" si="48">C82-I82</f>
        <v>#DIV/0!</v>
      </c>
      <c r="M82" s="29" t="e">
        <f t="shared" ref="M82:M84" si="49">D82-J82</f>
        <v>#DIV/0!</v>
      </c>
      <c r="N82" s="29" t="e">
        <f t="shared" ref="N82:N84" si="50">ABS(E82)-ABS(K82)</f>
        <v>#DIV/0!</v>
      </c>
      <c r="O82" s="29" t="e">
        <f>SS!AO81</f>
        <v>#DIV/0!</v>
      </c>
      <c r="P82" s="29" t="e">
        <f>SS!AP81</f>
        <v>#DIV/0!</v>
      </c>
      <c r="Q82" s="29" t="e">
        <f>SS!AQ81</f>
        <v>#DIV/0!</v>
      </c>
    </row>
    <row r="83" spans="1:101" x14ac:dyDescent="0.25">
      <c r="A83" s="67" t="s">
        <v>11</v>
      </c>
      <c r="B83" s="81" t="e">
        <f>SS!C82</f>
        <v>#DIV/0!</v>
      </c>
      <c r="C83" s="106" t="e">
        <f>AVERAGE(SS!D82:F82)*SS!$L$82</f>
        <v>#DIV/0!</v>
      </c>
      <c r="D83" s="81" t="e">
        <f>SS!G82</f>
        <v>#DIV/0!</v>
      </c>
      <c r="E83" s="110" t="e">
        <f t="shared" si="42"/>
        <v>#DIV/0!</v>
      </c>
      <c r="F83" s="80" t="e">
        <f>SS!AH82</f>
        <v>#DIV/0!</v>
      </c>
      <c r="G83" s="54" t="e">
        <f>SS!P82</f>
        <v>#DIV/0!</v>
      </c>
      <c r="H83" s="54" t="e">
        <f>SS!AI82</f>
        <v>#DIV/0!</v>
      </c>
      <c r="I83" s="106" t="e">
        <f>SS!AM82</f>
        <v>#DIV/0!</v>
      </c>
      <c r="J83" s="81" t="e">
        <f>SS!Y82</f>
        <v>#DIV/0!</v>
      </c>
      <c r="K83" s="110" t="e">
        <f>SS!AN82</f>
        <v>#DIV/0!</v>
      </c>
      <c r="L83" s="29" t="e">
        <f t="shared" si="48"/>
        <v>#DIV/0!</v>
      </c>
      <c r="M83" s="29" t="e">
        <f t="shared" si="49"/>
        <v>#DIV/0!</v>
      </c>
      <c r="N83" s="29" t="e">
        <f t="shared" si="50"/>
        <v>#DIV/0!</v>
      </c>
      <c r="O83" s="29" t="e">
        <f>SS!AO82</f>
        <v>#DIV/0!</v>
      </c>
      <c r="P83" s="29" t="e">
        <f>SS!AP82</f>
        <v>#DIV/0!</v>
      </c>
      <c r="Q83" s="29" t="e">
        <f>SS!AQ82</f>
        <v>#DIV/0!</v>
      </c>
    </row>
    <row r="84" spans="1:101" x14ac:dyDescent="0.25">
      <c r="A84" s="67" t="s">
        <v>12</v>
      </c>
      <c r="B84" s="81" t="e">
        <f>SS!C83</f>
        <v>#DIV/0!</v>
      </c>
      <c r="C84" s="106" t="e">
        <f>AVERAGE(SS!D83:F83)*SS!$L$83</f>
        <v>#DIV/0!</v>
      </c>
      <c r="D84" s="81" t="e">
        <f>SS!G83</f>
        <v>#DIV/0!</v>
      </c>
      <c r="E84" s="110" t="e">
        <f t="shared" si="42"/>
        <v>#DIV/0!</v>
      </c>
      <c r="F84" s="80" t="e">
        <f>SS!AH83</f>
        <v>#DIV/0!</v>
      </c>
      <c r="G84" s="54" t="e">
        <f>SS!P83</f>
        <v>#DIV/0!</v>
      </c>
      <c r="H84" s="54" t="e">
        <f>SS!AI83</f>
        <v>#DIV/0!</v>
      </c>
      <c r="I84" s="106" t="e">
        <f>SS!AM83</f>
        <v>#DIV/0!</v>
      </c>
      <c r="J84" s="81" t="e">
        <f>SS!Y83</f>
        <v>#DIV/0!</v>
      </c>
      <c r="K84" s="110" t="e">
        <f>SS!AN83</f>
        <v>#DIV/0!</v>
      </c>
      <c r="L84" s="29" t="e">
        <f t="shared" si="48"/>
        <v>#DIV/0!</v>
      </c>
      <c r="M84" s="29" t="e">
        <f t="shared" si="49"/>
        <v>#DIV/0!</v>
      </c>
      <c r="N84" s="29" t="e">
        <f t="shared" si="50"/>
        <v>#DIV/0!</v>
      </c>
      <c r="O84" s="29" t="e">
        <f>SS!AO83</f>
        <v>#DIV/0!</v>
      </c>
      <c r="P84" s="29" t="e">
        <f>SS!AP83</f>
        <v>#DIV/0!</v>
      </c>
      <c r="Q84" s="29" t="e">
        <f>SS!AQ83</f>
        <v>#DIV/0!</v>
      </c>
    </row>
    <row r="85" spans="1:101" x14ac:dyDescent="0.25">
      <c r="B85" s="82"/>
      <c r="C85" s="104"/>
      <c r="D85" s="82"/>
      <c r="E85" s="108"/>
      <c r="F85" s="47"/>
      <c r="G85" s="47"/>
      <c r="H85" s="47"/>
      <c r="I85" s="104"/>
      <c r="J85" s="82"/>
      <c r="K85" s="108"/>
    </row>
    <row r="86" spans="1:101" x14ac:dyDescent="0.25">
      <c r="B86" s="82"/>
      <c r="C86" s="104"/>
      <c r="D86" s="82"/>
      <c r="E86" s="108"/>
      <c r="F86" s="47"/>
      <c r="G86" s="47"/>
      <c r="H86" s="47"/>
      <c r="I86" s="104"/>
      <c r="J86" s="82"/>
      <c r="K86" s="108"/>
    </row>
    <row r="87" spans="1:101" x14ac:dyDescent="0.25">
      <c r="B87" s="82"/>
      <c r="C87" s="104"/>
      <c r="D87" s="82"/>
      <c r="E87" s="108"/>
      <c r="F87" s="47"/>
      <c r="G87" s="47"/>
      <c r="H87" s="47"/>
      <c r="I87" s="104"/>
      <c r="J87" s="82"/>
      <c r="K87" s="108"/>
    </row>
    <row r="88" spans="1:101" x14ac:dyDescent="0.25">
      <c r="B88" s="82"/>
      <c r="C88" s="104"/>
      <c r="D88" s="82"/>
      <c r="E88" s="108"/>
      <c r="F88" s="47"/>
      <c r="G88" s="47"/>
      <c r="H88" s="47"/>
      <c r="I88" s="104"/>
      <c r="J88" s="82"/>
      <c r="K88" s="108"/>
    </row>
    <row r="89" spans="1:101" x14ac:dyDescent="0.25">
      <c r="B89" s="82"/>
      <c r="C89" s="104"/>
      <c r="D89" s="82"/>
      <c r="E89" s="108"/>
      <c r="F89" s="47"/>
      <c r="G89" s="47"/>
      <c r="H89" s="47"/>
      <c r="I89" s="104"/>
      <c r="J89" s="82"/>
      <c r="K89" s="108"/>
    </row>
    <row r="90" spans="1:101" x14ac:dyDescent="0.25">
      <c r="B90" s="82"/>
      <c r="C90" s="104"/>
      <c r="D90" s="82"/>
      <c r="E90" s="108"/>
      <c r="F90" s="47"/>
      <c r="G90" s="47"/>
      <c r="H90" s="47"/>
      <c r="I90" s="104"/>
      <c r="J90" s="82"/>
      <c r="K90" s="108"/>
    </row>
    <row r="91" spans="1:101" x14ac:dyDescent="0.25">
      <c r="B91" s="82"/>
      <c r="C91" s="104"/>
      <c r="D91" s="82"/>
      <c r="E91" s="108"/>
      <c r="F91" s="47"/>
      <c r="G91" s="47"/>
      <c r="H91" s="47"/>
      <c r="I91" s="104"/>
      <c r="J91" s="82"/>
      <c r="K91" s="108"/>
    </row>
    <row r="92" spans="1:101" x14ac:dyDescent="0.25">
      <c r="B92" s="82"/>
      <c r="C92" s="104"/>
      <c r="D92" s="82"/>
      <c r="E92" s="108"/>
      <c r="F92" s="47"/>
      <c r="G92" s="47"/>
      <c r="H92" s="47"/>
      <c r="I92" s="104"/>
      <c r="J92" s="82"/>
      <c r="K92" s="108"/>
    </row>
    <row r="93" spans="1:101" x14ac:dyDescent="0.25">
      <c r="B93" s="82"/>
      <c r="C93" s="104"/>
      <c r="D93" s="82"/>
      <c r="E93" s="108"/>
      <c r="F93" s="47"/>
      <c r="G93" s="47"/>
      <c r="H93" s="47"/>
      <c r="I93" s="104"/>
      <c r="J93" s="82"/>
      <c r="K93" s="108"/>
    </row>
    <row r="94" spans="1:101" x14ac:dyDescent="0.25">
      <c r="B94" s="82"/>
      <c r="C94" s="104"/>
      <c r="D94" s="82"/>
      <c r="E94" s="108"/>
      <c r="F94" s="47"/>
      <c r="G94" s="47"/>
      <c r="H94" s="47"/>
      <c r="I94" s="104"/>
      <c r="J94" s="82"/>
      <c r="K94" s="108"/>
    </row>
    <row r="95" spans="1:101" x14ac:dyDescent="0.25">
      <c r="B95" s="82"/>
      <c r="C95" s="104"/>
      <c r="D95" s="82"/>
      <c r="E95" s="108"/>
      <c r="F95" s="47"/>
      <c r="G95" s="47"/>
      <c r="H95" s="47"/>
      <c r="I95" s="104"/>
      <c r="J95" s="82"/>
      <c r="K95" s="108"/>
    </row>
    <row r="96" spans="1:101" x14ac:dyDescent="0.25">
      <c r="B96" s="82"/>
      <c r="C96" s="104"/>
      <c r="D96" s="82"/>
      <c r="E96" s="108"/>
      <c r="F96" s="47"/>
      <c r="G96" s="47"/>
      <c r="H96" s="47"/>
      <c r="I96" s="104"/>
      <c r="J96" s="82"/>
      <c r="K96" s="108"/>
    </row>
    <row r="97" spans="2:11" x14ac:dyDescent="0.25">
      <c r="B97" s="82"/>
      <c r="C97" s="104"/>
      <c r="D97" s="82"/>
      <c r="E97" s="108"/>
      <c r="F97" s="47"/>
      <c r="G97" s="47"/>
      <c r="H97" s="47"/>
      <c r="I97" s="104"/>
      <c r="J97" s="82"/>
      <c r="K97" s="108"/>
    </row>
    <row r="98" spans="2:11" x14ac:dyDescent="0.25">
      <c r="B98" s="82"/>
      <c r="C98" s="104"/>
      <c r="D98" s="82"/>
      <c r="E98" s="108"/>
      <c r="F98" s="47"/>
      <c r="G98" s="47"/>
      <c r="H98" s="47"/>
      <c r="I98" s="104"/>
      <c r="J98" s="82"/>
      <c r="K98" s="108"/>
    </row>
    <row r="99" spans="2:11" x14ac:dyDescent="0.25">
      <c r="B99" s="82"/>
      <c r="C99" s="104"/>
      <c r="D99" s="82"/>
      <c r="E99" s="108"/>
      <c r="F99" s="47"/>
      <c r="G99" s="47"/>
      <c r="H99" s="47"/>
      <c r="I99" s="104"/>
      <c r="J99" s="82"/>
      <c r="K99" s="108"/>
    </row>
    <row r="100" spans="2:11" x14ac:dyDescent="0.25">
      <c r="B100" s="82"/>
      <c r="C100" s="104"/>
      <c r="D100" s="82"/>
      <c r="E100" s="108"/>
      <c r="F100" s="47"/>
      <c r="G100" s="47"/>
      <c r="H100" s="47"/>
      <c r="I100" s="104"/>
      <c r="J100" s="82"/>
      <c r="K100" s="108"/>
    </row>
    <row r="101" spans="2:11" x14ac:dyDescent="0.25">
      <c r="B101" s="82"/>
      <c r="C101" s="104"/>
      <c r="D101" s="82"/>
      <c r="E101" s="108"/>
      <c r="F101" s="47"/>
      <c r="G101" s="47"/>
      <c r="H101" s="47"/>
      <c r="I101" s="104"/>
      <c r="J101" s="82"/>
      <c r="K101" s="108"/>
    </row>
    <row r="102" spans="2:11" x14ac:dyDescent="0.25">
      <c r="B102" s="82"/>
      <c r="C102" s="104"/>
      <c r="D102" s="82"/>
      <c r="E102" s="108"/>
      <c r="F102" s="47"/>
      <c r="G102" s="47"/>
      <c r="H102" s="47"/>
      <c r="I102" s="104"/>
      <c r="J102" s="82"/>
      <c r="K102" s="108"/>
    </row>
    <row r="103" spans="2:11" x14ac:dyDescent="0.25">
      <c r="B103" s="82"/>
      <c r="C103" s="104"/>
      <c r="D103" s="82"/>
      <c r="E103" s="108"/>
      <c r="F103" s="47"/>
      <c r="G103" s="47"/>
      <c r="H103" s="47"/>
      <c r="I103" s="104"/>
      <c r="J103" s="82"/>
      <c r="K103" s="108"/>
    </row>
    <row r="104" spans="2:11" x14ac:dyDescent="0.25">
      <c r="B104" s="82"/>
      <c r="C104" s="104"/>
      <c r="D104" s="82"/>
      <c r="E104" s="108"/>
      <c r="F104" s="47"/>
      <c r="G104" s="47"/>
      <c r="H104" s="47"/>
      <c r="I104" s="104"/>
      <c r="J104" s="82"/>
      <c r="K104" s="108"/>
    </row>
    <row r="105" spans="2:11" x14ac:dyDescent="0.25">
      <c r="B105" s="82"/>
      <c r="C105" s="104"/>
      <c r="D105" s="82"/>
      <c r="E105" s="108"/>
      <c r="F105" s="47"/>
      <c r="G105" s="47"/>
      <c r="H105" s="47"/>
      <c r="I105" s="104"/>
      <c r="J105" s="82"/>
      <c r="K105" s="108"/>
    </row>
    <row r="106" spans="2:11" x14ac:dyDescent="0.25">
      <c r="B106" s="82"/>
      <c r="C106" s="104"/>
      <c r="D106" s="82"/>
      <c r="E106" s="108"/>
      <c r="F106" s="47"/>
      <c r="G106" s="47"/>
      <c r="H106" s="47"/>
      <c r="I106" s="104"/>
      <c r="J106" s="82"/>
      <c r="K106" s="108"/>
    </row>
    <row r="107" spans="2:11" x14ac:dyDescent="0.25">
      <c r="B107" s="82"/>
      <c r="C107" s="104"/>
      <c r="D107" s="82"/>
      <c r="E107" s="108"/>
      <c r="F107" s="47"/>
      <c r="G107" s="47"/>
      <c r="H107" s="47"/>
      <c r="I107" s="104"/>
      <c r="J107" s="82"/>
      <c r="K107" s="108"/>
    </row>
    <row r="108" spans="2:11" x14ac:dyDescent="0.25">
      <c r="B108" s="82"/>
      <c r="C108" s="104"/>
      <c r="D108" s="82"/>
      <c r="E108" s="108"/>
      <c r="F108" s="47"/>
      <c r="G108" s="47"/>
      <c r="H108" s="47"/>
      <c r="I108" s="104"/>
      <c r="J108" s="82"/>
      <c r="K108" s="108"/>
    </row>
    <row r="109" spans="2:11" x14ac:dyDescent="0.25">
      <c r="B109" s="82"/>
      <c r="C109" s="104"/>
      <c r="D109" s="82"/>
      <c r="E109" s="108"/>
      <c r="F109" s="47"/>
      <c r="G109" s="47"/>
      <c r="H109" s="47"/>
      <c r="I109" s="104"/>
      <c r="J109" s="82"/>
      <c r="K109" s="108"/>
    </row>
    <row r="110" spans="2:11" x14ac:dyDescent="0.25">
      <c r="B110" s="82"/>
      <c r="C110" s="104"/>
      <c r="D110" s="82"/>
      <c r="E110" s="108"/>
      <c r="F110" s="47"/>
      <c r="G110" s="47"/>
      <c r="H110" s="47"/>
      <c r="I110" s="104"/>
      <c r="J110" s="82"/>
      <c r="K110" s="108"/>
    </row>
    <row r="111" spans="2:11" x14ac:dyDescent="0.25">
      <c r="B111" s="82"/>
      <c r="C111" s="104"/>
      <c r="D111" s="82"/>
      <c r="E111" s="108"/>
      <c r="F111" s="47"/>
      <c r="G111" s="47"/>
      <c r="H111" s="47"/>
      <c r="I111" s="104"/>
      <c r="J111" s="82"/>
      <c r="K111" s="108"/>
    </row>
    <row r="112" spans="2:11" x14ac:dyDescent="0.25">
      <c r="B112" s="82"/>
      <c r="C112" s="104"/>
      <c r="D112" s="82"/>
      <c r="E112" s="108"/>
      <c r="F112" s="47"/>
      <c r="G112" s="47"/>
      <c r="H112" s="47"/>
      <c r="I112" s="104"/>
      <c r="J112" s="82"/>
      <c r="K112" s="108"/>
    </row>
    <row r="113" spans="2:11" x14ac:dyDescent="0.25">
      <c r="B113" s="82"/>
      <c r="C113" s="104"/>
      <c r="D113" s="82"/>
      <c r="E113" s="108"/>
      <c r="F113" s="47"/>
      <c r="G113" s="47"/>
      <c r="H113" s="47"/>
      <c r="I113" s="104"/>
      <c r="J113" s="82"/>
      <c r="K113" s="108"/>
    </row>
    <row r="114" spans="2:11" x14ac:dyDescent="0.25">
      <c r="B114" s="82"/>
      <c r="C114" s="104"/>
      <c r="D114" s="82"/>
      <c r="E114" s="108"/>
      <c r="F114" s="47"/>
      <c r="G114" s="47"/>
      <c r="H114" s="47"/>
      <c r="I114" s="104"/>
      <c r="J114" s="82"/>
      <c r="K114" s="108"/>
    </row>
    <row r="115" spans="2:11" x14ac:dyDescent="0.25">
      <c r="B115" s="82"/>
      <c r="C115" s="104"/>
      <c r="D115" s="82"/>
      <c r="E115" s="108"/>
      <c r="F115" s="47"/>
      <c r="G115" s="47"/>
      <c r="H115" s="47"/>
      <c r="I115" s="104"/>
      <c r="J115" s="82"/>
      <c r="K115" s="108"/>
    </row>
    <row r="116" spans="2:11" x14ac:dyDescent="0.25">
      <c r="B116" s="82"/>
      <c r="C116" s="104"/>
      <c r="D116" s="82"/>
      <c r="E116" s="108"/>
      <c r="F116" s="47"/>
      <c r="G116" s="47"/>
      <c r="H116" s="47"/>
      <c r="I116" s="104"/>
      <c r="J116" s="82"/>
      <c r="K116" s="108"/>
    </row>
    <row r="117" spans="2:11" x14ac:dyDescent="0.25">
      <c r="B117" s="82"/>
      <c r="C117" s="104"/>
      <c r="D117" s="82"/>
      <c r="E117" s="108"/>
      <c r="F117" s="47"/>
      <c r="G117" s="47"/>
      <c r="H117" s="47"/>
      <c r="I117" s="104"/>
      <c r="J117" s="82"/>
      <c r="K117" s="108"/>
    </row>
    <row r="118" spans="2:11" x14ac:dyDescent="0.25">
      <c r="B118" s="82"/>
      <c r="C118" s="104"/>
      <c r="D118" s="82"/>
      <c r="E118" s="108"/>
      <c r="F118" s="47"/>
      <c r="G118" s="47"/>
      <c r="H118" s="47"/>
      <c r="I118" s="104"/>
      <c r="J118" s="82"/>
      <c r="K118" s="108"/>
    </row>
    <row r="119" spans="2:11" x14ac:dyDescent="0.25">
      <c r="B119" s="82"/>
      <c r="C119" s="104"/>
      <c r="D119" s="82"/>
      <c r="E119" s="108"/>
      <c r="F119" s="47"/>
      <c r="G119" s="47"/>
      <c r="H119" s="47"/>
      <c r="I119" s="104"/>
      <c r="J119" s="82"/>
      <c r="K119" s="108"/>
    </row>
    <row r="120" spans="2:11" x14ac:dyDescent="0.25">
      <c r="B120" s="82"/>
      <c r="C120" s="104"/>
      <c r="D120" s="82"/>
      <c r="E120" s="108"/>
      <c r="F120" s="47"/>
      <c r="G120" s="47"/>
      <c r="H120" s="47"/>
      <c r="I120" s="104"/>
      <c r="J120" s="82"/>
      <c r="K120" s="108"/>
    </row>
    <row r="121" spans="2:11" x14ac:dyDescent="0.25">
      <c r="B121" s="82"/>
      <c r="C121" s="104"/>
      <c r="D121" s="82"/>
      <c r="E121" s="108"/>
      <c r="F121" s="47"/>
      <c r="G121" s="47"/>
      <c r="H121" s="47"/>
      <c r="I121" s="104"/>
      <c r="J121" s="82"/>
      <c r="K121" s="108"/>
    </row>
    <row r="122" spans="2:11" x14ac:dyDescent="0.25">
      <c r="B122" s="82"/>
      <c r="C122" s="104"/>
      <c r="D122" s="82"/>
      <c r="E122" s="108"/>
      <c r="F122" s="47"/>
      <c r="G122" s="47"/>
      <c r="H122" s="47"/>
      <c r="I122" s="104"/>
      <c r="J122" s="82"/>
      <c r="K122" s="108"/>
    </row>
    <row r="123" spans="2:11" x14ac:dyDescent="0.25">
      <c r="B123" s="82"/>
      <c r="C123" s="104"/>
      <c r="D123" s="82"/>
      <c r="E123" s="108"/>
      <c r="F123" s="47"/>
      <c r="G123" s="47"/>
      <c r="H123" s="47"/>
      <c r="I123" s="104"/>
      <c r="J123" s="82"/>
      <c r="K123" s="108"/>
    </row>
    <row r="124" spans="2:11" x14ac:dyDescent="0.25">
      <c r="B124" s="82"/>
      <c r="C124" s="104"/>
      <c r="D124" s="82"/>
      <c r="E124" s="108"/>
      <c r="F124" s="47"/>
      <c r="G124" s="47"/>
      <c r="H124" s="47"/>
      <c r="I124" s="104"/>
      <c r="J124" s="82"/>
      <c r="K124" s="108"/>
    </row>
    <row r="125" spans="2:11" x14ac:dyDescent="0.25">
      <c r="B125" s="82"/>
      <c r="C125" s="104"/>
      <c r="D125" s="82"/>
      <c r="E125" s="108"/>
      <c r="F125" s="47"/>
      <c r="G125" s="47"/>
      <c r="H125" s="47"/>
      <c r="I125" s="104"/>
      <c r="J125" s="82"/>
      <c r="K125" s="108"/>
    </row>
    <row r="126" spans="2:11" x14ac:dyDescent="0.25">
      <c r="B126" s="82"/>
      <c r="C126" s="104"/>
      <c r="D126" s="82"/>
      <c r="E126" s="108"/>
      <c r="F126" s="47"/>
      <c r="G126" s="47"/>
      <c r="H126" s="47"/>
      <c r="I126" s="104"/>
      <c r="J126" s="82"/>
      <c r="K126" s="108"/>
    </row>
    <row r="127" spans="2:11" x14ac:dyDescent="0.25">
      <c r="B127" s="82"/>
      <c r="C127" s="104"/>
      <c r="D127" s="82"/>
      <c r="E127" s="108"/>
      <c r="F127" s="47"/>
      <c r="G127" s="47"/>
      <c r="H127" s="47"/>
      <c r="I127" s="104"/>
      <c r="J127" s="82"/>
      <c r="K127" s="108"/>
    </row>
    <row r="128" spans="2:11" x14ac:dyDescent="0.25">
      <c r="B128" s="82"/>
      <c r="C128" s="104"/>
      <c r="D128" s="82"/>
      <c r="E128" s="108"/>
      <c r="F128" s="47"/>
      <c r="G128" s="47"/>
      <c r="H128" s="47"/>
      <c r="I128" s="104"/>
      <c r="J128" s="82"/>
      <c r="K128" s="108"/>
    </row>
    <row r="129" spans="2:11" x14ac:dyDescent="0.25">
      <c r="B129" s="82"/>
      <c r="C129" s="104"/>
      <c r="D129" s="82"/>
      <c r="E129" s="108"/>
      <c r="F129" s="47"/>
      <c r="G129" s="47"/>
      <c r="H129" s="47"/>
      <c r="I129" s="104"/>
      <c r="J129" s="82"/>
      <c r="K129" s="108"/>
    </row>
    <row r="130" spans="2:11" x14ac:dyDescent="0.25">
      <c r="B130" s="82"/>
      <c r="C130" s="104"/>
      <c r="D130" s="82"/>
      <c r="E130" s="108"/>
      <c r="F130" s="47"/>
      <c r="G130" s="47"/>
      <c r="H130" s="47"/>
      <c r="I130" s="104"/>
      <c r="J130" s="82"/>
      <c r="K130" s="108"/>
    </row>
    <row r="131" spans="2:11" x14ac:dyDescent="0.25">
      <c r="B131" s="82"/>
      <c r="C131" s="104"/>
      <c r="D131" s="82"/>
      <c r="E131" s="108"/>
      <c r="F131" s="47"/>
      <c r="G131" s="47"/>
      <c r="H131" s="47"/>
      <c r="I131" s="104"/>
      <c r="J131" s="82"/>
      <c r="K131" s="108"/>
    </row>
    <row r="132" spans="2:11" x14ac:dyDescent="0.25">
      <c r="B132" s="82"/>
      <c r="C132" s="104"/>
      <c r="D132" s="82"/>
      <c r="E132" s="108"/>
      <c r="F132" s="47"/>
      <c r="G132" s="47"/>
      <c r="H132" s="47"/>
      <c r="I132" s="104"/>
      <c r="J132" s="82"/>
      <c r="K132" s="108"/>
    </row>
    <row r="133" spans="2:11" x14ac:dyDescent="0.25">
      <c r="B133" s="82"/>
      <c r="C133" s="104"/>
      <c r="D133" s="82"/>
      <c r="E133" s="108"/>
      <c r="F133" s="47"/>
      <c r="G133" s="47"/>
      <c r="H133" s="47"/>
      <c r="I133" s="104"/>
      <c r="J133" s="82"/>
      <c r="K133" s="108"/>
    </row>
    <row r="134" spans="2:11" x14ac:dyDescent="0.25">
      <c r="B134" s="82"/>
      <c r="C134" s="104"/>
      <c r="D134" s="82"/>
      <c r="E134" s="108"/>
      <c r="F134" s="47"/>
      <c r="G134" s="47"/>
      <c r="H134" s="47"/>
      <c r="I134" s="104"/>
      <c r="J134" s="82"/>
      <c r="K134" s="108"/>
    </row>
    <row r="135" spans="2:11" x14ac:dyDescent="0.25">
      <c r="B135" s="82"/>
      <c r="C135" s="104"/>
      <c r="D135" s="82"/>
      <c r="E135" s="108"/>
      <c r="F135" s="47"/>
      <c r="G135" s="47"/>
      <c r="H135" s="47"/>
      <c r="I135" s="104"/>
      <c r="J135" s="82"/>
      <c r="K135" s="108"/>
    </row>
    <row r="136" spans="2:11" x14ac:dyDescent="0.25">
      <c r="B136" s="82"/>
      <c r="C136" s="104"/>
      <c r="D136" s="82"/>
      <c r="E136" s="108"/>
      <c r="F136" s="47"/>
      <c r="G136" s="47"/>
      <c r="H136" s="47"/>
      <c r="I136" s="104"/>
      <c r="J136" s="82"/>
      <c r="K136" s="108"/>
    </row>
    <row r="137" spans="2:11" x14ac:dyDescent="0.25">
      <c r="B137" s="82"/>
      <c r="C137" s="104"/>
      <c r="D137" s="82"/>
      <c r="E137" s="108"/>
      <c r="F137" s="47"/>
      <c r="G137" s="47"/>
      <c r="H137" s="47"/>
      <c r="I137" s="104"/>
      <c r="J137" s="82"/>
      <c r="K137" s="108"/>
    </row>
    <row r="138" spans="2:11" x14ac:dyDescent="0.25">
      <c r="B138" s="82"/>
      <c r="C138" s="104"/>
      <c r="D138" s="82"/>
      <c r="E138" s="108"/>
      <c r="F138" s="47"/>
      <c r="G138" s="47"/>
      <c r="H138" s="47"/>
      <c r="I138" s="104"/>
      <c r="J138" s="82"/>
      <c r="K138" s="108"/>
    </row>
    <row r="139" spans="2:11" x14ac:dyDescent="0.25">
      <c r="B139" s="82"/>
      <c r="C139" s="104"/>
      <c r="D139" s="82"/>
      <c r="E139" s="108"/>
      <c r="F139" s="47"/>
      <c r="G139" s="47"/>
      <c r="H139" s="47"/>
      <c r="I139" s="104"/>
      <c r="J139" s="82"/>
      <c r="K139" s="108"/>
    </row>
    <row r="140" spans="2:11" x14ac:dyDescent="0.25">
      <c r="B140" s="82"/>
      <c r="C140" s="104"/>
      <c r="D140" s="82"/>
      <c r="E140" s="108"/>
      <c r="F140" s="47"/>
      <c r="G140" s="47"/>
      <c r="H140" s="47"/>
      <c r="I140" s="104"/>
      <c r="J140" s="82"/>
      <c r="K140" s="108"/>
    </row>
    <row r="141" spans="2:11" x14ac:dyDescent="0.25">
      <c r="B141" s="82"/>
      <c r="C141" s="104"/>
      <c r="D141" s="82"/>
      <c r="E141" s="108"/>
      <c r="F141" s="47"/>
      <c r="G141" s="47"/>
      <c r="H141" s="47"/>
      <c r="I141" s="104"/>
      <c r="J141" s="82"/>
      <c r="K141" s="108"/>
    </row>
    <row r="142" spans="2:11" x14ac:dyDescent="0.25">
      <c r="B142" s="82"/>
      <c r="C142" s="104"/>
      <c r="D142" s="82"/>
      <c r="E142" s="108"/>
      <c r="F142" s="47"/>
      <c r="G142" s="47"/>
      <c r="H142" s="47"/>
      <c r="I142" s="104"/>
      <c r="J142" s="82"/>
      <c r="K142" s="108"/>
    </row>
    <row r="143" spans="2:11" x14ac:dyDescent="0.25">
      <c r="F143" s="29"/>
      <c r="G143" s="29"/>
      <c r="H143" s="29"/>
    </row>
    <row r="144" spans="2:11" x14ac:dyDescent="0.25">
      <c r="F144" s="29"/>
      <c r="G144" s="29"/>
      <c r="H144" s="29"/>
    </row>
    <row r="145" spans="6:8" x14ac:dyDescent="0.25">
      <c r="F145" s="29"/>
      <c r="G145" s="29"/>
      <c r="H145" s="29"/>
    </row>
    <row r="146" spans="6:8" x14ac:dyDescent="0.25">
      <c r="F146" s="29"/>
      <c r="G146" s="29"/>
      <c r="H146" s="29"/>
    </row>
  </sheetData>
  <sheetProtection algorithmName="SHA-512" hashValue="HxJw/AX6kg9Dli9y76FdWgUgq0rG3bzfZv09C0/JfYr4GoVfnGVnZ6XVyKl2mB2ZxTDkDC8zTQ72NVX9caQaSQ==" saltValue="0czIsUQqqAUqKPbWeD8tEQ==" spinCount="100000" sheet="1" objects="1" scenarios="1"/>
  <mergeCells count="8">
    <mergeCell ref="AE1:AJ1"/>
    <mergeCell ref="F1:H1"/>
    <mergeCell ref="I1:K1"/>
    <mergeCell ref="C1:E1"/>
    <mergeCell ref="L1:N1"/>
    <mergeCell ref="O1:Q1"/>
    <mergeCell ref="S1:X1"/>
    <mergeCell ref="Y1:A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107"/>
  <sheetViews>
    <sheetView zoomScale="80" zoomScaleNormal="80" workbookViewId="0">
      <pane xSplit="1" topLeftCell="V1" activePane="topRight" state="frozen"/>
      <selection activeCell="A40" sqref="A40"/>
      <selection pane="topRight" activeCell="I94" sqref="I94"/>
    </sheetView>
  </sheetViews>
  <sheetFormatPr defaultRowHeight="15" x14ac:dyDescent="0.25"/>
  <cols>
    <col min="1" max="1" width="20.28515625" style="41" customWidth="1"/>
    <col min="2" max="2" width="13" style="57" customWidth="1"/>
    <col min="3" max="3" width="12.85546875" style="92" customWidth="1"/>
    <col min="4" max="4" width="12.7109375" style="92" customWidth="1"/>
    <col min="5" max="5" width="9.5703125" style="93" customWidth="1"/>
    <col min="6" max="8" width="17.7109375" style="11" customWidth="1"/>
    <col min="9" max="9" width="22.7109375" style="11" customWidth="1"/>
    <col min="10" max="10" width="13.7109375" style="11" customWidth="1"/>
    <col min="11" max="13" width="13.85546875" style="4" customWidth="1"/>
    <col min="14" max="14" width="9.42578125" style="4" customWidth="1"/>
    <col min="15" max="17" width="17.7109375" style="4" customWidth="1"/>
    <col min="18" max="18" width="22.7109375" style="4" customWidth="1"/>
    <col min="19" max="19" width="13.28515625" style="4" customWidth="1"/>
    <col min="20" max="22" width="13.85546875" style="4" customWidth="1"/>
    <col min="23" max="23" width="9.5703125" style="4" customWidth="1"/>
    <col min="24" max="24" width="17.7109375" style="4" customWidth="1"/>
    <col min="25" max="26" width="17.7109375" style="11" customWidth="1"/>
    <col min="27" max="27" width="22.7109375" style="11" customWidth="1"/>
    <col min="28" max="28" width="11.7109375" style="11" customWidth="1"/>
    <col min="29" max="135" width="9.140625" style="272"/>
  </cols>
  <sheetData>
    <row r="1" spans="1:135" ht="24.95" customHeight="1" x14ac:dyDescent="0.25">
      <c r="A1" s="294"/>
      <c r="B1" s="13" t="s">
        <v>76</v>
      </c>
      <c r="C1" s="57"/>
      <c r="D1" s="57"/>
      <c r="E1" s="82"/>
      <c r="F1" s="13">
        <v>1</v>
      </c>
      <c r="G1" s="13">
        <v>2</v>
      </c>
      <c r="H1" s="13">
        <v>3</v>
      </c>
      <c r="I1" s="13" t="s">
        <v>23</v>
      </c>
      <c r="J1" s="13" t="s">
        <v>40</v>
      </c>
      <c r="K1" s="338" t="s">
        <v>14</v>
      </c>
      <c r="L1" s="338"/>
      <c r="M1" s="338"/>
      <c r="N1" s="3"/>
      <c r="O1" s="3">
        <v>1</v>
      </c>
      <c r="P1" s="3">
        <v>2</v>
      </c>
      <c r="Q1" s="3">
        <v>3</v>
      </c>
      <c r="R1" s="3" t="s">
        <v>23</v>
      </c>
      <c r="S1" s="36" t="s">
        <v>24</v>
      </c>
      <c r="T1" s="339" t="s">
        <v>15</v>
      </c>
      <c r="U1" s="339"/>
      <c r="V1" s="339"/>
      <c r="W1" s="9"/>
      <c r="X1" s="16">
        <v>1</v>
      </c>
      <c r="Y1" s="16">
        <v>2</v>
      </c>
      <c r="Z1" s="16">
        <v>3</v>
      </c>
      <c r="AA1" s="16" t="s">
        <v>23</v>
      </c>
      <c r="AB1" s="39" t="s">
        <v>24</v>
      </c>
    </row>
    <row r="2" spans="1:135" ht="19.899999999999999" customHeight="1" x14ac:dyDescent="0.25">
      <c r="A2" s="69" t="s">
        <v>43</v>
      </c>
      <c r="B2" s="57" t="s">
        <v>13</v>
      </c>
      <c r="C2" s="57" t="s">
        <v>13</v>
      </c>
      <c r="D2" s="57" t="s">
        <v>13</v>
      </c>
      <c r="E2" s="28" t="s">
        <v>17</v>
      </c>
      <c r="F2" s="100" t="s">
        <v>61</v>
      </c>
      <c r="G2" s="100" t="s">
        <v>61</v>
      </c>
      <c r="H2" s="100" t="s">
        <v>61</v>
      </c>
      <c r="I2" s="100" t="s">
        <v>44</v>
      </c>
      <c r="J2" s="13" t="s">
        <v>41</v>
      </c>
      <c r="K2" s="5" t="s">
        <v>16</v>
      </c>
      <c r="L2" s="5" t="s">
        <v>16</v>
      </c>
      <c r="M2" s="5" t="s">
        <v>16</v>
      </c>
      <c r="N2" s="13" t="s">
        <v>17</v>
      </c>
      <c r="O2" s="100" t="s">
        <v>61</v>
      </c>
      <c r="P2" s="100" t="s">
        <v>61</v>
      </c>
      <c r="Q2" s="100" t="s">
        <v>61</v>
      </c>
      <c r="R2" s="100" t="s">
        <v>44</v>
      </c>
      <c r="S2" s="37" t="s">
        <v>49</v>
      </c>
      <c r="T2" s="5" t="s">
        <v>16</v>
      </c>
      <c r="U2" s="5" t="s">
        <v>16</v>
      </c>
      <c r="V2" s="5" t="s">
        <v>16</v>
      </c>
      <c r="W2" s="13" t="s">
        <v>17</v>
      </c>
      <c r="X2" s="100" t="s">
        <v>61</v>
      </c>
      <c r="Y2" s="100" t="s">
        <v>61</v>
      </c>
      <c r="Z2" s="100" t="s">
        <v>61</v>
      </c>
      <c r="AA2" s="100" t="s">
        <v>44</v>
      </c>
      <c r="AB2" s="40" t="s">
        <v>52</v>
      </c>
    </row>
    <row r="3" spans="1:135" s="41" customFormat="1" x14ac:dyDescent="0.25">
      <c r="A3" s="132" t="s">
        <v>0</v>
      </c>
      <c r="B3" s="289"/>
      <c r="C3" s="276"/>
      <c r="D3" s="297"/>
      <c r="E3" s="94" t="e">
        <f t="shared" ref="E3:E15" si="0">STDEV(B3:D3)/AVERAGE(B3:D3)*100</f>
        <v>#DIV/0!</v>
      </c>
      <c r="F3" s="24" t="e">
        <f>B3*J3*40/$B$17</f>
        <v>#DIV/0!</v>
      </c>
      <c r="G3" s="24" t="e">
        <f>C3*J3*40/$B$17</f>
        <v>#DIV/0!</v>
      </c>
      <c r="H3" s="24" t="e">
        <f>D3*J3*40/$B$17</f>
        <v>#DIV/0!</v>
      </c>
      <c r="I3" s="24" t="e">
        <f>IF(D3&gt;0,AVERAGE(F3:H3),AVERAGE(F3:G3))</f>
        <v>#DIV/0!</v>
      </c>
      <c r="J3" s="14" t="e">
        <f>SS!L71</f>
        <v>#DIV/0!</v>
      </c>
      <c r="K3" s="42" t="e">
        <f>B3/$B$12</f>
        <v>#DIV/0!</v>
      </c>
      <c r="L3" s="42" t="e">
        <f>C3/$C$12</f>
        <v>#DIV/0!</v>
      </c>
      <c r="M3" s="42" t="e">
        <f>D3/$D$12</f>
        <v>#DIV/0!</v>
      </c>
      <c r="N3" s="54" t="e">
        <f>IF(D3=0, STDEV(K3:L3)/AVERAGE(K3:L3)*100, STDEV(K3:M3)/AVERAGE(K3:M3)*100)</f>
        <v>#DIV/0!</v>
      </c>
      <c r="O3" s="24" t="e">
        <f t="shared" ref="O3:O15" si="1">K3*S3*$B$18*$B$16/$B$17/10</f>
        <v>#DIV/0!</v>
      </c>
      <c r="P3" s="24" t="e">
        <f>L3*S3*$B$18*$B$16/$B$17/10</f>
        <v>#DIV/0!</v>
      </c>
      <c r="Q3" s="24" t="e">
        <f>M3*S3*$B$18*$B$16/$B$17/10</f>
        <v>#DIV/0!</v>
      </c>
      <c r="R3" s="24" t="e">
        <f>IF(D3&gt;0,AVERAGE(O3:Q3),AVERAGE(O3:P3))</f>
        <v>#DIV/0!</v>
      </c>
      <c r="S3" s="33" t="e">
        <f>SS!U71</f>
        <v>#DIV/0!</v>
      </c>
      <c r="T3" s="42" t="e">
        <f>B3/$B$8</f>
        <v>#DIV/0!</v>
      </c>
      <c r="U3" s="42" t="e">
        <f>C3/$C$8</f>
        <v>#DIV/0!</v>
      </c>
      <c r="V3" s="42" t="e">
        <f>D3/$D$8</f>
        <v>#DIV/0!</v>
      </c>
      <c r="W3" s="54" t="e">
        <f>IF(D3=0, STDEV(T3:U3)/AVERAGE(T3:U3)*100, STDEV(T3:V3)/AVERAGE(T3:V3)*100)</f>
        <v>#DIV/0!</v>
      </c>
      <c r="X3" s="14" t="e">
        <f>789270*T3*AB3</f>
        <v>#DIV/0!</v>
      </c>
      <c r="Y3" s="14" t="e">
        <f>789270*U3*AB3</f>
        <v>#DIV/0!</v>
      </c>
      <c r="Z3" s="14" t="e">
        <f>789270*V3*AB3</f>
        <v>#DIV/0!</v>
      </c>
      <c r="AA3" s="14" t="e">
        <f>IF(D3&gt;0,AVERAGE(X3:Z3),AVERAGE(X3:Y3))</f>
        <v>#DIV/0!</v>
      </c>
      <c r="AB3" s="33" t="e">
        <f>SS!AD71</f>
        <v>#DIV/0!</v>
      </c>
      <c r="AC3" s="273"/>
      <c r="AD3" s="273"/>
      <c r="AE3" s="273"/>
      <c r="AF3" s="273"/>
      <c r="AG3" s="273"/>
      <c r="AH3" s="273"/>
      <c r="AI3" s="273"/>
      <c r="AJ3" s="273"/>
      <c r="AK3" s="273"/>
      <c r="AL3" s="273"/>
      <c r="AM3" s="273"/>
      <c r="AN3" s="273"/>
      <c r="AO3" s="273"/>
      <c r="AP3" s="273"/>
      <c r="AQ3" s="273"/>
      <c r="AR3" s="273"/>
      <c r="AS3" s="273"/>
      <c r="AT3" s="273"/>
      <c r="AU3" s="273"/>
      <c r="AV3" s="273"/>
      <c r="AW3" s="273"/>
      <c r="AX3" s="273"/>
      <c r="AY3" s="273"/>
      <c r="AZ3" s="273"/>
      <c r="BA3" s="273"/>
      <c r="BB3" s="273"/>
      <c r="BC3" s="273"/>
      <c r="BD3" s="273"/>
      <c r="BE3" s="273"/>
      <c r="BF3" s="273"/>
      <c r="BG3" s="273"/>
      <c r="BH3" s="273"/>
      <c r="BI3" s="273"/>
      <c r="BJ3" s="273"/>
      <c r="BK3" s="273"/>
      <c r="BL3" s="273"/>
      <c r="BM3" s="273"/>
      <c r="BN3" s="273"/>
      <c r="BO3" s="273"/>
      <c r="BP3" s="273"/>
      <c r="BQ3" s="273"/>
      <c r="BR3" s="273"/>
      <c r="BS3" s="273"/>
      <c r="BT3" s="273"/>
      <c r="BU3" s="273"/>
      <c r="BV3" s="273"/>
      <c r="BW3" s="273"/>
      <c r="BX3" s="273"/>
      <c r="BY3" s="273"/>
      <c r="BZ3" s="273"/>
      <c r="CA3" s="273"/>
      <c r="CB3" s="273"/>
      <c r="CC3" s="273"/>
      <c r="CD3" s="273"/>
      <c r="CE3" s="273"/>
      <c r="CF3" s="273"/>
      <c r="CG3" s="273"/>
      <c r="CH3" s="273"/>
      <c r="CI3" s="273"/>
      <c r="CJ3" s="273"/>
      <c r="CK3" s="273"/>
      <c r="CL3" s="273"/>
      <c r="CM3" s="273"/>
      <c r="CN3" s="273"/>
      <c r="CO3" s="273"/>
      <c r="CP3" s="273"/>
      <c r="CQ3" s="273"/>
      <c r="CR3" s="273"/>
      <c r="CS3" s="273"/>
      <c r="CT3" s="273"/>
      <c r="CU3" s="273"/>
      <c r="CV3" s="273"/>
      <c r="CW3" s="273"/>
      <c r="CX3" s="273"/>
      <c r="CY3" s="273"/>
      <c r="CZ3" s="273"/>
      <c r="DA3" s="273"/>
      <c r="DB3" s="273"/>
      <c r="DC3" s="273"/>
      <c r="DD3" s="273"/>
      <c r="DE3" s="273"/>
      <c r="DF3" s="273"/>
      <c r="DG3" s="273"/>
      <c r="DH3" s="273"/>
      <c r="DI3" s="273"/>
      <c r="DJ3" s="273"/>
      <c r="DK3" s="273"/>
      <c r="DL3" s="273"/>
      <c r="DM3" s="273"/>
      <c r="DN3" s="273"/>
      <c r="DO3" s="273"/>
      <c r="DP3" s="273"/>
      <c r="DQ3" s="273"/>
      <c r="DR3" s="273"/>
      <c r="DS3" s="273"/>
      <c r="DT3" s="273"/>
      <c r="DU3" s="273"/>
      <c r="DV3" s="273"/>
      <c r="DW3" s="273"/>
      <c r="DX3" s="273"/>
      <c r="DY3" s="273"/>
      <c r="DZ3" s="273"/>
      <c r="EA3" s="273"/>
      <c r="EB3" s="273"/>
      <c r="EC3" s="273"/>
      <c r="ED3" s="273"/>
      <c r="EE3" s="273"/>
    </row>
    <row r="4" spans="1:135" s="41" customFormat="1" x14ac:dyDescent="0.25">
      <c r="A4" s="133" t="s">
        <v>1</v>
      </c>
      <c r="B4" s="290"/>
      <c r="C4" s="279"/>
      <c r="D4" s="298"/>
      <c r="E4" s="94" t="e">
        <f t="shared" si="0"/>
        <v>#DIV/0!</v>
      </c>
      <c r="F4" s="24" t="e">
        <f t="shared" ref="F4:F15" si="2">B4*J4*40/$B$17</f>
        <v>#DIV/0!</v>
      </c>
      <c r="G4" s="24" t="e">
        <f t="shared" ref="G4:G15" si="3">C4*J4*40/$B$17</f>
        <v>#DIV/0!</v>
      </c>
      <c r="H4" s="24" t="e">
        <f t="shared" ref="H4:H15" si="4">D4*J4*40/$B$17</f>
        <v>#DIV/0!</v>
      </c>
      <c r="I4" s="24" t="e">
        <f t="shared" ref="I4:I15" si="5">IF(D4&gt;0,AVERAGE(F4:H4),AVERAGE(F4:G4))</f>
        <v>#DIV/0!</v>
      </c>
      <c r="J4" s="14" t="e">
        <f>SS!L72</f>
        <v>#DIV/0!</v>
      </c>
      <c r="K4" s="42" t="e">
        <f t="shared" ref="K4:K15" si="6">B4/$B$12</f>
        <v>#DIV/0!</v>
      </c>
      <c r="L4" s="42" t="e">
        <f t="shared" ref="L4:L15" si="7">C4/$C$12</f>
        <v>#DIV/0!</v>
      </c>
      <c r="M4" s="42" t="e">
        <f>D4/$D$12</f>
        <v>#DIV/0!</v>
      </c>
      <c r="N4" s="54" t="e">
        <f t="shared" ref="N4:N15" si="8">IF(D4=0, STDEV(K4:L4)/AVERAGE(K4:L4)*100, STDEV(K4:M4)/AVERAGE(K4:M4)*100)</f>
        <v>#DIV/0!</v>
      </c>
      <c r="O4" s="24" t="e">
        <f t="shared" si="1"/>
        <v>#DIV/0!</v>
      </c>
      <c r="P4" s="24" t="e">
        <f t="shared" ref="P4:P15" si="9">L4*S4*$B$18*$B$16/$B$17/10</f>
        <v>#DIV/0!</v>
      </c>
      <c r="Q4" s="24" t="e">
        <f t="shared" ref="Q4:Q15" si="10">M4*S4*$B$18*$B$16/$B$17/10</f>
        <v>#DIV/0!</v>
      </c>
      <c r="R4" s="24" t="e">
        <f t="shared" ref="R4:R15" si="11">IF(D4&gt;0,AVERAGE(O4:Q4),AVERAGE(O4:P4))</f>
        <v>#DIV/0!</v>
      </c>
      <c r="S4" s="33" t="e">
        <f>SS!U72</f>
        <v>#DIV/0!</v>
      </c>
      <c r="T4" s="42" t="e">
        <f t="shared" ref="T4:T15" si="12">B4/$B$8</f>
        <v>#DIV/0!</v>
      </c>
      <c r="U4" s="42" t="e">
        <f t="shared" ref="U4:U15" si="13">C4/$C$8</f>
        <v>#DIV/0!</v>
      </c>
      <c r="V4" s="42" t="e">
        <f>D4/$D$8</f>
        <v>#DIV/0!</v>
      </c>
      <c r="W4" s="54" t="e">
        <f t="shared" ref="W4:W15" si="14">IF(D4=0, STDEV(T4:U4)/AVERAGE(T4:U4)*100, STDEV(T4:V4)/AVERAGE(T4:V4)*100)</f>
        <v>#DIV/0!</v>
      </c>
      <c r="X4" s="14" t="e">
        <f t="shared" ref="X4:X15" si="15">789270*T4*AB4</f>
        <v>#DIV/0!</v>
      </c>
      <c r="Y4" s="14" t="e">
        <f t="shared" ref="Y4:Y15" si="16">789270*U4*AB4</f>
        <v>#DIV/0!</v>
      </c>
      <c r="Z4" s="14" t="e">
        <f t="shared" ref="Z4:Z15" si="17">789270*V4*AB4</f>
        <v>#DIV/0!</v>
      </c>
      <c r="AA4" s="14" t="e">
        <f t="shared" ref="AA4:AA7" si="18">IF(D4&gt;0,AVERAGE(X4:Z4),AVERAGE(X4:Y4))</f>
        <v>#DIV/0!</v>
      </c>
      <c r="AB4" s="33" t="e">
        <f>SS!AD72</f>
        <v>#DIV/0!</v>
      </c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3"/>
      <c r="BL4" s="273"/>
      <c r="BM4" s="273"/>
      <c r="BN4" s="273"/>
      <c r="BO4" s="273"/>
      <c r="BP4" s="273"/>
      <c r="BQ4" s="273"/>
      <c r="BR4" s="273"/>
      <c r="BS4" s="273"/>
      <c r="BT4" s="273"/>
      <c r="BU4" s="273"/>
      <c r="BV4" s="273"/>
      <c r="BW4" s="273"/>
      <c r="BX4" s="273"/>
      <c r="BY4" s="273"/>
      <c r="BZ4" s="273"/>
      <c r="CA4" s="273"/>
      <c r="CB4" s="273"/>
      <c r="CC4" s="273"/>
      <c r="CD4" s="273"/>
      <c r="CE4" s="273"/>
      <c r="CF4" s="273"/>
      <c r="CG4" s="273"/>
      <c r="CH4" s="273"/>
      <c r="CI4" s="273"/>
      <c r="CJ4" s="273"/>
      <c r="CK4" s="273"/>
      <c r="CL4" s="273"/>
      <c r="CM4" s="273"/>
      <c r="CN4" s="273"/>
      <c r="CO4" s="273"/>
      <c r="CP4" s="273"/>
      <c r="CQ4" s="273"/>
      <c r="CR4" s="273"/>
      <c r="CS4" s="273"/>
      <c r="CT4" s="273"/>
      <c r="CU4" s="273"/>
      <c r="CV4" s="273"/>
      <c r="CW4" s="273"/>
      <c r="CX4" s="273"/>
      <c r="CY4" s="273"/>
      <c r="CZ4" s="273"/>
      <c r="DA4" s="273"/>
      <c r="DB4" s="273"/>
      <c r="DC4" s="273"/>
      <c r="DD4" s="273"/>
      <c r="DE4" s="273"/>
      <c r="DF4" s="273"/>
      <c r="DG4" s="273"/>
      <c r="DH4" s="273"/>
      <c r="DI4" s="273"/>
      <c r="DJ4" s="273"/>
      <c r="DK4" s="273"/>
      <c r="DL4" s="273"/>
      <c r="DM4" s="273"/>
      <c r="DN4" s="273"/>
      <c r="DO4" s="273"/>
      <c r="DP4" s="273"/>
      <c r="DQ4" s="273"/>
      <c r="DR4" s="273"/>
      <c r="DS4" s="273"/>
      <c r="DT4" s="273"/>
      <c r="DU4" s="273"/>
      <c r="DV4" s="273"/>
      <c r="DW4" s="273"/>
      <c r="DX4" s="273"/>
      <c r="DY4" s="273"/>
      <c r="DZ4" s="273"/>
      <c r="EA4" s="273"/>
      <c r="EB4" s="273"/>
      <c r="EC4" s="273"/>
      <c r="ED4" s="273"/>
      <c r="EE4" s="273"/>
    </row>
    <row r="5" spans="1:135" s="41" customFormat="1" x14ac:dyDescent="0.25">
      <c r="A5" s="133" t="s">
        <v>2</v>
      </c>
      <c r="B5" s="290"/>
      <c r="C5" s="279"/>
      <c r="D5" s="298"/>
      <c r="E5" s="94" t="e">
        <f t="shared" si="0"/>
        <v>#DIV/0!</v>
      </c>
      <c r="F5" s="24" t="e">
        <f t="shared" si="2"/>
        <v>#DIV/0!</v>
      </c>
      <c r="G5" s="24" t="e">
        <f t="shared" si="3"/>
        <v>#DIV/0!</v>
      </c>
      <c r="H5" s="24" t="e">
        <f t="shared" si="4"/>
        <v>#DIV/0!</v>
      </c>
      <c r="I5" s="24" t="e">
        <f t="shared" si="5"/>
        <v>#DIV/0!</v>
      </c>
      <c r="J5" s="14" t="e">
        <f>SS!L73</f>
        <v>#DIV/0!</v>
      </c>
      <c r="K5" s="42" t="e">
        <f t="shared" si="6"/>
        <v>#DIV/0!</v>
      </c>
      <c r="L5" s="42" t="e">
        <f t="shared" si="7"/>
        <v>#DIV/0!</v>
      </c>
      <c r="M5" s="42" t="e">
        <f>D5/$D$12</f>
        <v>#DIV/0!</v>
      </c>
      <c r="N5" s="54" t="e">
        <f t="shared" si="8"/>
        <v>#DIV/0!</v>
      </c>
      <c r="O5" s="24" t="e">
        <f t="shared" si="1"/>
        <v>#DIV/0!</v>
      </c>
      <c r="P5" s="24" t="e">
        <f t="shared" si="9"/>
        <v>#DIV/0!</v>
      </c>
      <c r="Q5" s="24" t="e">
        <f t="shared" si="10"/>
        <v>#DIV/0!</v>
      </c>
      <c r="R5" s="24" t="e">
        <f t="shared" si="11"/>
        <v>#DIV/0!</v>
      </c>
      <c r="S5" s="33" t="e">
        <f>SS!U73</f>
        <v>#DIV/0!</v>
      </c>
      <c r="T5" s="42" t="e">
        <f t="shared" si="12"/>
        <v>#DIV/0!</v>
      </c>
      <c r="U5" s="42" t="e">
        <f t="shared" si="13"/>
        <v>#DIV/0!</v>
      </c>
      <c r="V5" s="42" t="e">
        <f>D5/$D$8</f>
        <v>#DIV/0!</v>
      </c>
      <c r="W5" s="54" t="e">
        <f t="shared" si="14"/>
        <v>#DIV/0!</v>
      </c>
      <c r="X5" s="14" t="e">
        <f t="shared" si="15"/>
        <v>#DIV/0!</v>
      </c>
      <c r="Y5" s="14" t="e">
        <f t="shared" si="16"/>
        <v>#DIV/0!</v>
      </c>
      <c r="Z5" s="14" t="e">
        <f t="shared" si="17"/>
        <v>#DIV/0!</v>
      </c>
      <c r="AA5" s="14" t="e">
        <f t="shared" si="18"/>
        <v>#DIV/0!</v>
      </c>
      <c r="AB5" s="33" t="e">
        <f>SS!AD73</f>
        <v>#DIV/0!</v>
      </c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273"/>
      <c r="BH5" s="273"/>
      <c r="BI5" s="273"/>
      <c r="BJ5" s="273"/>
      <c r="BK5" s="273"/>
      <c r="BL5" s="273"/>
      <c r="BM5" s="273"/>
      <c r="BN5" s="273"/>
      <c r="BO5" s="273"/>
      <c r="BP5" s="273"/>
      <c r="BQ5" s="273"/>
      <c r="BR5" s="273"/>
      <c r="BS5" s="273"/>
      <c r="BT5" s="273"/>
      <c r="BU5" s="273"/>
      <c r="BV5" s="273"/>
      <c r="BW5" s="273"/>
      <c r="BX5" s="273"/>
      <c r="BY5" s="273"/>
      <c r="BZ5" s="273"/>
      <c r="CA5" s="273"/>
      <c r="CB5" s="273"/>
      <c r="CC5" s="273"/>
      <c r="CD5" s="273"/>
      <c r="CE5" s="273"/>
      <c r="CF5" s="273"/>
      <c r="CG5" s="273"/>
      <c r="CH5" s="273"/>
      <c r="CI5" s="273"/>
      <c r="CJ5" s="273"/>
      <c r="CK5" s="273"/>
      <c r="CL5" s="273"/>
      <c r="CM5" s="273"/>
      <c r="CN5" s="273"/>
      <c r="CO5" s="273"/>
      <c r="CP5" s="273"/>
      <c r="CQ5" s="273"/>
      <c r="CR5" s="273"/>
      <c r="CS5" s="273"/>
      <c r="CT5" s="273"/>
      <c r="CU5" s="273"/>
      <c r="CV5" s="273"/>
      <c r="CW5" s="273"/>
      <c r="CX5" s="273"/>
      <c r="CY5" s="273"/>
      <c r="CZ5" s="273"/>
      <c r="DA5" s="273"/>
      <c r="DB5" s="273"/>
      <c r="DC5" s="273"/>
      <c r="DD5" s="273"/>
      <c r="DE5" s="273"/>
      <c r="DF5" s="273"/>
      <c r="DG5" s="273"/>
      <c r="DH5" s="273"/>
      <c r="DI5" s="273"/>
      <c r="DJ5" s="273"/>
      <c r="DK5" s="273"/>
      <c r="DL5" s="273"/>
      <c r="DM5" s="273"/>
      <c r="DN5" s="273"/>
      <c r="DO5" s="273"/>
      <c r="DP5" s="273"/>
      <c r="DQ5" s="273"/>
      <c r="DR5" s="273"/>
      <c r="DS5" s="273"/>
      <c r="DT5" s="273"/>
      <c r="DU5" s="273"/>
      <c r="DV5" s="273"/>
      <c r="DW5" s="273"/>
      <c r="DX5" s="273"/>
      <c r="DY5" s="273"/>
      <c r="DZ5" s="273"/>
      <c r="EA5" s="273"/>
      <c r="EB5" s="273"/>
      <c r="EC5" s="273"/>
      <c r="ED5" s="273"/>
      <c r="EE5" s="273"/>
    </row>
    <row r="6" spans="1:135" s="41" customFormat="1" x14ac:dyDescent="0.25">
      <c r="A6" s="133" t="s">
        <v>3</v>
      </c>
      <c r="B6" s="278"/>
      <c r="C6" s="299"/>
      <c r="D6" s="298"/>
      <c r="E6" s="94" t="e">
        <f t="shared" si="0"/>
        <v>#DIV/0!</v>
      </c>
      <c r="F6" s="24" t="e">
        <f t="shared" si="2"/>
        <v>#DIV/0!</v>
      </c>
      <c r="G6" s="24" t="e">
        <f t="shared" si="3"/>
        <v>#DIV/0!</v>
      </c>
      <c r="H6" s="24" t="e">
        <f t="shared" si="4"/>
        <v>#DIV/0!</v>
      </c>
      <c r="I6" s="24" t="e">
        <f t="shared" si="5"/>
        <v>#DIV/0!</v>
      </c>
      <c r="J6" s="14" t="e">
        <f>SS!L74</f>
        <v>#DIV/0!</v>
      </c>
      <c r="K6" s="42" t="e">
        <f t="shared" si="6"/>
        <v>#DIV/0!</v>
      </c>
      <c r="L6" s="42" t="e">
        <f t="shared" si="7"/>
        <v>#DIV/0!</v>
      </c>
      <c r="M6" s="42" t="e">
        <f>D6/$D$12</f>
        <v>#DIV/0!</v>
      </c>
      <c r="N6" s="54" t="e">
        <f t="shared" si="8"/>
        <v>#DIV/0!</v>
      </c>
      <c r="O6" s="24" t="e">
        <f t="shared" si="1"/>
        <v>#DIV/0!</v>
      </c>
      <c r="P6" s="24" t="e">
        <f t="shared" si="9"/>
        <v>#DIV/0!</v>
      </c>
      <c r="Q6" s="24" t="e">
        <f t="shared" si="10"/>
        <v>#DIV/0!</v>
      </c>
      <c r="R6" s="24" t="e">
        <f t="shared" si="11"/>
        <v>#DIV/0!</v>
      </c>
      <c r="S6" s="33" t="e">
        <f>SS!U74</f>
        <v>#DIV/0!</v>
      </c>
      <c r="T6" s="42" t="e">
        <f t="shared" si="12"/>
        <v>#DIV/0!</v>
      </c>
      <c r="U6" s="42" t="e">
        <f t="shared" si="13"/>
        <v>#DIV/0!</v>
      </c>
      <c r="V6" s="42" t="e">
        <f>D6/$D$8</f>
        <v>#DIV/0!</v>
      </c>
      <c r="W6" s="54" t="e">
        <f t="shared" si="14"/>
        <v>#DIV/0!</v>
      </c>
      <c r="X6" s="14" t="e">
        <f t="shared" si="15"/>
        <v>#DIV/0!</v>
      </c>
      <c r="Y6" s="14" t="e">
        <f t="shared" si="16"/>
        <v>#DIV/0!</v>
      </c>
      <c r="Z6" s="14" t="e">
        <f t="shared" si="17"/>
        <v>#DIV/0!</v>
      </c>
      <c r="AA6" s="14" t="e">
        <f t="shared" si="18"/>
        <v>#DIV/0!</v>
      </c>
      <c r="AB6" s="33" t="e">
        <f>SS!AD74</f>
        <v>#DIV/0!</v>
      </c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  <c r="DF6" s="273"/>
      <c r="DG6" s="273"/>
      <c r="DH6" s="273"/>
      <c r="DI6" s="273"/>
      <c r="DJ6" s="273"/>
      <c r="DK6" s="273"/>
      <c r="DL6" s="273"/>
      <c r="DM6" s="273"/>
      <c r="DN6" s="273"/>
      <c r="DO6" s="273"/>
      <c r="DP6" s="273"/>
      <c r="DQ6" s="273"/>
      <c r="DR6" s="273"/>
      <c r="DS6" s="273"/>
      <c r="DT6" s="273"/>
      <c r="DU6" s="273"/>
      <c r="DV6" s="273"/>
      <c r="DW6" s="273"/>
      <c r="DX6" s="273"/>
      <c r="DY6" s="273"/>
      <c r="DZ6" s="273"/>
      <c r="EA6" s="273"/>
      <c r="EB6" s="273"/>
      <c r="EC6" s="273"/>
      <c r="ED6" s="273"/>
      <c r="EE6" s="273"/>
    </row>
    <row r="7" spans="1:135" s="41" customFormat="1" x14ac:dyDescent="0.25">
      <c r="A7" s="133" t="s">
        <v>4</v>
      </c>
      <c r="B7" s="290"/>
      <c r="C7" s="279"/>
      <c r="D7" s="298"/>
      <c r="E7" s="94" t="e">
        <f t="shared" si="0"/>
        <v>#DIV/0!</v>
      </c>
      <c r="F7" s="24" t="e">
        <f t="shared" si="2"/>
        <v>#DIV/0!</v>
      </c>
      <c r="G7" s="24" t="e">
        <f t="shared" si="3"/>
        <v>#DIV/0!</v>
      </c>
      <c r="H7" s="24" t="e">
        <f t="shared" si="4"/>
        <v>#DIV/0!</v>
      </c>
      <c r="I7" s="24" t="e">
        <f t="shared" si="5"/>
        <v>#DIV/0!</v>
      </c>
      <c r="J7" s="14" t="e">
        <f>SS!L75</f>
        <v>#DIV/0!</v>
      </c>
      <c r="K7" s="42" t="e">
        <f t="shared" si="6"/>
        <v>#DIV/0!</v>
      </c>
      <c r="L7" s="42" t="e">
        <f t="shared" si="7"/>
        <v>#DIV/0!</v>
      </c>
      <c r="M7" s="42" t="e">
        <f>D7/$D$12</f>
        <v>#DIV/0!</v>
      </c>
      <c r="N7" s="54" t="e">
        <f t="shared" si="8"/>
        <v>#DIV/0!</v>
      </c>
      <c r="O7" s="24" t="e">
        <f t="shared" si="1"/>
        <v>#DIV/0!</v>
      </c>
      <c r="P7" s="24" t="e">
        <f t="shared" si="9"/>
        <v>#DIV/0!</v>
      </c>
      <c r="Q7" s="24" t="e">
        <f t="shared" si="10"/>
        <v>#DIV/0!</v>
      </c>
      <c r="R7" s="24" t="e">
        <f t="shared" si="11"/>
        <v>#DIV/0!</v>
      </c>
      <c r="S7" s="33" t="e">
        <f>SS!U75</f>
        <v>#DIV/0!</v>
      </c>
      <c r="T7" s="42" t="e">
        <f t="shared" si="12"/>
        <v>#DIV/0!</v>
      </c>
      <c r="U7" s="42" t="e">
        <f t="shared" si="13"/>
        <v>#DIV/0!</v>
      </c>
      <c r="V7" s="42" t="e">
        <f>D7/$D$8</f>
        <v>#DIV/0!</v>
      </c>
      <c r="W7" s="54" t="e">
        <f t="shared" si="14"/>
        <v>#DIV/0!</v>
      </c>
      <c r="X7" s="14" t="e">
        <f t="shared" si="15"/>
        <v>#DIV/0!</v>
      </c>
      <c r="Y7" s="14" t="e">
        <f t="shared" si="16"/>
        <v>#DIV/0!</v>
      </c>
      <c r="Z7" s="14" t="e">
        <f t="shared" si="17"/>
        <v>#DIV/0!</v>
      </c>
      <c r="AA7" s="14" t="e">
        <f t="shared" si="18"/>
        <v>#DIV/0!</v>
      </c>
      <c r="AB7" s="33" t="e">
        <f>SS!AD75</f>
        <v>#DIV/0!</v>
      </c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273"/>
      <c r="BM7" s="273"/>
      <c r="BN7" s="273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73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273"/>
      <c r="CV7" s="273"/>
      <c r="CW7" s="273"/>
      <c r="CX7" s="273"/>
      <c r="CY7" s="273"/>
      <c r="CZ7" s="273"/>
      <c r="DA7" s="273"/>
      <c r="DB7" s="273"/>
      <c r="DC7" s="273"/>
      <c r="DD7" s="273"/>
      <c r="DE7" s="273"/>
      <c r="DF7" s="273"/>
      <c r="DG7" s="273"/>
      <c r="DH7" s="273"/>
      <c r="DI7" s="273"/>
      <c r="DJ7" s="273"/>
      <c r="DK7" s="273"/>
      <c r="DL7" s="273"/>
      <c r="DM7" s="273"/>
      <c r="DN7" s="273"/>
      <c r="DO7" s="273"/>
      <c r="DP7" s="273"/>
      <c r="DQ7" s="273"/>
      <c r="DR7" s="273"/>
      <c r="DS7" s="273"/>
      <c r="DT7" s="273"/>
      <c r="DU7" s="273"/>
      <c r="DV7" s="273"/>
      <c r="DW7" s="273"/>
      <c r="DX7" s="273"/>
      <c r="DY7" s="273"/>
      <c r="DZ7" s="273"/>
      <c r="EA7" s="273"/>
      <c r="EB7" s="273"/>
      <c r="EC7" s="273"/>
      <c r="ED7" s="273"/>
      <c r="EE7" s="273"/>
    </row>
    <row r="8" spans="1:135" s="139" customFormat="1" x14ac:dyDescent="0.25">
      <c r="A8" s="134" t="s">
        <v>5</v>
      </c>
      <c r="B8" s="291"/>
      <c r="C8" s="292"/>
      <c r="D8" s="300"/>
      <c r="E8" s="95" t="e">
        <f t="shared" si="0"/>
        <v>#DIV/0!</v>
      </c>
      <c r="F8" s="165" t="e">
        <f t="shared" si="2"/>
        <v>#DIV/0!</v>
      </c>
      <c r="G8" s="165" t="e">
        <f t="shared" si="3"/>
        <v>#DIV/0!</v>
      </c>
      <c r="H8" s="165" t="e">
        <f t="shared" si="4"/>
        <v>#DIV/0!</v>
      </c>
      <c r="I8" s="165" t="e">
        <f t="shared" si="5"/>
        <v>#DIV/0!</v>
      </c>
      <c r="J8" s="85" t="e">
        <f>SS!L76</f>
        <v>#DIV/0!</v>
      </c>
      <c r="K8" s="138" t="s">
        <v>32</v>
      </c>
      <c r="L8" s="138" t="s">
        <v>32</v>
      </c>
      <c r="M8" s="138" t="s">
        <v>32</v>
      </c>
      <c r="N8" s="138" t="s">
        <v>32</v>
      </c>
      <c r="O8" s="91" t="s">
        <v>32</v>
      </c>
      <c r="P8" s="91" t="s">
        <v>32</v>
      </c>
      <c r="Q8" s="91" t="s">
        <v>32</v>
      </c>
      <c r="R8" s="91" t="s">
        <v>32</v>
      </c>
      <c r="S8" s="138" t="s">
        <v>32</v>
      </c>
      <c r="T8" s="138" t="s">
        <v>32</v>
      </c>
      <c r="U8" s="138" t="s">
        <v>32</v>
      </c>
      <c r="V8" s="138" t="s">
        <v>32</v>
      </c>
      <c r="W8" s="138" t="s">
        <v>32</v>
      </c>
      <c r="X8" s="65" t="s">
        <v>32</v>
      </c>
      <c r="Y8" s="65" t="s">
        <v>32</v>
      </c>
      <c r="Z8" s="65" t="s">
        <v>32</v>
      </c>
      <c r="AA8" s="65" t="s">
        <v>32</v>
      </c>
      <c r="AB8" s="138" t="s">
        <v>32</v>
      </c>
      <c r="AC8" s="302"/>
      <c r="AD8" s="302"/>
      <c r="AE8" s="302"/>
      <c r="AF8" s="302"/>
      <c r="AG8" s="302"/>
      <c r="AH8" s="302"/>
      <c r="AI8" s="302"/>
      <c r="AJ8" s="302"/>
      <c r="AK8" s="302"/>
      <c r="AL8" s="302"/>
      <c r="AM8" s="302"/>
      <c r="AN8" s="302"/>
      <c r="AO8" s="302"/>
      <c r="AP8" s="302"/>
      <c r="AQ8" s="302"/>
      <c r="AR8" s="302"/>
      <c r="AS8" s="302"/>
      <c r="AT8" s="302"/>
      <c r="AU8" s="302"/>
      <c r="AV8" s="302"/>
      <c r="AW8" s="302"/>
      <c r="AX8" s="302"/>
      <c r="AY8" s="302"/>
      <c r="AZ8" s="302"/>
      <c r="BA8" s="302"/>
      <c r="BB8" s="302"/>
      <c r="BC8" s="302"/>
      <c r="BD8" s="302"/>
      <c r="BE8" s="302"/>
      <c r="BF8" s="302"/>
      <c r="BG8" s="302"/>
      <c r="BH8" s="302"/>
      <c r="BI8" s="302"/>
      <c r="BJ8" s="302"/>
      <c r="BK8" s="302"/>
      <c r="BL8" s="302"/>
      <c r="BM8" s="302"/>
      <c r="BN8" s="302"/>
      <c r="BO8" s="302"/>
      <c r="BP8" s="302"/>
      <c r="BQ8" s="302"/>
      <c r="BR8" s="302"/>
      <c r="BS8" s="302"/>
      <c r="BT8" s="302"/>
      <c r="BU8" s="302"/>
      <c r="BV8" s="302"/>
      <c r="BW8" s="302"/>
      <c r="BX8" s="302"/>
      <c r="BY8" s="302"/>
      <c r="BZ8" s="302"/>
      <c r="CA8" s="302"/>
      <c r="CB8" s="302"/>
      <c r="CC8" s="302"/>
      <c r="CD8" s="302"/>
      <c r="CE8" s="302"/>
      <c r="CF8" s="302"/>
      <c r="CG8" s="302"/>
      <c r="CH8" s="302"/>
      <c r="CI8" s="302"/>
      <c r="CJ8" s="302"/>
      <c r="CK8" s="302"/>
      <c r="CL8" s="302"/>
      <c r="CM8" s="302"/>
      <c r="CN8" s="302"/>
      <c r="CO8" s="302"/>
      <c r="CP8" s="302"/>
      <c r="CQ8" s="302"/>
      <c r="CR8" s="302"/>
      <c r="CS8" s="302"/>
      <c r="CT8" s="302"/>
      <c r="CU8" s="302"/>
      <c r="CV8" s="302"/>
      <c r="CW8" s="302"/>
      <c r="CX8" s="302"/>
      <c r="CY8" s="302"/>
      <c r="CZ8" s="302"/>
      <c r="DA8" s="302"/>
      <c r="DB8" s="302"/>
      <c r="DC8" s="302"/>
      <c r="DD8" s="302"/>
      <c r="DE8" s="302"/>
      <c r="DF8" s="302"/>
      <c r="DG8" s="302"/>
      <c r="DH8" s="302"/>
      <c r="DI8" s="302"/>
      <c r="DJ8" s="302"/>
      <c r="DK8" s="302"/>
      <c r="DL8" s="302"/>
      <c r="DM8" s="302"/>
      <c r="DN8" s="302"/>
      <c r="DO8" s="302"/>
      <c r="DP8" s="302"/>
      <c r="DQ8" s="302"/>
      <c r="DR8" s="302"/>
      <c r="DS8" s="302"/>
      <c r="DT8" s="302"/>
      <c r="DU8" s="302"/>
      <c r="DV8" s="302"/>
      <c r="DW8" s="302"/>
      <c r="DX8" s="302"/>
      <c r="DY8" s="302"/>
      <c r="DZ8" s="302"/>
      <c r="EA8" s="302"/>
      <c r="EB8" s="302"/>
      <c r="EC8" s="302"/>
      <c r="ED8" s="302"/>
      <c r="EE8" s="302"/>
    </row>
    <row r="9" spans="1:135" s="41" customFormat="1" x14ac:dyDescent="0.25">
      <c r="A9" s="133" t="s">
        <v>6</v>
      </c>
      <c r="B9" s="278"/>
      <c r="C9" s="279"/>
      <c r="D9" s="298"/>
      <c r="E9" s="94" t="e">
        <f t="shared" si="0"/>
        <v>#DIV/0!</v>
      </c>
      <c r="F9" s="24" t="e">
        <f t="shared" si="2"/>
        <v>#DIV/0!</v>
      </c>
      <c r="G9" s="24" t="e">
        <f t="shared" si="3"/>
        <v>#DIV/0!</v>
      </c>
      <c r="H9" s="24" t="e">
        <f t="shared" si="4"/>
        <v>#DIV/0!</v>
      </c>
      <c r="I9" s="24" t="e">
        <f t="shared" si="5"/>
        <v>#DIV/0!</v>
      </c>
      <c r="J9" s="14" t="e">
        <f>SS!L77</f>
        <v>#DIV/0!</v>
      </c>
      <c r="K9" s="42" t="e">
        <f t="shared" si="6"/>
        <v>#DIV/0!</v>
      </c>
      <c r="L9" s="42" t="e">
        <f t="shared" si="7"/>
        <v>#DIV/0!</v>
      </c>
      <c r="M9" s="42" t="e">
        <f t="shared" ref="M9:M15" si="19">D9/$D$12</f>
        <v>#DIV/0!</v>
      </c>
      <c r="N9" s="54" t="e">
        <f t="shared" si="8"/>
        <v>#DIV/0!</v>
      </c>
      <c r="O9" s="24" t="e">
        <f t="shared" si="1"/>
        <v>#DIV/0!</v>
      </c>
      <c r="P9" s="24" t="e">
        <f t="shared" si="9"/>
        <v>#DIV/0!</v>
      </c>
      <c r="Q9" s="24" t="e">
        <f t="shared" si="10"/>
        <v>#DIV/0!</v>
      </c>
      <c r="R9" s="24" t="e">
        <f t="shared" si="11"/>
        <v>#DIV/0!</v>
      </c>
      <c r="S9" s="33" t="e">
        <f>SS!U77</f>
        <v>#DIV/0!</v>
      </c>
      <c r="T9" s="42" t="e">
        <f t="shared" si="12"/>
        <v>#DIV/0!</v>
      </c>
      <c r="U9" s="42" t="e">
        <f t="shared" si="13"/>
        <v>#DIV/0!</v>
      </c>
      <c r="V9" s="42" t="e">
        <f t="shared" ref="V9:V15" si="20">D9/$D$8</f>
        <v>#DIV/0!</v>
      </c>
      <c r="W9" s="54" t="e">
        <f t="shared" si="14"/>
        <v>#DIV/0!</v>
      </c>
      <c r="X9" s="14" t="e">
        <f t="shared" si="15"/>
        <v>#DIV/0!</v>
      </c>
      <c r="Y9" s="14" t="e">
        <f t="shared" si="16"/>
        <v>#DIV/0!</v>
      </c>
      <c r="Z9" s="14" t="e">
        <f t="shared" si="17"/>
        <v>#DIV/0!</v>
      </c>
      <c r="AA9" s="14" t="e">
        <f>IF(D9&gt;0,AVERAGE(X9:Z9),AVERAGE(X9:Y9))</f>
        <v>#DIV/0!</v>
      </c>
      <c r="AB9" s="33" t="e">
        <f>SS!AD77</f>
        <v>#DIV/0!</v>
      </c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273"/>
      <c r="BK9" s="273"/>
      <c r="BL9" s="273"/>
      <c r="BM9" s="273"/>
      <c r="BN9" s="273"/>
      <c r="BO9" s="273"/>
      <c r="BP9" s="273"/>
      <c r="BQ9" s="273"/>
      <c r="BR9" s="273"/>
      <c r="BS9" s="273"/>
      <c r="BT9" s="273"/>
      <c r="BU9" s="273"/>
      <c r="BV9" s="273"/>
      <c r="BW9" s="273"/>
      <c r="BX9" s="273"/>
      <c r="BY9" s="273"/>
      <c r="BZ9" s="273"/>
      <c r="CA9" s="273"/>
      <c r="CB9" s="273"/>
      <c r="CC9" s="273"/>
      <c r="CD9" s="273"/>
      <c r="CE9" s="273"/>
      <c r="CF9" s="273"/>
      <c r="CG9" s="273"/>
      <c r="CH9" s="273"/>
      <c r="CI9" s="273"/>
      <c r="CJ9" s="273"/>
      <c r="CK9" s="273"/>
      <c r="CL9" s="273"/>
      <c r="CM9" s="273"/>
      <c r="CN9" s="273"/>
      <c r="CO9" s="273"/>
      <c r="CP9" s="273"/>
      <c r="CQ9" s="273"/>
      <c r="CR9" s="273"/>
      <c r="CS9" s="273"/>
      <c r="CT9" s="273"/>
      <c r="CU9" s="273"/>
      <c r="CV9" s="273"/>
      <c r="CW9" s="273"/>
      <c r="CX9" s="273"/>
      <c r="CY9" s="273"/>
      <c r="CZ9" s="273"/>
      <c r="DA9" s="273"/>
      <c r="DB9" s="273"/>
      <c r="DC9" s="273"/>
      <c r="DD9" s="273"/>
      <c r="DE9" s="273"/>
      <c r="DF9" s="273"/>
      <c r="DG9" s="273"/>
      <c r="DH9" s="273"/>
      <c r="DI9" s="273"/>
      <c r="DJ9" s="273"/>
      <c r="DK9" s="273"/>
      <c r="DL9" s="273"/>
      <c r="DM9" s="273"/>
      <c r="DN9" s="273"/>
      <c r="DO9" s="273"/>
      <c r="DP9" s="273"/>
      <c r="DQ9" s="273"/>
      <c r="DR9" s="273"/>
      <c r="DS9" s="273"/>
      <c r="DT9" s="273"/>
      <c r="DU9" s="273"/>
      <c r="DV9" s="273"/>
      <c r="DW9" s="273"/>
      <c r="DX9" s="273"/>
      <c r="DY9" s="273"/>
      <c r="DZ9" s="273"/>
      <c r="EA9" s="273"/>
      <c r="EB9" s="273"/>
      <c r="EC9" s="273"/>
      <c r="ED9" s="273"/>
      <c r="EE9" s="273"/>
    </row>
    <row r="10" spans="1:135" s="41" customFormat="1" x14ac:dyDescent="0.25">
      <c r="A10" s="133" t="s">
        <v>7</v>
      </c>
      <c r="B10" s="290"/>
      <c r="C10" s="279"/>
      <c r="D10" s="298"/>
      <c r="E10" s="94" t="e">
        <f t="shared" si="0"/>
        <v>#DIV/0!</v>
      </c>
      <c r="F10" s="24" t="e">
        <f t="shared" si="2"/>
        <v>#DIV/0!</v>
      </c>
      <c r="G10" s="24" t="e">
        <f t="shared" si="3"/>
        <v>#DIV/0!</v>
      </c>
      <c r="H10" s="24" t="e">
        <f t="shared" si="4"/>
        <v>#DIV/0!</v>
      </c>
      <c r="I10" s="24" t="e">
        <f t="shared" si="5"/>
        <v>#DIV/0!</v>
      </c>
      <c r="J10" s="14" t="e">
        <f>SS!L78</f>
        <v>#DIV/0!</v>
      </c>
      <c r="K10" s="42" t="e">
        <f t="shared" si="6"/>
        <v>#DIV/0!</v>
      </c>
      <c r="L10" s="42" t="e">
        <f t="shared" si="7"/>
        <v>#DIV/0!</v>
      </c>
      <c r="M10" s="42" t="e">
        <f t="shared" si="19"/>
        <v>#DIV/0!</v>
      </c>
      <c r="N10" s="54" t="e">
        <f t="shared" si="8"/>
        <v>#DIV/0!</v>
      </c>
      <c r="O10" s="24" t="e">
        <f t="shared" si="1"/>
        <v>#DIV/0!</v>
      </c>
      <c r="P10" s="24" t="e">
        <f t="shared" si="9"/>
        <v>#DIV/0!</v>
      </c>
      <c r="Q10" s="24" t="e">
        <f t="shared" si="10"/>
        <v>#DIV/0!</v>
      </c>
      <c r="R10" s="24" t="e">
        <f t="shared" si="11"/>
        <v>#DIV/0!</v>
      </c>
      <c r="S10" s="33" t="e">
        <f>SS!U78</f>
        <v>#DIV/0!</v>
      </c>
      <c r="T10" s="42" t="e">
        <f t="shared" si="12"/>
        <v>#DIV/0!</v>
      </c>
      <c r="U10" s="42" t="e">
        <f t="shared" si="13"/>
        <v>#DIV/0!</v>
      </c>
      <c r="V10" s="42" t="e">
        <f t="shared" si="20"/>
        <v>#DIV/0!</v>
      </c>
      <c r="W10" s="54" t="e">
        <f t="shared" si="14"/>
        <v>#DIV/0!</v>
      </c>
      <c r="X10" s="14" t="e">
        <f t="shared" si="15"/>
        <v>#DIV/0!</v>
      </c>
      <c r="Y10" s="14" t="e">
        <f t="shared" si="16"/>
        <v>#DIV/0!</v>
      </c>
      <c r="Z10" s="14" t="e">
        <f t="shared" si="17"/>
        <v>#DIV/0!</v>
      </c>
      <c r="AA10" s="14" t="e">
        <f t="shared" ref="AA10:AA11" si="21">IF(D10&gt;0,AVERAGE(X10:Z10),AVERAGE(X10:Y10))</f>
        <v>#DIV/0!</v>
      </c>
      <c r="AB10" s="33" t="e">
        <f>SS!AD78</f>
        <v>#DIV/0!</v>
      </c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273"/>
      <c r="BK10" s="273"/>
      <c r="BL10" s="273"/>
      <c r="BM10" s="273"/>
      <c r="BN10" s="273"/>
      <c r="BO10" s="273"/>
      <c r="BP10" s="273"/>
      <c r="BQ10" s="273"/>
      <c r="BR10" s="273"/>
      <c r="BS10" s="273"/>
      <c r="BT10" s="273"/>
      <c r="BU10" s="273"/>
      <c r="BV10" s="273"/>
      <c r="BW10" s="273"/>
      <c r="BX10" s="273"/>
      <c r="BY10" s="273"/>
      <c r="BZ10" s="273"/>
      <c r="CA10" s="273"/>
      <c r="CB10" s="273"/>
      <c r="CC10" s="273"/>
      <c r="CD10" s="273"/>
      <c r="CE10" s="273"/>
      <c r="CF10" s="273"/>
      <c r="CG10" s="273"/>
      <c r="CH10" s="273"/>
      <c r="CI10" s="273"/>
      <c r="CJ10" s="273"/>
      <c r="CK10" s="273"/>
      <c r="CL10" s="273"/>
      <c r="CM10" s="273"/>
      <c r="CN10" s="273"/>
      <c r="CO10" s="273"/>
      <c r="CP10" s="273"/>
      <c r="CQ10" s="273"/>
      <c r="CR10" s="273"/>
      <c r="CS10" s="273"/>
      <c r="CT10" s="273"/>
      <c r="CU10" s="273"/>
      <c r="CV10" s="273"/>
      <c r="CW10" s="273"/>
      <c r="CX10" s="273"/>
      <c r="CY10" s="273"/>
      <c r="CZ10" s="273"/>
      <c r="DA10" s="273"/>
      <c r="DB10" s="273"/>
      <c r="DC10" s="273"/>
      <c r="DD10" s="273"/>
      <c r="DE10" s="273"/>
      <c r="DF10" s="273"/>
      <c r="DG10" s="273"/>
      <c r="DH10" s="273"/>
      <c r="DI10" s="273"/>
      <c r="DJ10" s="273"/>
      <c r="DK10" s="273"/>
      <c r="DL10" s="273"/>
      <c r="DM10" s="273"/>
      <c r="DN10" s="273"/>
      <c r="DO10" s="273"/>
      <c r="DP10" s="273"/>
      <c r="DQ10" s="273"/>
      <c r="DR10" s="273"/>
      <c r="DS10" s="273"/>
      <c r="DT10" s="273"/>
      <c r="DU10" s="273"/>
      <c r="DV10" s="273"/>
      <c r="DW10" s="273"/>
      <c r="DX10" s="273"/>
      <c r="DY10" s="273"/>
      <c r="DZ10" s="273"/>
      <c r="EA10" s="273"/>
      <c r="EB10" s="273"/>
      <c r="EC10" s="273"/>
      <c r="ED10" s="273"/>
      <c r="EE10" s="273"/>
    </row>
    <row r="11" spans="1:135" s="41" customFormat="1" x14ac:dyDescent="0.25">
      <c r="A11" s="133" t="s">
        <v>8</v>
      </c>
      <c r="B11" s="290"/>
      <c r="C11" s="279"/>
      <c r="D11" s="298"/>
      <c r="E11" s="94" t="e">
        <f t="shared" si="0"/>
        <v>#DIV/0!</v>
      </c>
      <c r="F11" s="24" t="e">
        <f t="shared" si="2"/>
        <v>#DIV/0!</v>
      </c>
      <c r="G11" s="24" t="e">
        <f t="shared" si="3"/>
        <v>#DIV/0!</v>
      </c>
      <c r="H11" s="24" t="e">
        <f t="shared" si="4"/>
        <v>#DIV/0!</v>
      </c>
      <c r="I11" s="24" t="e">
        <f t="shared" si="5"/>
        <v>#DIV/0!</v>
      </c>
      <c r="J11" s="14" t="e">
        <f>SS!L79</f>
        <v>#DIV/0!</v>
      </c>
      <c r="K11" s="42" t="e">
        <f>B11/$B$12</f>
        <v>#DIV/0!</v>
      </c>
      <c r="L11" s="42" t="e">
        <f t="shared" si="7"/>
        <v>#DIV/0!</v>
      </c>
      <c r="M11" s="42" t="e">
        <f t="shared" si="19"/>
        <v>#DIV/0!</v>
      </c>
      <c r="N11" s="54" t="e">
        <f t="shared" si="8"/>
        <v>#DIV/0!</v>
      </c>
      <c r="O11" s="24" t="e">
        <f t="shared" si="1"/>
        <v>#DIV/0!</v>
      </c>
      <c r="P11" s="24" t="e">
        <f t="shared" si="9"/>
        <v>#DIV/0!</v>
      </c>
      <c r="Q11" s="24" t="e">
        <f t="shared" si="10"/>
        <v>#DIV/0!</v>
      </c>
      <c r="R11" s="24" t="e">
        <f t="shared" si="11"/>
        <v>#DIV/0!</v>
      </c>
      <c r="S11" s="33" t="e">
        <f>SS!U79</f>
        <v>#DIV/0!</v>
      </c>
      <c r="T11" s="42" t="e">
        <f t="shared" si="12"/>
        <v>#DIV/0!</v>
      </c>
      <c r="U11" s="42" t="e">
        <f t="shared" si="13"/>
        <v>#DIV/0!</v>
      </c>
      <c r="V11" s="42" t="e">
        <f t="shared" si="20"/>
        <v>#DIV/0!</v>
      </c>
      <c r="W11" s="54" t="e">
        <f t="shared" si="14"/>
        <v>#DIV/0!</v>
      </c>
      <c r="X11" s="14" t="e">
        <f t="shared" si="15"/>
        <v>#DIV/0!</v>
      </c>
      <c r="Y11" s="14" t="e">
        <f t="shared" si="16"/>
        <v>#DIV/0!</v>
      </c>
      <c r="Z11" s="14" t="e">
        <f t="shared" si="17"/>
        <v>#DIV/0!</v>
      </c>
      <c r="AA11" s="14" t="e">
        <f t="shared" si="21"/>
        <v>#DIV/0!</v>
      </c>
      <c r="AB11" s="33" t="e">
        <f>SS!AD79</f>
        <v>#DIV/0!</v>
      </c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3"/>
      <c r="BF11" s="273"/>
      <c r="BG11" s="273"/>
      <c r="BH11" s="273"/>
      <c r="BI11" s="273"/>
      <c r="BJ11" s="273"/>
      <c r="BK11" s="273"/>
      <c r="BL11" s="273"/>
      <c r="BM11" s="273"/>
      <c r="BN11" s="273"/>
      <c r="BO11" s="273"/>
      <c r="BP11" s="273"/>
      <c r="BQ11" s="273"/>
      <c r="BR11" s="273"/>
      <c r="BS11" s="273"/>
      <c r="BT11" s="273"/>
      <c r="BU11" s="273"/>
      <c r="BV11" s="273"/>
      <c r="BW11" s="273"/>
      <c r="BX11" s="273"/>
      <c r="BY11" s="273"/>
      <c r="BZ11" s="273"/>
      <c r="CA11" s="273"/>
      <c r="CB11" s="273"/>
      <c r="CC11" s="273"/>
      <c r="CD11" s="273"/>
      <c r="CE11" s="273"/>
      <c r="CF11" s="273"/>
      <c r="CG11" s="273"/>
      <c r="CH11" s="273"/>
      <c r="CI11" s="273"/>
      <c r="CJ11" s="273"/>
      <c r="CK11" s="273"/>
      <c r="CL11" s="273"/>
      <c r="CM11" s="273"/>
      <c r="CN11" s="273"/>
      <c r="CO11" s="273"/>
      <c r="CP11" s="273"/>
      <c r="CQ11" s="273"/>
      <c r="CR11" s="273"/>
      <c r="CS11" s="273"/>
      <c r="CT11" s="273"/>
      <c r="CU11" s="273"/>
      <c r="CV11" s="273"/>
      <c r="CW11" s="273"/>
      <c r="CX11" s="273"/>
      <c r="CY11" s="273"/>
      <c r="CZ11" s="273"/>
      <c r="DA11" s="273"/>
      <c r="DB11" s="273"/>
      <c r="DC11" s="273"/>
      <c r="DD11" s="273"/>
      <c r="DE11" s="273"/>
      <c r="DF11" s="273"/>
      <c r="DG11" s="273"/>
      <c r="DH11" s="273"/>
      <c r="DI11" s="273"/>
      <c r="DJ11" s="273"/>
      <c r="DK11" s="273"/>
      <c r="DL11" s="273"/>
      <c r="DM11" s="273"/>
      <c r="DN11" s="273"/>
      <c r="DO11" s="273"/>
      <c r="DP11" s="273"/>
      <c r="DQ11" s="273"/>
      <c r="DR11" s="273"/>
      <c r="DS11" s="273"/>
      <c r="DT11" s="273"/>
      <c r="DU11" s="273"/>
      <c r="DV11" s="273"/>
      <c r="DW11" s="273"/>
      <c r="DX11" s="273"/>
      <c r="DY11" s="273"/>
      <c r="DZ11" s="273"/>
      <c r="EA11" s="273"/>
      <c r="EB11" s="273"/>
      <c r="EC11" s="273"/>
      <c r="ED11" s="273"/>
      <c r="EE11" s="273"/>
    </row>
    <row r="12" spans="1:135" s="139" customFormat="1" x14ac:dyDescent="0.25">
      <c r="A12" s="134" t="s">
        <v>9</v>
      </c>
      <c r="B12" s="291"/>
      <c r="C12" s="292"/>
      <c r="D12" s="300"/>
      <c r="E12" s="95" t="e">
        <f t="shared" si="0"/>
        <v>#DIV/0!</v>
      </c>
      <c r="F12" s="165" t="e">
        <f t="shared" si="2"/>
        <v>#DIV/0!</v>
      </c>
      <c r="G12" s="165" t="e">
        <f t="shared" si="3"/>
        <v>#DIV/0!</v>
      </c>
      <c r="H12" s="165" t="e">
        <f t="shared" si="4"/>
        <v>#DIV/0!</v>
      </c>
      <c r="I12" s="165" t="e">
        <f t="shared" si="5"/>
        <v>#DIV/0!</v>
      </c>
      <c r="J12" s="85" t="e">
        <f>SS!L80</f>
        <v>#DIV/0!</v>
      </c>
      <c r="K12" s="163" t="e">
        <f>B12/$B$12</f>
        <v>#DIV/0!</v>
      </c>
      <c r="L12" s="163" t="e">
        <f t="shared" ref="L12" si="22">C12/$C$12</f>
        <v>#DIV/0!</v>
      </c>
      <c r="M12" s="163" t="e">
        <f t="shared" si="19"/>
        <v>#DIV/0!</v>
      </c>
      <c r="N12" s="85" t="e">
        <f t="shared" ref="N12" si="23">IF(D12=0, STDEV(K12:L12)/AVERAGE(K12:L12)*100, STDEV(K12:M12)/AVERAGE(K12:M12)*100)</f>
        <v>#DIV/0!</v>
      </c>
      <c r="O12" s="165" t="e">
        <f t="shared" ref="O12" si="24">K12*S12*$B$18*$B$16/$B$17/10</f>
        <v>#DIV/0!</v>
      </c>
      <c r="P12" s="165" t="e">
        <f t="shared" ref="P12" si="25">L12*S12*$B$18*$B$16/$B$17/10</f>
        <v>#DIV/0!</v>
      </c>
      <c r="Q12" s="165" t="e">
        <f t="shared" ref="Q12" si="26">M12*S12*$B$18*$B$16/$B$17/10</f>
        <v>#DIV/0!</v>
      </c>
      <c r="R12" s="165" t="e">
        <f t="shared" ref="R12" si="27">IF(D12&gt;0,AVERAGE(O12:Q12),AVERAGE(O12:P12))</f>
        <v>#DIV/0!</v>
      </c>
      <c r="S12" s="164" t="e">
        <f>SS!U80</f>
        <v>#DIV/0!</v>
      </c>
      <c r="T12" s="163" t="e">
        <f t="shared" ref="T12" si="28">B12/$B$8</f>
        <v>#DIV/0!</v>
      </c>
      <c r="U12" s="163" t="e">
        <f t="shared" ref="U12" si="29">C12/$C$8</f>
        <v>#DIV/0!</v>
      </c>
      <c r="V12" s="163" t="e">
        <f t="shared" si="20"/>
        <v>#DIV/0!</v>
      </c>
      <c r="W12" s="85" t="e">
        <f t="shared" si="14"/>
        <v>#DIV/0!</v>
      </c>
      <c r="X12" s="85" t="e">
        <f t="shared" ref="X12" si="30">789270*T12*AB12</f>
        <v>#DIV/0!</v>
      </c>
      <c r="Y12" s="85" t="e">
        <f t="shared" ref="Y12" si="31">789270*U12*AB12</f>
        <v>#DIV/0!</v>
      </c>
      <c r="Z12" s="85" t="e">
        <f t="shared" ref="Z12" si="32">789270*V12*AB12</f>
        <v>#DIV/0!</v>
      </c>
      <c r="AA12" s="85" t="e">
        <f t="shared" ref="AA12" si="33">IF(D12&gt;0,AVERAGE(X12:Z12),AVERAGE(X12:Y12))</f>
        <v>#DIV/0!</v>
      </c>
      <c r="AB12" s="164" t="e">
        <f>SS!AD80</f>
        <v>#DIV/0!</v>
      </c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  <c r="BB12" s="302"/>
      <c r="BC12" s="302"/>
      <c r="BD12" s="302"/>
      <c r="BE12" s="302"/>
      <c r="BF12" s="302"/>
      <c r="BG12" s="302"/>
      <c r="BH12" s="302"/>
      <c r="BI12" s="302"/>
      <c r="BJ12" s="302"/>
      <c r="BK12" s="302"/>
      <c r="BL12" s="302"/>
      <c r="BM12" s="302"/>
      <c r="BN12" s="302"/>
      <c r="BO12" s="302"/>
      <c r="BP12" s="302"/>
      <c r="BQ12" s="302"/>
      <c r="BR12" s="302"/>
      <c r="BS12" s="302"/>
      <c r="BT12" s="302"/>
      <c r="BU12" s="302"/>
      <c r="BV12" s="302"/>
      <c r="BW12" s="302"/>
      <c r="BX12" s="302"/>
      <c r="BY12" s="302"/>
      <c r="BZ12" s="302"/>
      <c r="CA12" s="302"/>
      <c r="CB12" s="302"/>
      <c r="CC12" s="302"/>
      <c r="CD12" s="302"/>
      <c r="CE12" s="302"/>
      <c r="CF12" s="302"/>
      <c r="CG12" s="302"/>
      <c r="CH12" s="302"/>
      <c r="CI12" s="302"/>
      <c r="CJ12" s="302"/>
      <c r="CK12" s="302"/>
      <c r="CL12" s="302"/>
      <c r="CM12" s="302"/>
      <c r="CN12" s="302"/>
      <c r="CO12" s="302"/>
      <c r="CP12" s="302"/>
      <c r="CQ12" s="302"/>
      <c r="CR12" s="302"/>
      <c r="CS12" s="302"/>
      <c r="CT12" s="302"/>
      <c r="CU12" s="302"/>
      <c r="CV12" s="302"/>
      <c r="CW12" s="302"/>
      <c r="CX12" s="302"/>
      <c r="CY12" s="302"/>
      <c r="CZ12" s="302"/>
      <c r="DA12" s="302"/>
      <c r="DB12" s="302"/>
      <c r="DC12" s="302"/>
      <c r="DD12" s="302"/>
      <c r="DE12" s="302"/>
      <c r="DF12" s="302"/>
      <c r="DG12" s="302"/>
      <c r="DH12" s="302"/>
      <c r="DI12" s="302"/>
      <c r="DJ12" s="302"/>
      <c r="DK12" s="302"/>
      <c r="DL12" s="302"/>
      <c r="DM12" s="302"/>
      <c r="DN12" s="302"/>
      <c r="DO12" s="302"/>
      <c r="DP12" s="302"/>
      <c r="DQ12" s="302"/>
      <c r="DR12" s="302"/>
      <c r="DS12" s="302"/>
      <c r="DT12" s="302"/>
      <c r="DU12" s="302"/>
      <c r="DV12" s="302"/>
      <c r="DW12" s="302"/>
      <c r="DX12" s="302"/>
      <c r="DY12" s="302"/>
      <c r="DZ12" s="302"/>
      <c r="EA12" s="302"/>
      <c r="EB12" s="302"/>
      <c r="EC12" s="302"/>
      <c r="ED12" s="302"/>
      <c r="EE12" s="302"/>
    </row>
    <row r="13" spans="1:135" s="41" customFormat="1" x14ac:dyDescent="0.25">
      <c r="A13" s="133" t="s">
        <v>10</v>
      </c>
      <c r="B13" s="290"/>
      <c r="C13" s="279"/>
      <c r="D13" s="298"/>
      <c r="E13" s="94" t="e">
        <f t="shared" si="0"/>
        <v>#DIV/0!</v>
      </c>
      <c r="F13" s="24" t="e">
        <f t="shared" si="2"/>
        <v>#DIV/0!</v>
      </c>
      <c r="G13" s="24" t="e">
        <f t="shared" si="3"/>
        <v>#DIV/0!</v>
      </c>
      <c r="H13" s="24" t="e">
        <f t="shared" si="4"/>
        <v>#DIV/0!</v>
      </c>
      <c r="I13" s="24" t="e">
        <f t="shared" si="5"/>
        <v>#DIV/0!</v>
      </c>
      <c r="J13" s="14" t="e">
        <f>SS!L81</f>
        <v>#DIV/0!</v>
      </c>
      <c r="K13" s="42" t="e">
        <f t="shared" si="6"/>
        <v>#DIV/0!</v>
      </c>
      <c r="L13" s="42" t="e">
        <f t="shared" si="7"/>
        <v>#DIV/0!</v>
      </c>
      <c r="M13" s="42" t="e">
        <f t="shared" si="19"/>
        <v>#DIV/0!</v>
      </c>
      <c r="N13" s="54" t="e">
        <f t="shared" si="8"/>
        <v>#DIV/0!</v>
      </c>
      <c r="O13" s="24" t="e">
        <f t="shared" si="1"/>
        <v>#DIV/0!</v>
      </c>
      <c r="P13" s="24" t="e">
        <f t="shared" si="9"/>
        <v>#DIV/0!</v>
      </c>
      <c r="Q13" s="24" t="e">
        <f t="shared" si="10"/>
        <v>#DIV/0!</v>
      </c>
      <c r="R13" s="24" t="e">
        <f t="shared" si="11"/>
        <v>#DIV/0!</v>
      </c>
      <c r="S13" s="33" t="e">
        <f>SS!U81</f>
        <v>#DIV/0!</v>
      </c>
      <c r="T13" s="42" t="e">
        <f t="shared" si="12"/>
        <v>#DIV/0!</v>
      </c>
      <c r="U13" s="42" t="e">
        <f t="shared" si="13"/>
        <v>#DIV/0!</v>
      </c>
      <c r="V13" s="42" t="e">
        <f t="shared" si="20"/>
        <v>#DIV/0!</v>
      </c>
      <c r="W13" s="54" t="e">
        <f t="shared" si="14"/>
        <v>#DIV/0!</v>
      </c>
      <c r="X13" s="14" t="e">
        <f t="shared" si="15"/>
        <v>#DIV/0!</v>
      </c>
      <c r="Y13" s="14" t="e">
        <f t="shared" si="16"/>
        <v>#DIV/0!</v>
      </c>
      <c r="Z13" s="14" t="e">
        <f t="shared" si="17"/>
        <v>#DIV/0!</v>
      </c>
      <c r="AA13" s="14" t="e">
        <f>IF(D13&gt;0,AVERAGE(X13:Z13),AVERAGE(X13:Y13))</f>
        <v>#DIV/0!</v>
      </c>
      <c r="AB13" s="33" t="e">
        <f>SS!AD81</f>
        <v>#DIV/0!</v>
      </c>
      <c r="AC13" s="273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  <c r="AN13" s="273"/>
      <c r="AO13" s="273"/>
      <c r="AP13" s="273"/>
      <c r="AQ13" s="273"/>
      <c r="AR13" s="273"/>
      <c r="AS13" s="273"/>
      <c r="AT13" s="273"/>
      <c r="AU13" s="273"/>
      <c r="AV13" s="273"/>
      <c r="AW13" s="273"/>
      <c r="AX13" s="273"/>
      <c r="AY13" s="273"/>
      <c r="AZ13" s="273"/>
      <c r="BA13" s="273"/>
      <c r="BB13" s="273"/>
      <c r="BC13" s="273"/>
      <c r="BD13" s="273"/>
      <c r="BE13" s="273"/>
      <c r="BF13" s="273"/>
      <c r="BG13" s="273"/>
      <c r="BH13" s="273"/>
      <c r="BI13" s="273"/>
      <c r="BJ13" s="273"/>
      <c r="BK13" s="273"/>
      <c r="BL13" s="273"/>
      <c r="BM13" s="273"/>
      <c r="BN13" s="273"/>
      <c r="BO13" s="273"/>
      <c r="BP13" s="273"/>
      <c r="BQ13" s="273"/>
      <c r="BR13" s="273"/>
      <c r="BS13" s="273"/>
      <c r="BT13" s="273"/>
      <c r="BU13" s="273"/>
      <c r="BV13" s="273"/>
      <c r="BW13" s="273"/>
      <c r="BX13" s="273"/>
      <c r="BY13" s="273"/>
      <c r="BZ13" s="273"/>
      <c r="CA13" s="273"/>
      <c r="CB13" s="273"/>
      <c r="CC13" s="273"/>
      <c r="CD13" s="273"/>
      <c r="CE13" s="273"/>
      <c r="CF13" s="273"/>
      <c r="CG13" s="273"/>
      <c r="CH13" s="273"/>
      <c r="CI13" s="273"/>
      <c r="CJ13" s="273"/>
      <c r="CK13" s="273"/>
      <c r="CL13" s="273"/>
      <c r="CM13" s="273"/>
      <c r="CN13" s="273"/>
      <c r="CO13" s="273"/>
      <c r="CP13" s="273"/>
      <c r="CQ13" s="273"/>
      <c r="CR13" s="273"/>
      <c r="CS13" s="273"/>
      <c r="CT13" s="273"/>
      <c r="CU13" s="273"/>
      <c r="CV13" s="273"/>
      <c r="CW13" s="273"/>
      <c r="CX13" s="273"/>
      <c r="CY13" s="273"/>
      <c r="CZ13" s="273"/>
      <c r="DA13" s="273"/>
      <c r="DB13" s="273"/>
      <c r="DC13" s="273"/>
      <c r="DD13" s="273"/>
      <c r="DE13" s="273"/>
      <c r="DF13" s="273"/>
      <c r="DG13" s="273"/>
      <c r="DH13" s="273"/>
      <c r="DI13" s="273"/>
      <c r="DJ13" s="273"/>
      <c r="DK13" s="273"/>
      <c r="DL13" s="273"/>
      <c r="DM13" s="273"/>
      <c r="DN13" s="273"/>
      <c r="DO13" s="273"/>
      <c r="DP13" s="273"/>
      <c r="DQ13" s="273"/>
      <c r="DR13" s="273"/>
      <c r="DS13" s="273"/>
      <c r="DT13" s="273"/>
      <c r="DU13" s="273"/>
      <c r="DV13" s="273"/>
      <c r="DW13" s="273"/>
      <c r="DX13" s="273"/>
      <c r="DY13" s="273"/>
      <c r="DZ13" s="273"/>
      <c r="EA13" s="273"/>
      <c r="EB13" s="273"/>
      <c r="EC13" s="273"/>
      <c r="ED13" s="273"/>
      <c r="EE13" s="273"/>
    </row>
    <row r="14" spans="1:135" s="41" customFormat="1" x14ac:dyDescent="0.25">
      <c r="A14" s="133" t="s">
        <v>11</v>
      </c>
      <c r="B14" s="290"/>
      <c r="C14" s="279"/>
      <c r="D14" s="298"/>
      <c r="E14" s="94" t="e">
        <f t="shared" si="0"/>
        <v>#DIV/0!</v>
      </c>
      <c r="F14" s="24" t="e">
        <f t="shared" si="2"/>
        <v>#DIV/0!</v>
      </c>
      <c r="G14" s="24" t="e">
        <f t="shared" si="3"/>
        <v>#DIV/0!</v>
      </c>
      <c r="H14" s="24" t="e">
        <f t="shared" si="4"/>
        <v>#DIV/0!</v>
      </c>
      <c r="I14" s="24" t="e">
        <f t="shared" si="5"/>
        <v>#DIV/0!</v>
      </c>
      <c r="J14" s="14" t="e">
        <f>SS!L82</f>
        <v>#DIV/0!</v>
      </c>
      <c r="K14" s="42" t="e">
        <f t="shared" si="6"/>
        <v>#DIV/0!</v>
      </c>
      <c r="L14" s="42" t="e">
        <f t="shared" si="7"/>
        <v>#DIV/0!</v>
      </c>
      <c r="M14" s="42" t="e">
        <f t="shared" si="19"/>
        <v>#DIV/0!</v>
      </c>
      <c r="N14" s="54" t="e">
        <f t="shared" si="8"/>
        <v>#DIV/0!</v>
      </c>
      <c r="O14" s="24" t="e">
        <f t="shared" si="1"/>
        <v>#DIV/0!</v>
      </c>
      <c r="P14" s="24" t="e">
        <f t="shared" si="9"/>
        <v>#DIV/0!</v>
      </c>
      <c r="Q14" s="24" t="e">
        <f t="shared" si="10"/>
        <v>#DIV/0!</v>
      </c>
      <c r="R14" s="24" t="e">
        <f t="shared" si="11"/>
        <v>#DIV/0!</v>
      </c>
      <c r="S14" s="33" t="e">
        <f>SS!U82</f>
        <v>#DIV/0!</v>
      </c>
      <c r="T14" s="42" t="e">
        <f t="shared" si="12"/>
        <v>#DIV/0!</v>
      </c>
      <c r="U14" s="42" t="e">
        <f t="shared" si="13"/>
        <v>#DIV/0!</v>
      </c>
      <c r="V14" s="42" t="e">
        <f t="shared" si="20"/>
        <v>#DIV/0!</v>
      </c>
      <c r="W14" s="54" t="e">
        <f t="shared" si="14"/>
        <v>#DIV/0!</v>
      </c>
      <c r="X14" s="14" t="e">
        <f t="shared" si="15"/>
        <v>#DIV/0!</v>
      </c>
      <c r="Y14" s="14" t="e">
        <f t="shared" si="16"/>
        <v>#DIV/0!</v>
      </c>
      <c r="Z14" s="14" t="e">
        <f t="shared" si="17"/>
        <v>#DIV/0!</v>
      </c>
      <c r="AA14" s="14" t="e">
        <f t="shared" ref="AA14:AA15" si="34">IF(D14&gt;0,AVERAGE(X14:Z14),AVERAGE(X14:Y14))</f>
        <v>#DIV/0!</v>
      </c>
      <c r="AB14" s="33" t="e">
        <f>SS!AD82</f>
        <v>#DIV/0!</v>
      </c>
      <c r="AC14" s="273"/>
      <c r="AD14" s="273"/>
      <c r="AE14" s="273"/>
      <c r="AF14" s="273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  <c r="AR14" s="273"/>
      <c r="AS14" s="273"/>
      <c r="AT14" s="273"/>
      <c r="AU14" s="273"/>
      <c r="AV14" s="273"/>
      <c r="AW14" s="273"/>
      <c r="AX14" s="273"/>
      <c r="AY14" s="273"/>
      <c r="AZ14" s="273"/>
      <c r="BA14" s="273"/>
      <c r="BB14" s="273"/>
      <c r="BC14" s="273"/>
      <c r="BD14" s="273"/>
      <c r="BE14" s="273"/>
      <c r="BF14" s="273"/>
      <c r="BG14" s="273"/>
      <c r="BH14" s="273"/>
      <c r="BI14" s="273"/>
      <c r="BJ14" s="273"/>
      <c r="BK14" s="273"/>
      <c r="BL14" s="273"/>
      <c r="BM14" s="273"/>
      <c r="BN14" s="273"/>
      <c r="BO14" s="273"/>
      <c r="BP14" s="273"/>
      <c r="BQ14" s="273"/>
      <c r="BR14" s="273"/>
      <c r="BS14" s="273"/>
      <c r="BT14" s="273"/>
      <c r="BU14" s="273"/>
      <c r="BV14" s="273"/>
      <c r="BW14" s="273"/>
      <c r="BX14" s="273"/>
      <c r="BY14" s="273"/>
      <c r="BZ14" s="273"/>
      <c r="CA14" s="273"/>
      <c r="CB14" s="273"/>
      <c r="CC14" s="273"/>
      <c r="CD14" s="273"/>
      <c r="CE14" s="273"/>
      <c r="CF14" s="273"/>
      <c r="CG14" s="273"/>
      <c r="CH14" s="273"/>
      <c r="CI14" s="273"/>
      <c r="CJ14" s="273"/>
      <c r="CK14" s="273"/>
      <c r="CL14" s="273"/>
      <c r="CM14" s="273"/>
      <c r="CN14" s="273"/>
      <c r="CO14" s="273"/>
      <c r="CP14" s="273"/>
      <c r="CQ14" s="273"/>
      <c r="CR14" s="273"/>
      <c r="CS14" s="273"/>
      <c r="CT14" s="273"/>
      <c r="CU14" s="273"/>
      <c r="CV14" s="273"/>
      <c r="CW14" s="273"/>
      <c r="CX14" s="273"/>
      <c r="CY14" s="273"/>
      <c r="CZ14" s="273"/>
      <c r="DA14" s="273"/>
      <c r="DB14" s="273"/>
      <c r="DC14" s="273"/>
      <c r="DD14" s="273"/>
      <c r="DE14" s="273"/>
      <c r="DF14" s="273"/>
      <c r="DG14" s="273"/>
      <c r="DH14" s="273"/>
      <c r="DI14" s="273"/>
      <c r="DJ14" s="273"/>
      <c r="DK14" s="273"/>
      <c r="DL14" s="273"/>
      <c r="DM14" s="273"/>
      <c r="DN14" s="273"/>
      <c r="DO14" s="273"/>
      <c r="DP14" s="273"/>
      <c r="DQ14" s="273"/>
      <c r="DR14" s="273"/>
      <c r="DS14" s="273"/>
      <c r="DT14" s="273"/>
      <c r="DU14" s="273"/>
      <c r="DV14" s="273"/>
      <c r="DW14" s="273"/>
      <c r="DX14" s="273"/>
      <c r="DY14" s="273"/>
      <c r="DZ14" s="273"/>
      <c r="EA14" s="273"/>
      <c r="EB14" s="273"/>
      <c r="EC14" s="273"/>
      <c r="ED14" s="273"/>
      <c r="EE14" s="273"/>
    </row>
    <row r="15" spans="1:135" s="41" customFormat="1" x14ac:dyDescent="0.25">
      <c r="A15" s="135" t="s">
        <v>12</v>
      </c>
      <c r="B15" s="293"/>
      <c r="C15" s="285"/>
      <c r="D15" s="301"/>
      <c r="E15" s="94" t="e">
        <f t="shared" si="0"/>
        <v>#DIV/0!</v>
      </c>
      <c r="F15" s="24" t="e">
        <f t="shared" si="2"/>
        <v>#DIV/0!</v>
      </c>
      <c r="G15" s="24" t="e">
        <f t="shared" si="3"/>
        <v>#DIV/0!</v>
      </c>
      <c r="H15" s="24" t="e">
        <f t="shared" si="4"/>
        <v>#DIV/0!</v>
      </c>
      <c r="I15" s="24" t="e">
        <f t="shared" si="5"/>
        <v>#DIV/0!</v>
      </c>
      <c r="J15" s="14" t="e">
        <f>SS!L83</f>
        <v>#DIV/0!</v>
      </c>
      <c r="K15" s="42" t="e">
        <f t="shared" si="6"/>
        <v>#DIV/0!</v>
      </c>
      <c r="L15" s="42" t="e">
        <f t="shared" si="7"/>
        <v>#DIV/0!</v>
      </c>
      <c r="M15" s="42" t="e">
        <f t="shared" si="19"/>
        <v>#DIV/0!</v>
      </c>
      <c r="N15" s="54" t="e">
        <f t="shared" si="8"/>
        <v>#DIV/0!</v>
      </c>
      <c r="O15" s="24" t="e">
        <f t="shared" si="1"/>
        <v>#DIV/0!</v>
      </c>
      <c r="P15" s="24" t="e">
        <f t="shared" si="9"/>
        <v>#DIV/0!</v>
      </c>
      <c r="Q15" s="24" t="e">
        <f t="shared" si="10"/>
        <v>#DIV/0!</v>
      </c>
      <c r="R15" s="24" t="e">
        <f t="shared" si="11"/>
        <v>#DIV/0!</v>
      </c>
      <c r="S15" s="33" t="e">
        <f>SS!U83</f>
        <v>#DIV/0!</v>
      </c>
      <c r="T15" s="42" t="e">
        <f t="shared" si="12"/>
        <v>#DIV/0!</v>
      </c>
      <c r="U15" s="42" t="e">
        <f t="shared" si="13"/>
        <v>#DIV/0!</v>
      </c>
      <c r="V15" s="42" t="e">
        <f t="shared" si="20"/>
        <v>#DIV/0!</v>
      </c>
      <c r="W15" s="54" t="e">
        <f t="shared" si="14"/>
        <v>#DIV/0!</v>
      </c>
      <c r="X15" s="14" t="e">
        <f t="shared" si="15"/>
        <v>#DIV/0!</v>
      </c>
      <c r="Y15" s="14" t="e">
        <f t="shared" si="16"/>
        <v>#DIV/0!</v>
      </c>
      <c r="Z15" s="14" t="e">
        <f t="shared" si="17"/>
        <v>#DIV/0!</v>
      </c>
      <c r="AA15" s="14" t="e">
        <f t="shared" si="34"/>
        <v>#DIV/0!</v>
      </c>
      <c r="AB15" s="33" t="e">
        <f>SS!AD83</f>
        <v>#DIV/0!</v>
      </c>
      <c r="AC15" s="273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273"/>
      <c r="AO15" s="273"/>
      <c r="AP15" s="273"/>
      <c r="AQ15" s="273"/>
      <c r="AR15" s="273"/>
      <c r="AS15" s="273"/>
      <c r="AT15" s="273"/>
      <c r="AU15" s="273"/>
      <c r="AV15" s="273"/>
      <c r="AW15" s="273"/>
      <c r="AX15" s="273"/>
      <c r="AY15" s="273"/>
      <c r="AZ15" s="273"/>
      <c r="BA15" s="273"/>
      <c r="BB15" s="273"/>
      <c r="BC15" s="273"/>
      <c r="BD15" s="273"/>
      <c r="BE15" s="273"/>
      <c r="BF15" s="273"/>
      <c r="BG15" s="273"/>
      <c r="BH15" s="273"/>
      <c r="BI15" s="273"/>
      <c r="BJ15" s="273"/>
      <c r="BK15" s="273"/>
      <c r="BL15" s="273"/>
      <c r="BM15" s="273"/>
      <c r="BN15" s="273"/>
      <c r="BO15" s="273"/>
      <c r="BP15" s="273"/>
      <c r="BQ15" s="273"/>
      <c r="BR15" s="273"/>
      <c r="BS15" s="273"/>
      <c r="BT15" s="273"/>
      <c r="BU15" s="273"/>
      <c r="BV15" s="273"/>
      <c r="BW15" s="273"/>
      <c r="BX15" s="273"/>
      <c r="BY15" s="273"/>
      <c r="BZ15" s="273"/>
      <c r="CA15" s="273"/>
      <c r="CB15" s="273"/>
      <c r="CC15" s="273"/>
      <c r="CD15" s="273"/>
      <c r="CE15" s="273"/>
      <c r="CF15" s="273"/>
      <c r="CG15" s="273"/>
      <c r="CH15" s="273"/>
      <c r="CI15" s="273"/>
      <c r="CJ15" s="273"/>
      <c r="CK15" s="273"/>
      <c r="CL15" s="273"/>
      <c r="CM15" s="273"/>
      <c r="CN15" s="273"/>
      <c r="CO15" s="273"/>
      <c r="CP15" s="273"/>
      <c r="CQ15" s="273"/>
      <c r="CR15" s="273"/>
      <c r="CS15" s="273"/>
      <c r="CT15" s="273"/>
      <c r="CU15" s="273"/>
      <c r="CV15" s="273"/>
      <c r="CW15" s="273"/>
      <c r="CX15" s="273"/>
      <c r="CY15" s="273"/>
      <c r="CZ15" s="273"/>
      <c r="DA15" s="273"/>
      <c r="DB15" s="273"/>
      <c r="DC15" s="273"/>
      <c r="DD15" s="273"/>
      <c r="DE15" s="273"/>
      <c r="DF15" s="273"/>
      <c r="DG15" s="273"/>
      <c r="DH15" s="273"/>
      <c r="DI15" s="273"/>
      <c r="DJ15" s="273"/>
      <c r="DK15" s="273"/>
      <c r="DL15" s="273"/>
      <c r="DM15" s="273"/>
      <c r="DN15" s="273"/>
      <c r="DO15" s="273"/>
      <c r="DP15" s="273"/>
      <c r="DQ15" s="273"/>
      <c r="DR15" s="273"/>
      <c r="DS15" s="273"/>
      <c r="DT15" s="273"/>
      <c r="DU15" s="273"/>
      <c r="DV15" s="273"/>
      <c r="DW15" s="273"/>
      <c r="DX15" s="273"/>
      <c r="DY15" s="273"/>
      <c r="DZ15" s="273"/>
      <c r="EA15" s="273"/>
      <c r="EB15" s="273"/>
      <c r="EC15" s="273"/>
      <c r="ED15" s="273"/>
      <c r="EE15" s="273"/>
    </row>
    <row r="16" spans="1:135" x14ac:dyDescent="0.25">
      <c r="A16" s="97" t="s">
        <v>74</v>
      </c>
      <c r="B16" s="161"/>
      <c r="J16" s="335" t="s">
        <v>89</v>
      </c>
      <c r="S16" s="11"/>
    </row>
    <row r="17" spans="1:135" x14ac:dyDescent="0.25">
      <c r="A17" s="97" t="s">
        <v>88</v>
      </c>
      <c r="B17" s="295"/>
      <c r="S17" s="11"/>
    </row>
    <row r="18" spans="1:135" x14ac:dyDescent="0.25">
      <c r="A18" s="160" t="s">
        <v>75</v>
      </c>
      <c r="B18" s="288"/>
      <c r="S18" s="11"/>
    </row>
    <row r="19" spans="1:135" x14ac:dyDescent="0.25">
      <c r="A19" s="90"/>
      <c r="S19" s="11"/>
    </row>
    <row r="20" spans="1:135" ht="19.899999999999999" customHeight="1" x14ac:dyDescent="0.25">
      <c r="A20" s="294"/>
      <c r="B20" s="13" t="s">
        <v>76</v>
      </c>
      <c r="C20" s="57"/>
      <c r="D20" s="57"/>
      <c r="E20" s="82"/>
      <c r="F20" s="13">
        <v>1</v>
      </c>
      <c r="G20" s="13">
        <v>2</v>
      </c>
      <c r="H20" s="13">
        <v>3</v>
      </c>
      <c r="I20" s="13" t="s">
        <v>23</v>
      </c>
      <c r="J20" s="13" t="s">
        <v>40</v>
      </c>
      <c r="K20" s="338" t="s">
        <v>14</v>
      </c>
      <c r="L20" s="338"/>
      <c r="M20" s="338"/>
      <c r="N20" s="3"/>
      <c r="O20" s="3">
        <v>1</v>
      </c>
      <c r="P20" s="3">
        <v>2</v>
      </c>
      <c r="Q20" s="3">
        <v>3</v>
      </c>
      <c r="R20" s="3" t="s">
        <v>23</v>
      </c>
      <c r="S20" s="36" t="s">
        <v>24</v>
      </c>
      <c r="T20" s="339" t="s">
        <v>15</v>
      </c>
      <c r="U20" s="339"/>
      <c r="V20" s="339"/>
      <c r="W20" s="9"/>
      <c r="X20" s="16">
        <v>1</v>
      </c>
      <c r="Y20" s="16">
        <v>2</v>
      </c>
      <c r="Z20" s="16">
        <v>3</v>
      </c>
      <c r="AA20" s="16" t="s">
        <v>23</v>
      </c>
      <c r="AB20" s="39" t="s">
        <v>24</v>
      </c>
    </row>
    <row r="21" spans="1:135" s="56" customFormat="1" ht="19.899999999999999" customHeight="1" x14ac:dyDescent="0.25">
      <c r="A21" s="69" t="s">
        <v>43</v>
      </c>
      <c r="B21" s="19" t="s">
        <v>50</v>
      </c>
      <c r="C21" s="19" t="s">
        <v>50</v>
      </c>
      <c r="D21" s="19" t="s">
        <v>50</v>
      </c>
      <c r="E21" s="28" t="s">
        <v>17</v>
      </c>
      <c r="F21" s="100" t="s">
        <v>61</v>
      </c>
      <c r="G21" s="100" t="s">
        <v>61</v>
      </c>
      <c r="H21" s="100" t="s">
        <v>61</v>
      </c>
      <c r="I21" s="100" t="s">
        <v>44</v>
      </c>
      <c r="J21" s="13" t="s">
        <v>41</v>
      </c>
      <c r="K21" s="5" t="s">
        <v>16</v>
      </c>
      <c r="L21" s="5" t="s">
        <v>16</v>
      </c>
      <c r="M21" s="5" t="s">
        <v>16</v>
      </c>
      <c r="N21" s="7" t="s">
        <v>17</v>
      </c>
      <c r="O21" s="100" t="s">
        <v>61</v>
      </c>
      <c r="P21" s="100" t="s">
        <v>61</v>
      </c>
      <c r="Q21" s="100" t="s">
        <v>61</v>
      </c>
      <c r="R21" s="100" t="s">
        <v>44</v>
      </c>
      <c r="S21" s="37" t="s">
        <v>49</v>
      </c>
      <c r="T21" s="5" t="s">
        <v>16</v>
      </c>
      <c r="U21" s="5" t="s">
        <v>16</v>
      </c>
      <c r="V21" s="5" t="s">
        <v>16</v>
      </c>
      <c r="W21" s="13" t="s">
        <v>17</v>
      </c>
      <c r="X21" s="100" t="s">
        <v>61</v>
      </c>
      <c r="Y21" s="100" t="s">
        <v>61</v>
      </c>
      <c r="Z21" s="100" t="s">
        <v>61</v>
      </c>
      <c r="AA21" s="100" t="s">
        <v>44</v>
      </c>
      <c r="AB21" s="40" t="s">
        <v>52</v>
      </c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303"/>
      <c r="AN21" s="303"/>
      <c r="AO21" s="303"/>
      <c r="AP21" s="303"/>
      <c r="AQ21" s="303"/>
      <c r="AR21" s="303"/>
      <c r="AS21" s="303"/>
      <c r="AT21" s="303"/>
      <c r="AU21" s="303"/>
      <c r="AV21" s="303"/>
      <c r="AW21" s="303"/>
      <c r="AX21" s="303"/>
      <c r="AY21" s="303"/>
      <c r="AZ21" s="303"/>
      <c r="BA21" s="303"/>
      <c r="BB21" s="303"/>
      <c r="BC21" s="303"/>
      <c r="BD21" s="303"/>
      <c r="BE21" s="303"/>
      <c r="BF21" s="303"/>
      <c r="BG21" s="303"/>
      <c r="BH21" s="303"/>
      <c r="BI21" s="303"/>
      <c r="BJ21" s="303"/>
      <c r="BK21" s="303"/>
      <c r="BL21" s="303"/>
      <c r="BM21" s="303"/>
      <c r="BN21" s="303"/>
      <c r="BO21" s="303"/>
      <c r="BP21" s="303"/>
      <c r="BQ21" s="303"/>
      <c r="BR21" s="303"/>
      <c r="BS21" s="303"/>
      <c r="BT21" s="303"/>
      <c r="BU21" s="303"/>
      <c r="BV21" s="303"/>
      <c r="BW21" s="303"/>
      <c r="BX21" s="303"/>
      <c r="BY21" s="303"/>
      <c r="BZ21" s="303"/>
      <c r="CA21" s="303"/>
      <c r="CB21" s="303"/>
      <c r="CC21" s="303"/>
      <c r="CD21" s="303"/>
      <c r="CE21" s="303"/>
      <c r="CF21" s="303"/>
      <c r="CG21" s="303"/>
      <c r="CH21" s="303"/>
      <c r="CI21" s="303"/>
      <c r="CJ21" s="303"/>
      <c r="CK21" s="303"/>
      <c r="CL21" s="303"/>
      <c r="CM21" s="303"/>
      <c r="CN21" s="303"/>
      <c r="CO21" s="303"/>
      <c r="CP21" s="303"/>
      <c r="CQ21" s="303"/>
      <c r="CR21" s="303"/>
      <c r="CS21" s="303"/>
      <c r="CT21" s="303"/>
      <c r="CU21" s="303"/>
      <c r="CV21" s="303"/>
      <c r="CW21" s="303"/>
      <c r="CX21" s="303"/>
      <c r="CY21" s="303"/>
      <c r="CZ21" s="303"/>
      <c r="DA21" s="303"/>
      <c r="DB21" s="303"/>
      <c r="DC21" s="303"/>
      <c r="DD21" s="303"/>
      <c r="DE21" s="303"/>
      <c r="DF21" s="303"/>
      <c r="DG21" s="303"/>
      <c r="DH21" s="303"/>
      <c r="DI21" s="303"/>
      <c r="DJ21" s="303"/>
      <c r="DK21" s="303"/>
      <c r="DL21" s="303"/>
      <c r="DM21" s="303"/>
      <c r="DN21" s="303"/>
      <c r="DO21" s="303"/>
      <c r="DP21" s="303"/>
      <c r="DQ21" s="303"/>
      <c r="DR21" s="303"/>
      <c r="DS21" s="303"/>
      <c r="DT21" s="303"/>
      <c r="DU21" s="303"/>
      <c r="DV21" s="303"/>
      <c r="DW21" s="303"/>
      <c r="DX21" s="303"/>
      <c r="DY21" s="303"/>
      <c r="DZ21" s="303"/>
      <c r="EA21" s="303"/>
      <c r="EB21" s="303"/>
      <c r="EC21" s="303"/>
      <c r="ED21" s="303"/>
      <c r="EE21" s="303"/>
    </row>
    <row r="22" spans="1:135" s="41" customFormat="1" x14ac:dyDescent="0.25">
      <c r="A22" s="132" t="s">
        <v>0</v>
      </c>
      <c r="B22" s="289"/>
      <c r="C22" s="276"/>
      <c r="D22" s="277"/>
      <c r="E22" s="94" t="e">
        <f t="shared" ref="E22:E34" si="35">STDEV(B22:D22)/AVERAGE(B22:D22)*100</f>
        <v>#DIV/0!</v>
      </c>
      <c r="F22" s="24" t="e">
        <f>B22*J22*40/$B$36</f>
        <v>#DIV/0!</v>
      </c>
      <c r="G22" s="24" t="e">
        <f>C22*J22*40/$B$36</f>
        <v>#DIV/0!</v>
      </c>
      <c r="H22" s="24" t="e">
        <f>D22*J22*40/$B$36</f>
        <v>#DIV/0!</v>
      </c>
      <c r="I22" s="24" t="e">
        <f>IF(D22&gt;0,AVERAGE(F22:H22),AVERAGE(F22:G22))</f>
        <v>#DIV/0!</v>
      </c>
      <c r="J22" s="23" t="e">
        <f>J3</f>
        <v>#DIV/0!</v>
      </c>
      <c r="K22" s="42" t="e">
        <f>B22/$B$31</f>
        <v>#DIV/0!</v>
      </c>
      <c r="L22" s="42" t="e">
        <f>C22/$C$31</f>
        <v>#DIV/0!</v>
      </c>
      <c r="M22" s="42" t="e">
        <f>D22/$D$31</f>
        <v>#DIV/0!</v>
      </c>
      <c r="N22" s="54" t="e">
        <f>IF(D22=0, STDEV(K22:L22)/AVERAGE(K22:L22)*100, STDEV(K22:M22)/AVERAGE(K22:M22)*100)</f>
        <v>#DIV/0!</v>
      </c>
      <c r="O22" s="14" t="e">
        <f>K22*S22*$B$37*$B$35/$B$36/10</f>
        <v>#DIV/0!</v>
      </c>
      <c r="P22" s="14" t="e">
        <f>L22*S22*$B$37*$B$35/$B$36/10</f>
        <v>#DIV/0!</v>
      </c>
      <c r="Q22" s="14" t="e">
        <f>M22*S22*$B$37*$B$35/$B$36/10</f>
        <v>#DIV/0!</v>
      </c>
      <c r="R22" s="14" t="e">
        <f>IF(D22&gt;0,AVERAGE(O22:Q22),AVERAGE(O22:P22))</f>
        <v>#DIV/0!</v>
      </c>
      <c r="S22" s="33" t="e">
        <f>S3</f>
        <v>#DIV/0!</v>
      </c>
      <c r="T22" s="42" t="e">
        <f>B22/$B$27</f>
        <v>#DIV/0!</v>
      </c>
      <c r="U22" s="42" t="e">
        <f>C22/$C$27</f>
        <v>#DIV/0!</v>
      </c>
      <c r="V22" s="42" t="e">
        <f>D22/$D$27</f>
        <v>#DIV/0!</v>
      </c>
      <c r="W22" s="54" t="e">
        <f>IF(D22=0, STDEV(T22:U22)/AVERAGE(T22:U22)*100, STDEV(T22:V22)/AVERAGE(T22:V22)*100)</f>
        <v>#DIV/0!</v>
      </c>
      <c r="X22" s="14" t="e">
        <f>789270*T22*AB22</f>
        <v>#DIV/0!</v>
      </c>
      <c r="Y22" s="14" t="e">
        <f>789270*U22*AB22</f>
        <v>#DIV/0!</v>
      </c>
      <c r="Z22" s="14" t="e">
        <f>789270*V22*AB22</f>
        <v>#DIV/0!</v>
      </c>
      <c r="AA22" s="14" t="e">
        <f>IF(D22&gt;0,AVERAGE(X22:Z22),AVERAGE(X22:Y22))</f>
        <v>#DIV/0!</v>
      </c>
      <c r="AB22" s="33" t="e">
        <f>AB3</f>
        <v>#DIV/0!</v>
      </c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C22" s="273"/>
      <c r="BD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273"/>
      <c r="BU22" s="273"/>
      <c r="BV22" s="273"/>
      <c r="BW22" s="273"/>
      <c r="BX22" s="273"/>
      <c r="BY22" s="273"/>
      <c r="BZ22" s="273"/>
      <c r="CA22" s="273"/>
      <c r="CB22" s="273"/>
      <c r="CC22" s="273"/>
      <c r="CD22" s="273"/>
      <c r="CE22" s="273"/>
      <c r="CF22" s="273"/>
      <c r="CG22" s="273"/>
      <c r="CH22" s="273"/>
      <c r="CI22" s="273"/>
      <c r="CJ22" s="273"/>
      <c r="CK22" s="273"/>
      <c r="CL22" s="273"/>
      <c r="CM22" s="273"/>
      <c r="CN22" s="273"/>
      <c r="CO22" s="273"/>
      <c r="CP22" s="273"/>
      <c r="CQ22" s="273"/>
      <c r="CR22" s="273"/>
      <c r="CS22" s="273"/>
      <c r="CT22" s="273"/>
      <c r="CU22" s="273"/>
      <c r="CV22" s="273"/>
      <c r="CW22" s="273"/>
      <c r="CX22" s="273"/>
      <c r="CY22" s="273"/>
      <c r="CZ22" s="273"/>
      <c r="DA22" s="273"/>
      <c r="DB22" s="273"/>
      <c r="DC22" s="273"/>
      <c r="DD22" s="273"/>
      <c r="DE22" s="273"/>
      <c r="DF22" s="273"/>
      <c r="DG22" s="273"/>
      <c r="DH22" s="273"/>
      <c r="DI22" s="273"/>
      <c r="DJ22" s="273"/>
      <c r="DK22" s="273"/>
      <c r="DL22" s="273"/>
      <c r="DM22" s="273"/>
      <c r="DN22" s="273"/>
      <c r="DO22" s="273"/>
      <c r="DP22" s="273"/>
      <c r="DQ22" s="273"/>
      <c r="DR22" s="273"/>
      <c r="DS22" s="273"/>
      <c r="DT22" s="273"/>
      <c r="DU22" s="273"/>
      <c r="DV22" s="273"/>
      <c r="DW22" s="273"/>
      <c r="DX22" s="273"/>
      <c r="DY22" s="273"/>
      <c r="DZ22" s="273"/>
      <c r="EA22" s="273"/>
      <c r="EB22" s="273"/>
      <c r="EC22" s="273"/>
      <c r="ED22" s="273"/>
      <c r="EE22" s="273"/>
    </row>
    <row r="23" spans="1:135" s="41" customFormat="1" x14ac:dyDescent="0.25">
      <c r="A23" s="133" t="s">
        <v>1</v>
      </c>
      <c r="B23" s="290"/>
      <c r="C23" s="279"/>
      <c r="D23" s="280"/>
      <c r="E23" s="94" t="e">
        <f t="shared" si="35"/>
        <v>#DIV/0!</v>
      </c>
      <c r="F23" s="24" t="e">
        <f t="shared" ref="F23:F34" si="36">B23*J23*40/$B$36</f>
        <v>#DIV/0!</v>
      </c>
      <c r="G23" s="24" t="e">
        <f t="shared" ref="G23:G34" si="37">C23*J23*40/$B$36</f>
        <v>#DIV/0!</v>
      </c>
      <c r="H23" s="24" t="e">
        <f t="shared" ref="H23:H34" si="38">D23*J23*40/$B$36</f>
        <v>#DIV/0!</v>
      </c>
      <c r="I23" s="24" t="e">
        <f t="shared" ref="I23:I34" si="39">IF(D23&gt;0,AVERAGE(F23:H23),AVERAGE(F23:G23))</f>
        <v>#DIV/0!</v>
      </c>
      <c r="J23" s="23" t="e">
        <f t="shared" ref="J23:J34" si="40">J4</f>
        <v>#DIV/0!</v>
      </c>
      <c r="K23" s="42" t="e">
        <f t="shared" ref="K23:K34" si="41">B23/$B$31</f>
        <v>#DIV/0!</v>
      </c>
      <c r="L23" s="42" t="e">
        <f t="shared" ref="L23:L34" si="42">C23/$C$31</f>
        <v>#DIV/0!</v>
      </c>
      <c r="M23" s="42" t="e">
        <f>D23/$D$31</f>
        <v>#DIV/0!</v>
      </c>
      <c r="N23" s="54" t="e">
        <f t="shared" ref="N23:N34" si="43">IF(D23=0, STDEV(K23:L23)/AVERAGE(K23:L23)*100, STDEV(K23:M23)/AVERAGE(K23:M23)*100)</f>
        <v>#DIV/0!</v>
      </c>
      <c r="O23" s="14" t="e">
        <f t="shared" ref="O23:O34" si="44">K23*S23*$B$37*$B$35/$B$36/10</f>
        <v>#DIV/0!</v>
      </c>
      <c r="P23" s="14" t="e">
        <f t="shared" ref="P23:P34" si="45">L23*S23*$B$37*$B$35/$B$36/10</f>
        <v>#DIV/0!</v>
      </c>
      <c r="Q23" s="14" t="e">
        <f t="shared" ref="Q23:Q34" si="46">M23*S23*$B$37*$B$35/$B$36/10</f>
        <v>#DIV/0!</v>
      </c>
      <c r="R23" s="14" t="e">
        <f t="shared" ref="R23:R26" si="47">IF(D23&gt;0,AVERAGE(O23:Q23),AVERAGE(O23:P23))</f>
        <v>#DIV/0!</v>
      </c>
      <c r="S23" s="33" t="e">
        <f t="shared" ref="S23:S34" si="48">S4</f>
        <v>#DIV/0!</v>
      </c>
      <c r="T23" s="42" t="e">
        <f t="shared" ref="T23:T34" si="49">B23/$B$27</f>
        <v>#DIV/0!</v>
      </c>
      <c r="U23" s="42" t="e">
        <f t="shared" ref="U23:U34" si="50">C23/$C$27</f>
        <v>#DIV/0!</v>
      </c>
      <c r="V23" s="42" t="e">
        <f>D23/$D$27</f>
        <v>#DIV/0!</v>
      </c>
      <c r="W23" s="54" t="e">
        <f t="shared" ref="W23:W34" si="51">IF(D23=0, STDEV(T23:U23)/AVERAGE(T23:U23)*100, STDEV(T23:V23)/AVERAGE(T23:V23)*100)</f>
        <v>#DIV/0!</v>
      </c>
      <c r="X23" s="14" t="e">
        <f t="shared" ref="X23:X26" si="52">789270*T23*AB23</f>
        <v>#DIV/0!</v>
      </c>
      <c r="Y23" s="14" t="e">
        <f t="shared" ref="Y23:Y26" si="53">789270*U23*AB23</f>
        <v>#DIV/0!</v>
      </c>
      <c r="Z23" s="14" t="e">
        <f t="shared" ref="Z23:Z26" si="54">789270*V23*AB23</f>
        <v>#DIV/0!</v>
      </c>
      <c r="AA23" s="14" t="e">
        <f t="shared" ref="AA23:AA26" si="55">IF(D23&gt;0,AVERAGE(X23:Z23),AVERAGE(X23:Y23))</f>
        <v>#DIV/0!</v>
      </c>
      <c r="AB23" s="33" t="e">
        <f t="shared" ref="AB23:AB34" si="56">AB4</f>
        <v>#DIV/0!</v>
      </c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  <c r="AU23" s="273"/>
      <c r="AV23" s="273"/>
      <c r="AW23" s="273"/>
      <c r="AX23" s="273"/>
      <c r="AY23" s="273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273"/>
      <c r="BU23" s="273"/>
      <c r="BV23" s="273"/>
      <c r="BW23" s="273"/>
      <c r="BX23" s="273"/>
      <c r="BY23" s="273"/>
      <c r="BZ23" s="273"/>
      <c r="CA23" s="273"/>
      <c r="CB23" s="273"/>
      <c r="CC23" s="273"/>
      <c r="CD23" s="273"/>
      <c r="CE23" s="273"/>
      <c r="CF23" s="273"/>
      <c r="CG23" s="273"/>
      <c r="CH23" s="273"/>
      <c r="CI23" s="273"/>
      <c r="CJ23" s="273"/>
      <c r="CK23" s="273"/>
      <c r="CL23" s="273"/>
      <c r="CM23" s="273"/>
      <c r="CN23" s="273"/>
      <c r="CO23" s="273"/>
      <c r="CP23" s="273"/>
      <c r="CQ23" s="273"/>
      <c r="CR23" s="273"/>
      <c r="CS23" s="273"/>
      <c r="CT23" s="273"/>
      <c r="CU23" s="273"/>
      <c r="CV23" s="273"/>
      <c r="CW23" s="273"/>
      <c r="CX23" s="273"/>
      <c r="CY23" s="273"/>
      <c r="CZ23" s="273"/>
      <c r="DA23" s="273"/>
      <c r="DB23" s="273"/>
      <c r="DC23" s="273"/>
      <c r="DD23" s="273"/>
      <c r="DE23" s="273"/>
      <c r="DF23" s="273"/>
      <c r="DG23" s="273"/>
      <c r="DH23" s="273"/>
      <c r="DI23" s="273"/>
      <c r="DJ23" s="273"/>
      <c r="DK23" s="273"/>
      <c r="DL23" s="273"/>
      <c r="DM23" s="273"/>
      <c r="DN23" s="273"/>
      <c r="DO23" s="273"/>
      <c r="DP23" s="273"/>
      <c r="DQ23" s="273"/>
      <c r="DR23" s="273"/>
      <c r="DS23" s="273"/>
      <c r="DT23" s="273"/>
      <c r="DU23" s="273"/>
      <c r="DV23" s="273"/>
      <c r="DW23" s="273"/>
      <c r="DX23" s="273"/>
      <c r="DY23" s="273"/>
      <c r="DZ23" s="273"/>
      <c r="EA23" s="273"/>
      <c r="EB23" s="273"/>
      <c r="EC23" s="273"/>
      <c r="ED23" s="273"/>
      <c r="EE23" s="273"/>
    </row>
    <row r="24" spans="1:135" s="41" customFormat="1" x14ac:dyDescent="0.25">
      <c r="A24" s="133" t="s">
        <v>2</v>
      </c>
      <c r="B24" s="290"/>
      <c r="C24" s="279"/>
      <c r="D24" s="280"/>
      <c r="E24" s="94" t="e">
        <f t="shared" si="35"/>
        <v>#DIV/0!</v>
      </c>
      <c r="F24" s="24" t="e">
        <f t="shared" si="36"/>
        <v>#DIV/0!</v>
      </c>
      <c r="G24" s="24" t="e">
        <f t="shared" si="37"/>
        <v>#DIV/0!</v>
      </c>
      <c r="H24" s="24" t="e">
        <f t="shared" si="38"/>
        <v>#DIV/0!</v>
      </c>
      <c r="I24" s="24" t="e">
        <f t="shared" si="39"/>
        <v>#DIV/0!</v>
      </c>
      <c r="J24" s="23" t="e">
        <f t="shared" si="40"/>
        <v>#DIV/0!</v>
      </c>
      <c r="K24" s="42" t="e">
        <f t="shared" si="41"/>
        <v>#DIV/0!</v>
      </c>
      <c r="L24" s="42" t="e">
        <f t="shared" si="42"/>
        <v>#DIV/0!</v>
      </c>
      <c r="M24" s="42" t="e">
        <f>D24/$D$31</f>
        <v>#DIV/0!</v>
      </c>
      <c r="N24" s="54" t="e">
        <f t="shared" si="43"/>
        <v>#DIV/0!</v>
      </c>
      <c r="O24" s="14" t="e">
        <f t="shared" si="44"/>
        <v>#DIV/0!</v>
      </c>
      <c r="P24" s="14" t="e">
        <f t="shared" si="45"/>
        <v>#DIV/0!</v>
      </c>
      <c r="Q24" s="14" t="e">
        <f t="shared" si="46"/>
        <v>#DIV/0!</v>
      </c>
      <c r="R24" s="14" t="e">
        <f t="shared" si="47"/>
        <v>#DIV/0!</v>
      </c>
      <c r="S24" s="33" t="e">
        <f t="shared" si="48"/>
        <v>#DIV/0!</v>
      </c>
      <c r="T24" s="42" t="e">
        <f t="shared" si="49"/>
        <v>#DIV/0!</v>
      </c>
      <c r="U24" s="42" t="e">
        <f t="shared" si="50"/>
        <v>#DIV/0!</v>
      </c>
      <c r="V24" s="42" t="e">
        <f>D24/$D$27</f>
        <v>#DIV/0!</v>
      </c>
      <c r="W24" s="54" t="e">
        <f t="shared" si="51"/>
        <v>#DIV/0!</v>
      </c>
      <c r="X24" s="14" t="e">
        <f t="shared" si="52"/>
        <v>#DIV/0!</v>
      </c>
      <c r="Y24" s="14" t="e">
        <f t="shared" si="53"/>
        <v>#DIV/0!</v>
      </c>
      <c r="Z24" s="14" t="e">
        <f t="shared" si="54"/>
        <v>#DIV/0!</v>
      </c>
      <c r="AA24" s="14" t="e">
        <f t="shared" si="55"/>
        <v>#DIV/0!</v>
      </c>
      <c r="AB24" s="33" t="e">
        <f t="shared" si="56"/>
        <v>#DIV/0!</v>
      </c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  <c r="AV24" s="273"/>
      <c r="AW24" s="273"/>
      <c r="AX24" s="273"/>
      <c r="AY24" s="273"/>
      <c r="AZ24" s="273"/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3"/>
      <c r="BS24" s="273"/>
      <c r="BT24" s="273"/>
      <c r="BU24" s="273"/>
      <c r="BV24" s="273"/>
      <c r="BW24" s="273"/>
      <c r="BX24" s="273"/>
      <c r="BY24" s="273"/>
      <c r="BZ24" s="273"/>
      <c r="CA24" s="273"/>
      <c r="CB24" s="273"/>
      <c r="CC24" s="273"/>
      <c r="CD24" s="273"/>
      <c r="CE24" s="273"/>
      <c r="CF24" s="273"/>
      <c r="CG24" s="273"/>
      <c r="CH24" s="273"/>
      <c r="CI24" s="273"/>
      <c r="CJ24" s="273"/>
      <c r="CK24" s="273"/>
      <c r="CL24" s="273"/>
      <c r="CM24" s="273"/>
      <c r="CN24" s="273"/>
      <c r="CO24" s="273"/>
      <c r="CP24" s="273"/>
      <c r="CQ24" s="273"/>
      <c r="CR24" s="273"/>
      <c r="CS24" s="273"/>
      <c r="CT24" s="273"/>
      <c r="CU24" s="273"/>
      <c r="CV24" s="273"/>
      <c r="CW24" s="273"/>
      <c r="CX24" s="273"/>
      <c r="CY24" s="273"/>
      <c r="CZ24" s="273"/>
      <c r="DA24" s="273"/>
      <c r="DB24" s="273"/>
      <c r="DC24" s="273"/>
      <c r="DD24" s="273"/>
      <c r="DE24" s="273"/>
      <c r="DF24" s="273"/>
      <c r="DG24" s="273"/>
      <c r="DH24" s="273"/>
      <c r="DI24" s="273"/>
      <c r="DJ24" s="273"/>
      <c r="DK24" s="273"/>
      <c r="DL24" s="273"/>
      <c r="DM24" s="273"/>
      <c r="DN24" s="273"/>
      <c r="DO24" s="273"/>
      <c r="DP24" s="273"/>
      <c r="DQ24" s="273"/>
      <c r="DR24" s="273"/>
      <c r="DS24" s="273"/>
      <c r="DT24" s="273"/>
      <c r="DU24" s="273"/>
      <c r="DV24" s="273"/>
      <c r="DW24" s="273"/>
      <c r="DX24" s="273"/>
      <c r="DY24" s="273"/>
      <c r="DZ24" s="273"/>
      <c r="EA24" s="273"/>
      <c r="EB24" s="273"/>
      <c r="EC24" s="273"/>
      <c r="ED24" s="273"/>
      <c r="EE24" s="273"/>
    </row>
    <row r="25" spans="1:135" s="41" customFormat="1" x14ac:dyDescent="0.25">
      <c r="A25" s="133" t="s">
        <v>3</v>
      </c>
      <c r="B25" s="290"/>
      <c r="C25" s="279"/>
      <c r="D25" s="280"/>
      <c r="E25" s="94" t="e">
        <f t="shared" si="35"/>
        <v>#DIV/0!</v>
      </c>
      <c r="F25" s="24" t="e">
        <f t="shared" si="36"/>
        <v>#DIV/0!</v>
      </c>
      <c r="G25" s="24" t="e">
        <f t="shared" si="37"/>
        <v>#DIV/0!</v>
      </c>
      <c r="H25" s="24" t="e">
        <f t="shared" si="38"/>
        <v>#DIV/0!</v>
      </c>
      <c r="I25" s="24" t="e">
        <f t="shared" si="39"/>
        <v>#DIV/0!</v>
      </c>
      <c r="J25" s="23" t="e">
        <f t="shared" si="40"/>
        <v>#DIV/0!</v>
      </c>
      <c r="K25" s="42" t="e">
        <f t="shared" si="41"/>
        <v>#DIV/0!</v>
      </c>
      <c r="L25" s="42" t="e">
        <f t="shared" si="42"/>
        <v>#DIV/0!</v>
      </c>
      <c r="M25" s="42" t="e">
        <f>D25/$D$31</f>
        <v>#DIV/0!</v>
      </c>
      <c r="N25" s="54" t="e">
        <f t="shared" si="43"/>
        <v>#DIV/0!</v>
      </c>
      <c r="O25" s="14" t="e">
        <f t="shared" si="44"/>
        <v>#DIV/0!</v>
      </c>
      <c r="P25" s="14" t="e">
        <f t="shared" si="45"/>
        <v>#DIV/0!</v>
      </c>
      <c r="Q25" s="14" t="e">
        <f t="shared" si="46"/>
        <v>#DIV/0!</v>
      </c>
      <c r="R25" s="14" t="e">
        <f t="shared" si="47"/>
        <v>#DIV/0!</v>
      </c>
      <c r="S25" s="33" t="e">
        <f t="shared" si="48"/>
        <v>#DIV/0!</v>
      </c>
      <c r="T25" s="42" t="e">
        <f t="shared" si="49"/>
        <v>#DIV/0!</v>
      </c>
      <c r="U25" s="42" t="e">
        <f t="shared" si="50"/>
        <v>#DIV/0!</v>
      </c>
      <c r="V25" s="42" t="e">
        <f>D25/$D$27</f>
        <v>#DIV/0!</v>
      </c>
      <c r="W25" s="54" t="e">
        <f t="shared" si="51"/>
        <v>#DIV/0!</v>
      </c>
      <c r="X25" s="14" t="e">
        <f t="shared" si="52"/>
        <v>#DIV/0!</v>
      </c>
      <c r="Y25" s="14" t="e">
        <f t="shared" si="53"/>
        <v>#DIV/0!</v>
      </c>
      <c r="Z25" s="14" t="e">
        <f t="shared" si="54"/>
        <v>#DIV/0!</v>
      </c>
      <c r="AA25" s="14" t="e">
        <f t="shared" si="55"/>
        <v>#DIV/0!</v>
      </c>
      <c r="AB25" s="33" t="e">
        <f t="shared" si="56"/>
        <v>#DIV/0!</v>
      </c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3"/>
      <c r="AO25" s="273"/>
      <c r="AP25" s="273"/>
      <c r="AQ25" s="273"/>
      <c r="AR25" s="273"/>
      <c r="AS25" s="273"/>
      <c r="AT25" s="273"/>
      <c r="AU25" s="273"/>
      <c r="AV25" s="273"/>
      <c r="AW25" s="273"/>
      <c r="AX25" s="273"/>
      <c r="AY25" s="273"/>
      <c r="AZ25" s="273"/>
      <c r="BA25" s="273"/>
      <c r="BB25" s="273"/>
      <c r="BC25" s="273"/>
      <c r="BD25" s="273"/>
      <c r="BE25" s="273"/>
      <c r="BF25" s="273"/>
      <c r="BG25" s="273"/>
      <c r="BH25" s="273"/>
      <c r="BI25" s="273"/>
      <c r="BJ25" s="273"/>
      <c r="BK25" s="273"/>
      <c r="BL25" s="273"/>
      <c r="BM25" s="273"/>
      <c r="BN25" s="273"/>
      <c r="BO25" s="273"/>
      <c r="BP25" s="273"/>
      <c r="BQ25" s="273"/>
      <c r="BR25" s="273"/>
      <c r="BS25" s="273"/>
      <c r="BT25" s="273"/>
      <c r="BU25" s="273"/>
      <c r="BV25" s="273"/>
      <c r="BW25" s="273"/>
      <c r="BX25" s="273"/>
      <c r="BY25" s="273"/>
      <c r="BZ25" s="273"/>
      <c r="CA25" s="273"/>
      <c r="CB25" s="273"/>
      <c r="CC25" s="273"/>
      <c r="CD25" s="273"/>
      <c r="CE25" s="273"/>
      <c r="CF25" s="273"/>
      <c r="CG25" s="273"/>
      <c r="CH25" s="273"/>
      <c r="CI25" s="273"/>
      <c r="CJ25" s="273"/>
      <c r="CK25" s="273"/>
      <c r="CL25" s="273"/>
      <c r="CM25" s="273"/>
      <c r="CN25" s="273"/>
      <c r="CO25" s="273"/>
      <c r="CP25" s="273"/>
      <c r="CQ25" s="273"/>
      <c r="CR25" s="273"/>
      <c r="CS25" s="273"/>
      <c r="CT25" s="273"/>
      <c r="CU25" s="273"/>
      <c r="CV25" s="273"/>
      <c r="CW25" s="273"/>
      <c r="CX25" s="273"/>
      <c r="CY25" s="273"/>
      <c r="CZ25" s="273"/>
      <c r="DA25" s="273"/>
      <c r="DB25" s="273"/>
      <c r="DC25" s="273"/>
      <c r="DD25" s="273"/>
      <c r="DE25" s="273"/>
      <c r="DF25" s="273"/>
      <c r="DG25" s="273"/>
      <c r="DH25" s="273"/>
      <c r="DI25" s="273"/>
      <c r="DJ25" s="273"/>
      <c r="DK25" s="273"/>
      <c r="DL25" s="273"/>
      <c r="DM25" s="273"/>
      <c r="DN25" s="273"/>
      <c r="DO25" s="273"/>
      <c r="DP25" s="273"/>
      <c r="DQ25" s="273"/>
      <c r="DR25" s="273"/>
      <c r="DS25" s="273"/>
      <c r="DT25" s="273"/>
      <c r="DU25" s="273"/>
      <c r="DV25" s="273"/>
      <c r="DW25" s="273"/>
      <c r="DX25" s="273"/>
      <c r="DY25" s="273"/>
      <c r="DZ25" s="273"/>
      <c r="EA25" s="273"/>
      <c r="EB25" s="273"/>
      <c r="EC25" s="273"/>
      <c r="ED25" s="273"/>
      <c r="EE25" s="273"/>
    </row>
    <row r="26" spans="1:135" s="41" customFormat="1" x14ac:dyDescent="0.25">
      <c r="A26" s="133" t="s">
        <v>4</v>
      </c>
      <c r="B26" s="290"/>
      <c r="C26" s="279"/>
      <c r="D26" s="280"/>
      <c r="E26" s="94" t="e">
        <f t="shared" si="35"/>
        <v>#DIV/0!</v>
      </c>
      <c r="F26" s="24" t="e">
        <f t="shared" si="36"/>
        <v>#DIV/0!</v>
      </c>
      <c r="G26" s="24" t="e">
        <f t="shared" si="37"/>
        <v>#DIV/0!</v>
      </c>
      <c r="H26" s="24" t="e">
        <f t="shared" si="38"/>
        <v>#DIV/0!</v>
      </c>
      <c r="I26" s="24" t="e">
        <f t="shared" si="39"/>
        <v>#DIV/0!</v>
      </c>
      <c r="J26" s="23" t="e">
        <f t="shared" si="40"/>
        <v>#DIV/0!</v>
      </c>
      <c r="K26" s="42" t="e">
        <f t="shared" si="41"/>
        <v>#DIV/0!</v>
      </c>
      <c r="L26" s="42" t="e">
        <f t="shared" si="42"/>
        <v>#DIV/0!</v>
      </c>
      <c r="M26" s="42" t="e">
        <f>D26/$D$31</f>
        <v>#DIV/0!</v>
      </c>
      <c r="N26" s="54" t="e">
        <f t="shared" si="43"/>
        <v>#DIV/0!</v>
      </c>
      <c r="O26" s="14" t="e">
        <f t="shared" si="44"/>
        <v>#DIV/0!</v>
      </c>
      <c r="P26" s="14" t="e">
        <f t="shared" si="45"/>
        <v>#DIV/0!</v>
      </c>
      <c r="Q26" s="14" t="e">
        <f t="shared" si="46"/>
        <v>#DIV/0!</v>
      </c>
      <c r="R26" s="14" t="e">
        <f t="shared" si="47"/>
        <v>#DIV/0!</v>
      </c>
      <c r="S26" s="33" t="e">
        <f t="shared" si="48"/>
        <v>#DIV/0!</v>
      </c>
      <c r="T26" s="42" t="e">
        <f t="shared" si="49"/>
        <v>#DIV/0!</v>
      </c>
      <c r="U26" s="42" t="e">
        <f t="shared" si="50"/>
        <v>#DIV/0!</v>
      </c>
      <c r="V26" s="42" t="e">
        <f>D26/$D$27</f>
        <v>#DIV/0!</v>
      </c>
      <c r="W26" s="54" t="e">
        <f t="shared" si="51"/>
        <v>#DIV/0!</v>
      </c>
      <c r="X26" s="14" t="e">
        <f t="shared" si="52"/>
        <v>#DIV/0!</v>
      </c>
      <c r="Y26" s="14" t="e">
        <f t="shared" si="53"/>
        <v>#DIV/0!</v>
      </c>
      <c r="Z26" s="14" t="e">
        <f t="shared" si="54"/>
        <v>#DIV/0!</v>
      </c>
      <c r="AA26" s="14" t="e">
        <f t="shared" si="55"/>
        <v>#DIV/0!</v>
      </c>
      <c r="AB26" s="33" t="e">
        <f t="shared" si="56"/>
        <v>#DIV/0!</v>
      </c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3"/>
      <c r="BS26" s="273"/>
      <c r="BT26" s="273"/>
      <c r="BU26" s="273"/>
      <c r="BV26" s="273"/>
      <c r="BW26" s="273"/>
      <c r="BX26" s="273"/>
      <c r="BY26" s="273"/>
      <c r="BZ26" s="273"/>
      <c r="CA26" s="273"/>
      <c r="CB26" s="273"/>
      <c r="CC26" s="273"/>
      <c r="CD26" s="273"/>
      <c r="CE26" s="273"/>
      <c r="CF26" s="273"/>
      <c r="CG26" s="273"/>
      <c r="CH26" s="273"/>
      <c r="CI26" s="273"/>
      <c r="CJ26" s="273"/>
      <c r="CK26" s="273"/>
      <c r="CL26" s="273"/>
      <c r="CM26" s="273"/>
      <c r="CN26" s="273"/>
      <c r="CO26" s="273"/>
      <c r="CP26" s="273"/>
      <c r="CQ26" s="273"/>
      <c r="CR26" s="273"/>
      <c r="CS26" s="273"/>
      <c r="CT26" s="273"/>
      <c r="CU26" s="273"/>
      <c r="CV26" s="273"/>
      <c r="CW26" s="273"/>
      <c r="CX26" s="273"/>
      <c r="CY26" s="273"/>
      <c r="CZ26" s="273"/>
      <c r="DA26" s="273"/>
      <c r="DB26" s="273"/>
      <c r="DC26" s="273"/>
      <c r="DD26" s="273"/>
      <c r="DE26" s="273"/>
      <c r="DF26" s="273"/>
      <c r="DG26" s="273"/>
      <c r="DH26" s="273"/>
      <c r="DI26" s="273"/>
      <c r="DJ26" s="273"/>
      <c r="DK26" s="273"/>
      <c r="DL26" s="273"/>
      <c r="DM26" s="273"/>
      <c r="DN26" s="273"/>
      <c r="DO26" s="273"/>
      <c r="DP26" s="273"/>
      <c r="DQ26" s="273"/>
      <c r="DR26" s="273"/>
      <c r="DS26" s="273"/>
      <c r="DT26" s="273"/>
      <c r="DU26" s="273"/>
      <c r="DV26" s="273"/>
      <c r="DW26" s="273"/>
      <c r="DX26" s="273"/>
      <c r="DY26" s="273"/>
      <c r="DZ26" s="273"/>
      <c r="EA26" s="273"/>
      <c r="EB26" s="273"/>
      <c r="EC26" s="273"/>
      <c r="ED26" s="273"/>
      <c r="EE26" s="273"/>
    </row>
    <row r="27" spans="1:135" s="139" customFormat="1" x14ac:dyDescent="0.25">
      <c r="A27" s="134" t="s">
        <v>5</v>
      </c>
      <c r="B27" s="291"/>
      <c r="C27" s="292"/>
      <c r="D27" s="283"/>
      <c r="E27" s="95" t="e">
        <f t="shared" si="35"/>
        <v>#DIV/0!</v>
      </c>
      <c r="F27" s="165" t="e">
        <f t="shared" si="36"/>
        <v>#DIV/0!</v>
      </c>
      <c r="G27" s="165" t="e">
        <f t="shared" si="37"/>
        <v>#DIV/0!</v>
      </c>
      <c r="H27" s="165" t="e">
        <f t="shared" si="38"/>
        <v>#DIV/0!</v>
      </c>
      <c r="I27" s="165" t="e">
        <f t="shared" si="39"/>
        <v>#DIV/0!</v>
      </c>
      <c r="J27" s="84" t="e">
        <f t="shared" si="40"/>
        <v>#DIV/0!</v>
      </c>
      <c r="K27" s="138" t="s">
        <v>32</v>
      </c>
      <c r="L27" s="138" t="s">
        <v>32</v>
      </c>
      <c r="M27" s="138" t="s">
        <v>32</v>
      </c>
      <c r="N27" s="138" t="s">
        <v>32</v>
      </c>
      <c r="O27" s="65" t="s">
        <v>32</v>
      </c>
      <c r="P27" s="65" t="s">
        <v>32</v>
      </c>
      <c r="Q27" s="65" t="s">
        <v>32</v>
      </c>
      <c r="R27" s="65" t="s">
        <v>32</v>
      </c>
      <c r="S27" s="138" t="s">
        <v>32</v>
      </c>
      <c r="T27" s="138" t="s">
        <v>32</v>
      </c>
      <c r="U27" s="138" t="s">
        <v>32</v>
      </c>
      <c r="V27" s="138" t="s">
        <v>32</v>
      </c>
      <c r="W27" s="138" t="s">
        <v>32</v>
      </c>
      <c r="X27" s="65" t="s">
        <v>32</v>
      </c>
      <c r="Y27" s="65" t="s">
        <v>32</v>
      </c>
      <c r="Z27" s="65" t="s">
        <v>32</v>
      </c>
      <c r="AA27" s="65" t="s">
        <v>32</v>
      </c>
      <c r="AB27" s="138" t="s">
        <v>32</v>
      </c>
      <c r="AC27" s="302"/>
      <c r="AD27" s="302"/>
      <c r="AE27" s="302"/>
      <c r="AF27" s="302"/>
      <c r="AG27" s="302"/>
      <c r="AH27" s="302"/>
      <c r="AI27" s="302"/>
      <c r="AJ27" s="302"/>
      <c r="AK27" s="302"/>
      <c r="AL27" s="302"/>
      <c r="AM27" s="302"/>
      <c r="AN27" s="302"/>
      <c r="AO27" s="302"/>
      <c r="AP27" s="302"/>
      <c r="AQ27" s="302"/>
      <c r="AR27" s="302"/>
      <c r="AS27" s="302"/>
      <c r="AT27" s="302"/>
      <c r="AU27" s="302"/>
      <c r="AV27" s="302"/>
      <c r="AW27" s="302"/>
      <c r="AX27" s="302"/>
      <c r="AY27" s="302"/>
      <c r="AZ27" s="302"/>
      <c r="BA27" s="302"/>
      <c r="BB27" s="302"/>
      <c r="BC27" s="302"/>
      <c r="BD27" s="302"/>
      <c r="BE27" s="302"/>
      <c r="BF27" s="302"/>
      <c r="BG27" s="302"/>
      <c r="BH27" s="302"/>
      <c r="BI27" s="302"/>
      <c r="BJ27" s="302"/>
      <c r="BK27" s="302"/>
      <c r="BL27" s="302"/>
      <c r="BM27" s="302"/>
      <c r="BN27" s="302"/>
      <c r="BO27" s="302"/>
      <c r="BP27" s="302"/>
      <c r="BQ27" s="302"/>
      <c r="BR27" s="302"/>
      <c r="BS27" s="302"/>
      <c r="BT27" s="302"/>
      <c r="BU27" s="302"/>
      <c r="BV27" s="302"/>
      <c r="BW27" s="302"/>
      <c r="BX27" s="302"/>
      <c r="BY27" s="302"/>
      <c r="BZ27" s="302"/>
      <c r="CA27" s="302"/>
      <c r="CB27" s="302"/>
      <c r="CC27" s="302"/>
      <c r="CD27" s="302"/>
      <c r="CE27" s="302"/>
      <c r="CF27" s="302"/>
      <c r="CG27" s="302"/>
      <c r="CH27" s="302"/>
      <c r="CI27" s="302"/>
      <c r="CJ27" s="302"/>
      <c r="CK27" s="302"/>
      <c r="CL27" s="302"/>
      <c r="CM27" s="302"/>
      <c r="CN27" s="302"/>
      <c r="CO27" s="302"/>
      <c r="CP27" s="302"/>
      <c r="CQ27" s="302"/>
      <c r="CR27" s="302"/>
      <c r="CS27" s="302"/>
      <c r="CT27" s="302"/>
      <c r="CU27" s="302"/>
      <c r="CV27" s="302"/>
      <c r="CW27" s="302"/>
      <c r="CX27" s="302"/>
      <c r="CY27" s="302"/>
      <c r="CZ27" s="302"/>
      <c r="DA27" s="302"/>
      <c r="DB27" s="302"/>
      <c r="DC27" s="302"/>
      <c r="DD27" s="302"/>
      <c r="DE27" s="302"/>
      <c r="DF27" s="302"/>
      <c r="DG27" s="302"/>
      <c r="DH27" s="302"/>
      <c r="DI27" s="302"/>
      <c r="DJ27" s="302"/>
      <c r="DK27" s="302"/>
      <c r="DL27" s="302"/>
      <c r="DM27" s="302"/>
      <c r="DN27" s="302"/>
      <c r="DO27" s="302"/>
      <c r="DP27" s="302"/>
      <c r="DQ27" s="302"/>
      <c r="DR27" s="302"/>
      <c r="DS27" s="302"/>
      <c r="DT27" s="302"/>
      <c r="DU27" s="302"/>
      <c r="DV27" s="302"/>
      <c r="DW27" s="302"/>
      <c r="DX27" s="302"/>
      <c r="DY27" s="302"/>
      <c r="DZ27" s="302"/>
      <c r="EA27" s="302"/>
      <c r="EB27" s="302"/>
      <c r="EC27" s="302"/>
      <c r="ED27" s="302"/>
      <c r="EE27" s="302"/>
    </row>
    <row r="28" spans="1:135" s="41" customFormat="1" x14ac:dyDescent="0.25">
      <c r="A28" s="133" t="s">
        <v>6</v>
      </c>
      <c r="B28" s="290"/>
      <c r="C28" s="279"/>
      <c r="D28" s="280"/>
      <c r="E28" s="94" t="e">
        <f t="shared" si="35"/>
        <v>#DIV/0!</v>
      </c>
      <c r="F28" s="24" t="e">
        <f t="shared" si="36"/>
        <v>#DIV/0!</v>
      </c>
      <c r="G28" s="24" t="e">
        <f t="shared" si="37"/>
        <v>#DIV/0!</v>
      </c>
      <c r="H28" s="24" t="e">
        <f t="shared" si="38"/>
        <v>#DIV/0!</v>
      </c>
      <c r="I28" s="24" t="e">
        <f t="shared" si="39"/>
        <v>#DIV/0!</v>
      </c>
      <c r="J28" s="23" t="e">
        <f t="shared" si="40"/>
        <v>#DIV/0!</v>
      </c>
      <c r="K28" s="42" t="e">
        <f t="shared" si="41"/>
        <v>#DIV/0!</v>
      </c>
      <c r="L28" s="42" t="e">
        <f t="shared" si="42"/>
        <v>#DIV/0!</v>
      </c>
      <c r="M28" s="42" t="e">
        <f t="shared" ref="M28:M34" si="57">D28/$D$31</f>
        <v>#DIV/0!</v>
      </c>
      <c r="N28" s="54" t="e">
        <f t="shared" si="43"/>
        <v>#DIV/0!</v>
      </c>
      <c r="O28" s="14" t="e">
        <f t="shared" si="44"/>
        <v>#DIV/0!</v>
      </c>
      <c r="P28" s="14" t="e">
        <f t="shared" si="45"/>
        <v>#DIV/0!</v>
      </c>
      <c r="Q28" s="14" t="e">
        <f t="shared" si="46"/>
        <v>#DIV/0!</v>
      </c>
      <c r="R28" s="14" t="e">
        <f t="shared" ref="R28:R34" si="58">IF(D28&gt;0,AVERAGE(O28:Q28),AVERAGE(O28:P28))</f>
        <v>#DIV/0!</v>
      </c>
      <c r="S28" s="33" t="e">
        <f t="shared" si="48"/>
        <v>#DIV/0!</v>
      </c>
      <c r="T28" s="42" t="e">
        <f t="shared" si="49"/>
        <v>#DIV/0!</v>
      </c>
      <c r="U28" s="42" t="e">
        <f t="shared" si="50"/>
        <v>#DIV/0!</v>
      </c>
      <c r="V28" s="42" t="e">
        <f t="shared" ref="V28:V34" si="59">D28/$D$27</f>
        <v>#DIV/0!</v>
      </c>
      <c r="W28" s="54" t="e">
        <f t="shared" si="51"/>
        <v>#DIV/0!</v>
      </c>
      <c r="X28" s="14" t="e">
        <f t="shared" ref="X28:X30" si="60">789270*T28*AB28</f>
        <v>#DIV/0!</v>
      </c>
      <c r="Y28" s="14" t="e">
        <f t="shared" ref="Y28:Y30" si="61">789270*U28*AB28</f>
        <v>#DIV/0!</v>
      </c>
      <c r="Z28" s="14" t="e">
        <f t="shared" ref="Z28:Z30" si="62">789270*V28*AB28</f>
        <v>#DIV/0!</v>
      </c>
      <c r="AA28" s="14" t="e">
        <f>IF(D28&gt;0,AVERAGE(X28:Z28),AVERAGE(X28:Y28))</f>
        <v>#DIV/0!</v>
      </c>
      <c r="AB28" s="33" t="e">
        <f t="shared" si="56"/>
        <v>#DIV/0!</v>
      </c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  <c r="AU28" s="273"/>
      <c r="AV28" s="273"/>
      <c r="AW28" s="273"/>
      <c r="AX28" s="273"/>
      <c r="AY28" s="273"/>
      <c r="AZ28" s="273"/>
      <c r="BA28" s="273"/>
      <c r="BB28" s="273"/>
      <c r="BC28" s="273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3"/>
      <c r="BS28" s="273"/>
      <c r="BT28" s="273"/>
      <c r="BU28" s="273"/>
      <c r="BV28" s="273"/>
      <c r="BW28" s="273"/>
      <c r="BX28" s="273"/>
      <c r="BY28" s="273"/>
      <c r="BZ28" s="273"/>
      <c r="CA28" s="273"/>
      <c r="CB28" s="273"/>
      <c r="CC28" s="273"/>
      <c r="CD28" s="273"/>
      <c r="CE28" s="273"/>
      <c r="CF28" s="273"/>
      <c r="CG28" s="273"/>
      <c r="CH28" s="273"/>
      <c r="CI28" s="273"/>
      <c r="CJ28" s="273"/>
      <c r="CK28" s="273"/>
      <c r="CL28" s="273"/>
      <c r="CM28" s="273"/>
      <c r="CN28" s="273"/>
      <c r="CO28" s="273"/>
      <c r="CP28" s="273"/>
      <c r="CQ28" s="273"/>
      <c r="CR28" s="273"/>
      <c r="CS28" s="273"/>
      <c r="CT28" s="273"/>
      <c r="CU28" s="273"/>
      <c r="CV28" s="273"/>
      <c r="CW28" s="273"/>
      <c r="CX28" s="273"/>
      <c r="CY28" s="273"/>
      <c r="CZ28" s="273"/>
      <c r="DA28" s="273"/>
      <c r="DB28" s="273"/>
      <c r="DC28" s="273"/>
      <c r="DD28" s="273"/>
      <c r="DE28" s="273"/>
      <c r="DF28" s="273"/>
      <c r="DG28" s="273"/>
      <c r="DH28" s="273"/>
      <c r="DI28" s="273"/>
      <c r="DJ28" s="273"/>
      <c r="DK28" s="273"/>
      <c r="DL28" s="273"/>
      <c r="DM28" s="273"/>
      <c r="DN28" s="273"/>
      <c r="DO28" s="273"/>
      <c r="DP28" s="273"/>
      <c r="DQ28" s="273"/>
      <c r="DR28" s="273"/>
      <c r="DS28" s="273"/>
      <c r="DT28" s="273"/>
      <c r="DU28" s="273"/>
      <c r="DV28" s="273"/>
      <c r="DW28" s="273"/>
      <c r="DX28" s="273"/>
      <c r="DY28" s="273"/>
      <c r="DZ28" s="273"/>
      <c r="EA28" s="273"/>
      <c r="EB28" s="273"/>
      <c r="EC28" s="273"/>
      <c r="ED28" s="273"/>
      <c r="EE28" s="273"/>
    </row>
    <row r="29" spans="1:135" s="41" customFormat="1" x14ac:dyDescent="0.25">
      <c r="A29" s="133" t="s">
        <v>7</v>
      </c>
      <c r="B29" s="290"/>
      <c r="C29" s="279"/>
      <c r="D29" s="280"/>
      <c r="E29" s="94" t="e">
        <f t="shared" si="35"/>
        <v>#DIV/0!</v>
      </c>
      <c r="F29" s="24" t="e">
        <f t="shared" si="36"/>
        <v>#DIV/0!</v>
      </c>
      <c r="G29" s="24" t="e">
        <f t="shared" si="37"/>
        <v>#DIV/0!</v>
      </c>
      <c r="H29" s="24" t="e">
        <f t="shared" si="38"/>
        <v>#DIV/0!</v>
      </c>
      <c r="I29" s="24" t="e">
        <f t="shared" si="39"/>
        <v>#DIV/0!</v>
      </c>
      <c r="J29" s="23" t="e">
        <f t="shared" si="40"/>
        <v>#DIV/0!</v>
      </c>
      <c r="K29" s="42" t="e">
        <f t="shared" si="41"/>
        <v>#DIV/0!</v>
      </c>
      <c r="L29" s="42" t="e">
        <f t="shared" si="42"/>
        <v>#DIV/0!</v>
      </c>
      <c r="M29" s="42" t="e">
        <f t="shared" si="57"/>
        <v>#DIV/0!</v>
      </c>
      <c r="N29" s="54" t="e">
        <f t="shared" si="43"/>
        <v>#DIV/0!</v>
      </c>
      <c r="O29" s="14" t="e">
        <f t="shared" si="44"/>
        <v>#DIV/0!</v>
      </c>
      <c r="P29" s="14" t="e">
        <f t="shared" si="45"/>
        <v>#DIV/0!</v>
      </c>
      <c r="Q29" s="14" t="e">
        <f t="shared" si="46"/>
        <v>#DIV/0!</v>
      </c>
      <c r="R29" s="14" t="e">
        <f t="shared" si="58"/>
        <v>#DIV/0!</v>
      </c>
      <c r="S29" s="33" t="e">
        <f t="shared" si="48"/>
        <v>#DIV/0!</v>
      </c>
      <c r="T29" s="42" t="e">
        <f t="shared" si="49"/>
        <v>#DIV/0!</v>
      </c>
      <c r="U29" s="42" t="e">
        <f t="shared" si="50"/>
        <v>#DIV/0!</v>
      </c>
      <c r="V29" s="42" t="e">
        <f t="shared" si="59"/>
        <v>#DIV/0!</v>
      </c>
      <c r="W29" s="54" t="e">
        <f t="shared" si="51"/>
        <v>#DIV/0!</v>
      </c>
      <c r="X29" s="14" t="e">
        <f t="shared" si="60"/>
        <v>#DIV/0!</v>
      </c>
      <c r="Y29" s="14" t="e">
        <f t="shared" si="61"/>
        <v>#DIV/0!</v>
      </c>
      <c r="Z29" s="14" t="e">
        <f t="shared" si="62"/>
        <v>#DIV/0!</v>
      </c>
      <c r="AA29" s="14" t="e">
        <f t="shared" ref="AA29:AA30" si="63">IF(D29&gt;0,AVERAGE(X29:Z29),AVERAGE(X29:Y29))</f>
        <v>#DIV/0!</v>
      </c>
      <c r="AB29" s="33" t="e">
        <f t="shared" si="56"/>
        <v>#DIV/0!</v>
      </c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/>
      <c r="BC29" s="273"/>
      <c r="BD29" s="273"/>
      <c r="BE29" s="273"/>
      <c r="BF29" s="273"/>
      <c r="BG29" s="273"/>
      <c r="BH29" s="273"/>
      <c r="BI29" s="273"/>
      <c r="BJ29" s="273"/>
      <c r="BK29" s="273"/>
      <c r="BL29" s="273"/>
      <c r="BM29" s="273"/>
      <c r="BN29" s="273"/>
      <c r="BO29" s="273"/>
      <c r="BP29" s="273"/>
      <c r="BQ29" s="273"/>
      <c r="BR29" s="273"/>
      <c r="BS29" s="273"/>
      <c r="BT29" s="273"/>
      <c r="BU29" s="273"/>
      <c r="BV29" s="273"/>
      <c r="BW29" s="273"/>
      <c r="BX29" s="273"/>
      <c r="BY29" s="273"/>
      <c r="BZ29" s="273"/>
      <c r="CA29" s="273"/>
      <c r="CB29" s="273"/>
      <c r="CC29" s="273"/>
      <c r="CD29" s="273"/>
      <c r="CE29" s="273"/>
      <c r="CF29" s="273"/>
      <c r="CG29" s="273"/>
      <c r="CH29" s="273"/>
      <c r="CI29" s="273"/>
      <c r="CJ29" s="273"/>
      <c r="CK29" s="273"/>
      <c r="CL29" s="273"/>
      <c r="CM29" s="273"/>
      <c r="CN29" s="273"/>
      <c r="CO29" s="273"/>
      <c r="CP29" s="273"/>
      <c r="CQ29" s="273"/>
      <c r="CR29" s="273"/>
      <c r="CS29" s="273"/>
      <c r="CT29" s="273"/>
      <c r="CU29" s="273"/>
      <c r="CV29" s="273"/>
      <c r="CW29" s="273"/>
      <c r="CX29" s="273"/>
      <c r="CY29" s="273"/>
      <c r="CZ29" s="273"/>
      <c r="DA29" s="273"/>
      <c r="DB29" s="273"/>
      <c r="DC29" s="273"/>
      <c r="DD29" s="273"/>
      <c r="DE29" s="273"/>
      <c r="DF29" s="273"/>
      <c r="DG29" s="273"/>
      <c r="DH29" s="273"/>
      <c r="DI29" s="273"/>
      <c r="DJ29" s="273"/>
      <c r="DK29" s="273"/>
      <c r="DL29" s="273"/>
      <c r="DM29" s="273"/>
      <c r="DN29" s="273"/>
      <c r="DO29" s="273"/>
      <c r="DP29" s="273"/>
      <c r="DQ29" s="273"/>
      <c r="DR29" s="273"/>
      <c r="DS29" s="273"/>
      <c r="DT29" s="273"/>
      <c r="DU29" s="273"/>
      <c r="DV29" s="273"/>
      <c r="DW29" s="273"/>
      <c r="DX29" s="273"/>
      <c r="DY29" s="273"/>
      <c r="DZ29" s="273"/>
      <c r="EA29" s="273"/>
      <c r="EB29" s="273"/>
      <c r="EC29" s="273"/>
      <c r="ED29" s="273"/>
      <c r="EE29" s="273"/>
    </row>
    <row r="30" spans="1:135" s="41" customFormat="1" x14ac:dyDescent="0.25">
      <c r="A30" s="133" t="s">
        <v>8</v>
      </c>
      <c r="B30" s="290"/>
      <c r="C30" s="279"/>
      <c r="D30" s="280"/>
      <c r="E30" s="94" t="e">
        <f t="shared" si="35"/>
        <v>#DIV/0!</v>
      </c>
      <c r="F30" s="24" t="e">
        <f t="shared" si="36"/>
        <v>#DIV/0!</v>
      </c>
      <c r="G30" s="24" t="e">
        <f t="shared" si="37"/>
        <v>#DIV/0!</v>
      </c>
      <c r="H30" s="24" t="e">
        <f t="shared" si="38"/>
        <v>#DIV/0!</v>
      </c>
      <c r="I30" s="24" t="e">
        <f t="shared" si="39"/>
        <v>#DIV/0!</v>
      </c>
      <c r="J30" s="23" t="e">
        <f t="shared" si="40"/>
        <v>#DIV/0!</v>
      </c>
      <c r="K30" s="42" t="e">
        <f t="shared" si="41"/>
        <v>#DIV/0!</v>
      </c>
      <c r="L30" s="42" t="e">
        <f t="shared" si="42"/>
        <v>#DIV/0!</v>
      </c>
      <c r="M30" s="42" t="e">
        <f t="shared" si="57"/>
        <v>#DIV/0!</v>
      </c>
      <c r="N30" s="54" t="e">
        <f t="shared" si="43"/>
        <v>#DIV/0!</v>
      </c>
      <c r="O30" s="14" t="e">
        <f t="shared" si="44"/>
        <v>#DIV/0!</v>
      </c>
      <c r="P30" s="14" t="e">
        <f t="shared" si="45"/>
        <v>#DIV/0!</v>
      </c>
      <c r="Q30" s="14" t="e">
        <f t="shared" si="46"/>
        <v>#DIV/0!</v>
      </c>
      <c r="R30" s="14" t="e">
        <f t="shared" si="58"/>
        <v>#DIV/0!</v>
      </c>
      <c r="S30" s="33" t="e">
        <f t="shared" si="48"/>
        <v>#DIV/0!</v>
      </c>
      <c r="T30" s="42" t="e">
        <f t="shared" si="49"/>
        <v>#DIV/0!</v>
      </c>
      <c r="U30" s="42" t="e">
        <f t="shared" si="50"/>
        <v>#DIV/0!</v>
      </c>
      <c r="V30" s="42" t="e">
        <f t="shared" si="59"/>
        <v>#DIV/0!</v>
      </c>
      <c r="W30" s="54" t="e">
        <f t="shared" si="51"/>
        <v>#DIV/0!</v>
      </c>
      <c r="X30" s="14" t="e">
        <f t="shared" si="60"/>
        <v>#DIV/0!</v>
      </c>
      <c r="Y30" s="14" t="e">
        <f t="shared" si="61"/>
        <v>#DIV/0!</v>
      </c>
      <c r="Z30" s="14" t="e">
        <f t="shared" si="62"/>
        <v>#DIV/0!</v>
      </c>
      <c r="AA30" s="14" t="e">
        <f t="shared" si="63"/>
        <v>#DIV/0!</v>
      </c>
      <c r="AB30" s="33" t="e">
        <f t="shared" si="56"/>
        <v>#DIV/0!</v>
      </c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3"/>
      <c r="AQ30" s="273"/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3"/>
      <c r="BE30" s="273"/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3"/>
      <c r="BS30" s="273"/>
      <c r="BT30" s="273"/>
      <c r="BU30" s="273"/>
      <c r="BV30" s="273"/>
      <c r="BW30" s="273"/>
      <c r="BX30" s="273"/>
      <c r="BY30" s="273"/>
      <c r="BZ30" s="273"/>
      <c r="CA30" s="273"/>
      <c r="CB30" s="273"/>
      <c r="CC30" s="273"/>
      <c r="CD30" s="273"/>
      <c r="CE30" s="273"/>
      <c r="CF30" s="273"/>
      <c r="CG30" s="273"/>
      <c r="CH30" s="273"/>
      <c r="CI30" s="273"/>
      <c r="CJ30" s="273"/>
      <c r="CK30" s="273"/>
      <c r="CL30" s="273"/>
      <c r="CM30" s="273"/>
      <c r="CN30" s="273"/>
      <c r="CO30" s="273"/>
      <c r="CP30" s="273"/>
      <c r="CQ30" s="273"/>
      <c r="CR30" s="273"/>
      <c r="CS30" s="273"/>
      <c r="CT30" s="273"/>
      <c r="CU30" s="273"/>
      <c r="CV30" s="273"/>
      <c r="CW30" s="273"/>
      <c r="CX30" s="273"/>
      <c r="CY30" s="273"/>
      <c r="CZ30" s="273"/>
      <c r="DA30" s="273"/>
      <c r="DB30" s="273"/>
      <c r="DC30" s="273"/>
      <c r="DD30" s="273"/>
      <c r="DE30" s="273"/>
      <c r="DF30" s="273"/>
      <c r="DG30" s="273"/>
      <c r="DH30" s="273"/>
      <c r="DI30" s="273"/>
      <c r="DJ30" s="273"/>
      <c r="DK30" s="273"/>
      <c r="DL30" s="273"/>
      <c r="DM30" s="273"/>
      <c r="DN30" s="273"/>
      <c r="DO30" s="273"/>
      <c r="DP30" s="273"/>
      <c r="DQ30" s="273"/>
      <c r="DR30" s="273"/>
      <c r="DS30" s="273"/>
      <c r="DT30" s="273"/>
      <c r="DU30" s="273"/>
      <c r="DV30" s="273"/>
      <c r="DW30" s="273"/>
      <c r="DX30" s="273"/>
      <c r="DY30" s="273"/>
      <c r="DZ30" s="273"/>
      <c r="EA30" s="273"/>
      <c r="EB30" s="273"/>
      <c r="EC30" s="273"/>
      <c r="ED30" s="273"/>
      <c r="EE30" s="273"/>
    </row>
    <row r="31" spans="1:135" s="139" customFormat="1" x14ac:dyDescent="0.25">
      <c r="A31" s="134" t="s">
        <v>9</v>
      </c>
      <c r="B31" s="291"/>
      <c r="C31" s="292"/>
      <c r="D31" s="283"/>
      <c r="E31" s="95" t="e">
        <f t="shared" si="35"/>
        <v>#DIV/0!</v>
      </c>
      <c r="F31" s="165" t="e">
        <f t="shared" si="36"/>
        <v>#DIV/0!</v>
      </c>
      <c r="G31" s="165" t="e">
        <f t="shared" si="37"/>
        <v>#DIV/0!</v>
      </c>
      <c r="H31" s="165" t="e">
        <f t="shared" si="38"/>
        <v>#DIV/0!</v>
      </c>
      <c r="I31" s="165" t="e">
        <f t="shared" si="39"/>
        <v>#DIV/0!</v>
      </c>
      <c r="J31" s="84" t="e">
        <f t="shared" si="40"/>
        <v>#DIV/0!</v>
      </c>
      <c r="K31" s="163" t="e">
        <f t="shared" ref="K31" si="64">B31/$B$31</f>
        <v>#DIV/0!</v>
      </c>
      <c r="L31" s="163" t="e">
        <f t="shared" ref="L31" si="65">C31/$C$31</f>
        <v>#DIV/0!</v>
      </c>
      <c r="M31" s="163" t="e">
        <f t="shared" si="57"/>
        <v>#DIV/0!</v>
      </c>
      <c r="N31" s="85" t="e">
        <f t="shared" ref="N31" si="66">IF(D31=0, STDEV(K31:L31)/AVERAGE(K31:L31)*100, STDEV(K31:M31)/AVERAGE(K31:M31)*100)</f>
        <v>#DIV/0!</v>
      </c>
      <c r="O31" s="85" t="e">
        <f t="shared" si="44"/>
        <v>#DIV/0!</v>
      </c>
      <c r="P31" s="85" t="e">
        <f t="shared" si="45"/>
        <v>#DIV/0!</v>
      </c>
      <c r="Q31" s="85" t="e">
        <f t="shared" si="46"/>
        <v>#DIV/0!</v>
      </c>
      <c r="R31" s="85" t="e">
        <f t="shared" si="58"/>
        <v>#DIV/0!</v>
      </c>
      <c r="S31" s="164" t="e">
        <f t="shared" si="48"/>
        <v>#DIV/0!</v>
      </c>
      <c r="T31" s="163" t="e">
        <f t="shared" ref="T31" si="67">B31/$B$27</f>
        <v>#DIV/0!</v>
      </c>
      <c r="U31" s="163" t="e">
        <f t="shared" ref="U31" si="68">C31/$C$27</f>
        <v>#DIV/0!</v>
      </c>
      <c r="V31" s="163" t="e">
        <f t="shared" si="59"/>
        <v>#DIV/0!</v>
      </c>
      <c r="W31" s="85" t="e">
        <f t="shared" ref="W31" si="69">IF(D31=0, STDEV(T31:U31)/AVERAGE(T31:U31)*100, STDEV(T31:V31)/AVERAGE(T31:V31)*100)</f>
        <v>#DIV/0!</v>
      </c>
      <c r="X31" s="85" t="e">
        <f t="shared" ref="X31" si="70">789270*T31*AB31</f>
        <v>#DIV/0!</v>
      </c>
      <c r="Y31" s="85" t="e">
        <f t="shared" ref="Y31" si="71">789270*U31*AB31</f>
        <v>#DIV/0!</v>
      </c>
      <c r="Z31" s="85" t="e">
        <f t="shared" ref="Z31" si="72">789270*V31*AB31</f>
        <v>#DIV/0!</v>
      </c>
      <c r="AA31" s="85" t="e">
        <f t="shared" ref="AA31" si="73">IF(D31&gt;0,AVERAGE(X31:Z31),AVERAGE(X31:Y31))</f>
        <v>#DIV/0!</v>
      </c>
      <c r="AB31" s="164" t="e">
        <f t="shared" si="56"/>
        <v>#DIV/0!</v>
      </c>
      <c r="AC31" s="302"/>
      <c r="AD31" s="302"/>
      <c r="AE31" s="302"/>
      <c r="AF31" s="302"/>
      <c r="AG31" s="302"/>
      <c r="AH31" s="302"/>
      <c r="AI31" s="302"/>
      <c r="AJ31" s="302"/>
      <c r="AK31" s="302"/>
      <c r="AL31" s="302"/>
      <c r="AM31" s="302"/>
      <c r="AN31" s="302"/>
      <c r="AO31" s="302"/>
      <c r="AP31" s="302"/>
      <c r="AQ31" s="302"/>
      <c r="AR31" s="302"/>
      <c r="AS31" s="302"/>
      <c r="AT31" s="302"/>
      <c r="AU31" s="302"/>
      <c r="AV31" s="302"/>
      <c r="AW31" s="302"/>
      <c r="AX31" s="302"/>
      <c r="AY31" s="302"/>
      <c r="AZ31" s="302"/>
      <c r="BA31" s="302"/>
      <c r="BB31" s="302"/>
      <c r="BC31" s="302"/>
      <c r="BD31" s="302"/>
      <c r="BE31" s="302"/>
      <c r="BF31" s="302"/>
      <c r="BG31" s="302"/>
      <c r="BH31" s="302"/>
      <c r="BI31" s="302"/>
      <c r="BJ31" s="302"/>
      <c r="BK31" s="302"/>
      <c r="BL31" s="302"/>
      <c r="BM31" s="302"/>
      <c r="BN31" s="302"/>
      <c r="BO31" s="302"/>
      <c r="BP31" s="302"/>
      <c r="BQ31" s="302"/>
      <c r="BR31" s="302"/>
      <c r="BS31" s="302"/>
      <c r="BT31" s="302"/>
      <c r="BU31" s="302"/>
      <c r="BV31" s="302"/>
      <c r="BW31" s="302"/>
      <c r="BX31" s="302"/>
      <c r="BY31" s="302"/>
      <c r="BZ31" s="302"/>
      <c r="CA31" s="302"/>
      <c r="CB31" s="302"/>
      <c r="CC31" s="302"/>
      <c r="CD31" s="302"/>
      <c r="CE31" s="302"/>
      <c r="CF31" s="302"/>
      <c r="CG31" s="302"/>
      <c r="CH31" s="302"/>
      <c r="CI31" s="302"/>
      <c r="CJ31" s="302"/>
      <c r="CK31" s="302"/>
      <c r="CL31" s="302"/>
      <c r="CM31" s="302"/>
      <c r="CN31" s="302"/>
      <c r="CO31" s="302"/>
      <c r="CP31" s="302"/>
      <c r="CQ31" s="302"/>
      <c r="CR31" s="302"/>
      <c r="CS31" s="302"/>
      <c r="CT31" s="302"/>
      <c r="CU31" s="302"/>
      <c r="CV31" s="302"/>
      <c r="CW31" s="302"/>
      <c r="CX31" s="302"/>
      <c r="CY31" s="302"/>
      <c r="CZ31" s="302"/>
      <c r="DA31" s="302"/>
      <c r="DB31" s="302"/>
      <c r="DC31" s="302"/>
      <c r="DD31" s="302"/>
      <c r="DE31" s="302"/>
      <c r="DF31" s="302"/>
      <c r="DG31" s="302"/>
      <c r="DH31" s="302"/>
      <c r="DI31" s="302"/>
      <c r="DJ31" s="302"/>
      <c r="DK31" s="302"/>
      <c r="DL31" s="302"/>
      <c r="DM31" s="302"/>
      <c r="DN31" s="302"/>
      <c r="DO31" s="302"/>
      <c r="DP31" s="302"/>
      <c r="DQ31" s="302"/>
      <c r="DR31" s="302"/>
      <c r="DS31" s="302"/>
      <c r="DT31" s="302"/>
      <c r="DU31" s="302"/>
      <c r="DV31" s="302"/>
      <c r="DW31" s="302"/>
      <c r="DX31" s="302"/>
      <c r="DY31" s="302"/>
      <c r="DZ31" s="302"/>
      <c r="EA31" s="302"/>
      <c r="EB31" s="302"/>
      <c r="EC31" s="302"/>
      <c r="ED31" s="302"/>
      <c r="EE31" s="302"/>
    </row>
    <row r="32" spans="1:135" s="41" customFormat="1" x14ac:dyDescent="0.25">
      <c r="A32" s="133" t="s">
        <v>10</v>
      </c>
      <c r="B32" s="290"/>
      <c r="C32" s="279"/>
      <c r="D32" s="280"/>
      <c r="E32" s="94" t="e">
        <f t="shared" si="35"/>
        <v>#DIV/0!</v>
      </c>
      <c r="F32" s="24" t="e">
        <f t="shared" si="36"/>
        <v>#DIV/0!</v>
      </c>
      <c r="G32" s="24" t="e">
        <f t="shared" si="37"/>
        <v>#DIV/0!</v>
      </c>
      <c r="H32" s="24" t="e">
        <f t="shared" si="38"/>
        <v>#DIV/0!</v>
      </c>
      <c r="I32" s="24" t="e">
        <f t="shared" si="39"/>
        <v>#DIV/0!</v>
      </c>
      <c r="J32" s="23" t="e">
        <f t="shared" si="40"/>
        <v>#DIV/0!</v>
      </c>
      <c r="K32" s="42" t="e">
        <f t="shared" si="41"/>
        <v>#DIV/0!</v>
      </c>
      <c r="L32" s="42" t="e">
        <f t="shared" si="42"/>
        <v>#DIV/0!</v>
      </c>
      <c r="M32" s="42" t="e">
        <f t="shared" si="57"/>
        <v>#DIV/0!</v>
      </c>
      <c r="N32" s="54" t="e">
        <f t="shared" si="43"/>
        <v>#DIV/0!</v>
      </c>
      <c r="O32" s="14" t="e">
        <f t="shared" si="44"/>
        <v>#DIV/0!</v>
      </c>
      <c r="P32" s="14" t="e">
        <f t="shared" si="45"/>
        <v>#DIV/0!</v>
      </c>
      <c r="Q32" s="14" t="e">
        <f t="shared" si="46"/>
        <v>#DIV/0!</v>
      </c>
      <c r="R32" s="14" t="e">
        <f t="shared" si="58"/>
        <v>#DIV/0!</v>
      </c>
      <c r="S32" s="33" t="e">
        <f t="shared" si="48"/>
        <v>#DIV/0!</v>
      </c>
      <c r="T32" s="42" t="e">
        <f t="shared" si="49"/>
        <v>#DIV/0!</v>
      </c>
      <c r="U32" s="42" t="e">
        <f t="shared" si="50"/>
        <v>#DIV/0!</v>
      </c>
      <c r="V32" s="42" t="e">
        <f t="shared" si="59"/>
        <v>#DIV/0!</v>
      </c>
      <c r="W32" s="54" t="e">
        <f t="shared" si="51"/>
        <v>#DIV/0!</v>
      </c>
      <c r="X32" s="14" t="e">
        <f t="shared" ref="X32:X34" si="74">789270*T32*AB32</f>
        <v>#DIV/0!</v>
      </c>
      <c r="Y32" s="14" t="e">
        <f t="shared" ref="Y32:Y34" si="75">789270*U32*AB32</f>
        <v>#DIV/0!</v>
      </c>
      <c r="Z32" s="14" t="e">
        <f t="shared" ref="Z32:Z34" si="76">789270*V32*AB32</f>
        <v>#DIV/0!</v>
      </c>
      <c r="AA32" s="14" t="e">
        <f>IF(D32&gt;0,AVERAGE(X32:Z32),AVERAGE(X32:Y32))</f>
        <v>#DIV/0!</v>
      </c>
      <c r="AB32" s="33" t="e">
        <f t="shared" si="56"/>
        <v>#DIV/0!</v>
      </c>
      <c r="AC32" s="273"/>
      <c r="AD32" s="273"/>
      <c r="AE32" s="273"/>
      <c r="AF32" s="273"/>
      <c r="AG32" s="273"/>
      <c r="AH32" s="273"/>
      <c r="AI32" s="273"/>
      <c r="AJ32" s="273"/>
      <c r="AK32" s="273"/>
      <c r="AL32" s="273"/>
      <c r="AM32" s="273"/>
      <c r="AN32" s="273"/>
      <c r="AO32" s="273"/>
      <c r="AP32" s="273"/>
      <c r="AQ32" s="273"/>
      <c r="AR32" s="273"/>
      <c r="AS32" s="273"/>
      <c r="AT32" s="273"/>
      <c r="AU32" s="273"/>
      <c r="AV32" s="273"/>
      <c r="AW32" s="273"/>
      <c r="AX32" s="273"/>
      <c r="AY32" s="273"/>
      <c r="AZ32" s="273"/>
      <c r="BA32" s="273"/>
      <c r="BB32" s="273"/>
      <c r="BC32" s="273"/>
      <c r="BD32" s="273"/>
      <c r="BE32" s="273"/>
      <c r="BF32" s="273"/>
      <c r="BG32" s="273"/>
      <c r="BH32" s="273"/>
      <c r="BI32" s="273"/>
      <c r="BJ32" s="273"/>
      <c r="BK32" s="273"/>
      <c r="BL32" s="273"/>
      <c r="BM32" s="273"/>
      <c r="BN32" s="273"/>
      <c r="BO32" s="273"/>
      <c r="BP32" s="273"/>
      <c r="BQ32" s="273"/>
      <c r="BR32" s="273"/>
      <c r="BS32" s="273"/>
      <c r="BT32" s="273"/>
      <c r="BU32" s="273"/>
      <c r="BV32" s="273"/>
      <c r="BW32" s="273"/>
      <c r="BX32" s="273"/>
      <c r="BY32" s="273"/>
      <c r="BZ32" s="273"/>
      <c r="CA32" s="273"/>
      <c r="CB32" s="273"/>
      <c r="CC32" s="273"/>
      <c r="CD32" s="273"/>
      <c r="CE32" s="273"/>
      <c r="CF32" s="273"/>
      <c r="CG32" s="273"/>
      <c r="CH32" s="273"/>
      <c r="CI32" s="273"/>
      <c r="CJ32" s="273"/>
      <c r="CK32" s="273"/>
      <c r="CL32" s="273"/>
      <c r="CM32" s="273"/>
      <c r="CN32" s="273"/>
      <c r="CO32" s="273"/>
      <c r="CP32" s="273"/>
      <c r="CQ32" s="273"/>
      <c r="CR32" s="273"/>
      <c r="CS32" s="273"/>
      <c r="CT32" s="273"/>
      <c r="CU32" s="273"/>
      <c r="CV32" s="273"/>
      <c r="CW32" s="273"/>
      <c r="CX32" s="273"/>
      <c r="CY32" s="273"/>
      <c r="CZ32" s="273"/>
      <c r="DA32" s="273"/>
      <c r="DB32" s="273"/>
      <c r="DC32" s="273"/>
      <c r="DD32" s="273"/>
      <c r="DE32" s="273"/>
      <c r="DF32" s="273"/>
      <c r="DG32" s="273"/>
      <c r="DH32" s="273"/>
      <c r="DI32" s="273"/>
      <c r="DJ32" s="273"/>
      <c r="DK32" s="273"/>
      <c r="DL32" s="273"/>
      <c r="DM32" s="273"/>
      <c r="DN32" s="273"/>
      <c r="DO32" s="273"/>
      <c r="DP32" s="273"/>
      <c r="DQ32" s="273"/>
      <c r="DR32" s="273"/>
      <c r="DS32" s="273"/>
      <c r="DT32" s="273"/>
      <c r="DU32" s="273"/>
      <c r="DV32" s="273"/>
      <c r="DW32" s="273"/>
      <c r="DX32" s="273"/>
      <c r="DY32" s="273"/>
      <c r="DZ32" s="273"/>
      <c r="EA32" s="273"/>
      <c r="EB32" s="273"/>
      <c r="EC32" s="273"/>
      <c r="ED32" s="273"/>
      <c r="EE32" s="273"/>
    </row>
    <row r="33" spans="1:135" s="41" customFormat="1" x14ac:dyDescent="0.25">
      <c r="A33" s="133" t="s">
        <v>11</v>
      </c>
      <c r="B33" s="290"/>
      <c r="C33" s="279"/>
      <c r="D33" s="280"/>
      <c r="E33" s="94" t="e">
        <f t="shared" si="35"/>
        <v>#DIV/0!</v>
      </c>
      <c r="F33" s="24" t="e">
        <f t="shared" si="36"/>
        <v>#DIV/0!</v>
      </c>
      <c r="G33" s="24" t="e">
        <f t="shared" si="37"/>
        <v>#DIV/0!</v>
      </c>
      <c r="H33" s="24" t="e">
        <f t="shared" si="38"/>
        <v>#DIV/0!</v>
      </c>
      <c r="I33" s="24" t="e">
        <f t="shared" si="39"/>
        <v>#DIV/0!</v>
      </c>
      <c r="J33" s="23" t="e">
        <f t="shared" si="40"/>
        <v>#DIV/0!</v>
      </c>
      <c r="K33" s="42" t="e">
        <f t="shared" si="41"/>
        <v>#DIV/0!</v>
      </c>
      <c r="L33" s="42" t="e">
        <f t="shared" si="42"/>
        <v>#DIV/0!</v>
      </c>
      <c r="M33" s="42" t="e">
        <f t="shared" si="57"/>
        <v>#DIV/0!</v>
      </c>
      <c r="N33" s="54" t="e">
        <f t="shared" si="43"/>
        <v>#DIV/0!</v>
      </c>
      <c r="O33" s="14" t="e">
        <f t="shared" si="44"/>
        <v>#DIV/0!</v>
      </c>
      <c r="P33" s="14" t="e">
        <f t="shared" si="45"/>
        <v>#DIV/0!</v>
      </c>
      <c r="Q33" s="14" t="e">
        <f t="shared" si="46"/>
        <v>#DIV/0!</v>
      </c>
      <c r="R33" s="14" t="e">
        <f t="shared" si="58"/>
        <v>#DIV/0!</v>
      </c>
      <c r="S33" s="33" t="e">
        <f t="shared" si="48"/>
        <v>#DIV/0!</v>
      </c>
      <c r="T33" s="42" t="e">
        <f t="shared" si="49"/>
        <v>#DIV/0!</v>
      </c>
      <c r="U33" s="42" t="e">
        <f t="shared" si="50"/>
        <v>#DIV/0!</v>
      </c>
      <c r="V33" s="42" t="e">
        <f t="shared" si="59"/>
        <v>#DIV/0!</v>
      </c>
      <c r="W33" s="54" t="e">
        <f t="shared" si="51"/>
        <v>#DIV/0!</v>
      </c>
      <c r="X33" s="14" t="e">
        <f t="shared" si="74"/>
        <v>#DIV/0!</v>
      </c>
      <c r="Y33" s="14" t="e">
        <f t="shared" si="75"/>
        <v>#DIV/0!</v>
      </c>
      <c r="Z33" s="14" t="e">
        <f t="shared" si="76"/>
        <v>#DIV/0!</v>
      </c>
      <c r="AA33" s="14" t="e">
        <f t="shared" ref="AA33:AA34" si="77">IF(D33&gt;0,AVERAGE(X33:Z33),AVERAGE(X33:Y33))</f>
        <v>#DIV/0!</v>
      </c>
      <c r="AB33" s="33" t="e">
        <f t="shared" si="56"/>
        <v>#DIV/0!</v>
      </c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  <c r="BC33" s="273"/>
      <c r="BD33" s="273"/>
      <c r="BE33" s="273"/>
      <c r="BF33" s="273"/>
      <c r="BG33" s="273"/>
      <c r="BH33" s="273"/>
      <c r="BI33" s="273"/>
      <c r="BJ33" s="273"/>
      <c r="BK33" s="273"/>
      <c r="BL33" s="273"/>
      <c r="BM33" s="273"/>
      <c r="BN33" s="273"/>
      <c r="BO33" s="273"/>
      <c r="BP33" s="273"/>
      <c r="BQ33" s="273"/>
      <c r="BR33" s="273"/>
      <c r="BS33" s="273"/>
      <c r="BT33" s="273"/>
      <c r="BU33" s="273"/>
      <c r="BV33" s="273"/>
      <c r="BW33" s="273"/>
      <c r="BX33" s="273"/>
      <c r="BY33" s="273"/>
      <c r="BZ33" s="273"/>
      <c r="CA33" s="273"/>
      <c r="CB33" s="273"/>
      <c r="CC33" s="273"/>
      <c r="CD33" s="273"/>
      <c r="CE33" s="273"/>
      <c r="CF33" s="273"/>
      <c r="CG33" s="273"/>
      <c r="CH33" s="273"/>
      <c r="CI33" s="273"/>
      <c r="CJ33" s="273"/>
      <c r="CK33" s="273"/>
      <c r="CL33" s="273"/>
      <c r="CM33" s="273"/>
      <c r="CN33" s="273"/>
      <c r="CO33" s="273"/>
      <c r="CP33" s="273"/>
      <c r="CQ33" s="273"/>
      <c r="CR33" s="273"/>
      <c r="CS33" s="273"/>
      <c r="CT33" s="273"/>
      <c r="CU33" s="273"/>
      <c r="CV33" s="273"/>
      <c r="CW33" s="273"/>
      <c r="CX33" s="273"/>
      <c r="CY33" s="273"/>
      <c r="CZ33" s="273"/>
      <c r="DA33" s="273"/>
      <c r="DB33" s="273"/>
      <c r="DC33" s="273"/>
      <c r="DD33" s="273"/>
      <c r="DE33" s="273"/>
      <c r="DF33" s="273"/>
      <c r="DG33" s="273"/>
      <c r="DH33" s="273"/>
      <c r="DI33" s="273"/>
      <c r="DJ33" s="273"/>
      <c r="DK33" s="273"/>
      <c r="DL33" s="273"/>
      <c r="DM33" s="273"/>
      <c r="DN33" s="273"/>
      <c r="DO33" s="273"/>
      <c r="DP33" s="273"/>
      <c r="DQ33" s="273"/>
      <c r="DR33" s="273"/>
      <c r="DS33" s="273"/>
      <c r="DT33" s="273"/>
      <c r="DU33" s="273"/>
      <c r="DV33" s="273"/>
      <c r="DW33" s="273"/>
      <c r="DX33" s="273"/>
      <c r="DY33" s="273"/>
      <c r="DZ33" s="273"/>
      <c r="EA33" s="273"/>
      <c r="EB33" s="273"/>
      <c r="EC33" s="273"/>
      <c r="ED33" s="273"/>
      <c r="EE33" s="273"/>
    </row>
    <row r="34" spans="1:135" s="41" customFormat="1" x14ac:dyDescent="0.25">
      <c r="A34" s="135" t="s">
        <v>12</v>
      </c>
      <c r="B34" s="293"/>
      <c r="C34" s="285"/>
      <c r="D34" s="286"/>
      <c r="E34" s="94" t="e">
        <f t="shared" si="35"/>
        <v>#DIV/0!</v>
      </c>
      <c r="F34" s="24" t="e">
        <f t="shared" si="36"/>
        <v>#DIV/0!</v>
      </c>
      <c r="G34" s="24" t="e">
        <f t="shared" si="37"/>
        <v>#DIV/0!</v>
      </c>
      <c r="H34" s="24" t="e">
        <f t="shared" si="38"/>
        <v>#DIV/0!</v>
      </c>
      <c r="I34" s="24" t="e">
        <f t="shared" si="39"/>
        <v>#DIV/0!</v>
      </c>
      <c r="J34" s="23" t="e">
        <f t="shared" si="40"/>
        <v>#DIV/0!</v>
      </c>
      <c r="K34" s="42" t="e">
        <f t="shared" si="41"/>
        <v>#DIV/0!</v>
      </c>
      <c r="L34" s="42" t="e">
        <f t="shared" si="42"/>
        <v>#DIV/0!</v>
      </c>
      <c r="M34" s="42" t="e">
        <f t="shared" si="57"/>
        <v>#DIV/0!</v>
      </c>
      <c r="N34" s="54" t="e">
        <f t="shared" si="43"/>
        <v>#DIV/0!</v>
      </c>
      <c r="O34" s="14" t="e">
        <f t="shared" si="44"/>
        <v>#DIV/0!</v>
      </c>
      <c r="P34" s="14" t="e">
        <f t="shared" si="45"/>
        <v>#DIV/0!</v>
      </c>
      <c r="Q34" s="14" t="e">
        <f t="shared" si="46"/>
        <v>#DIV/0!</v>
      </c>
      <c r="R34" s="14" t="e">
        <f t="shared" si="58"/>
        <v>#DIV/0!</v>
      </c>
      <c r="S34" s="33" t="e">
        <f t="shared" si="48"/>
        <v>#DIV/0!</v>
      </c>
      <c r="T34" s="42" t="e">
        <f t="shared" si="49"/>
        <v>#DIV/0!</v>
      </c>
      <c r="U34" s="42" t="e">
        <f t="shared" si="50"/>
        <v>#DIV/0!</v>
      </c>
      <c r="V34" s="42" t="e">
        <f t="shared" si="59"/>
        <v>#DIV/0!</v>
      </c>
      <c r="W34" s="54" t="e">
        <f t="shared" si="51"/>
        <v>#DIV/0!</v>
      </c>
      <c r="X34" s="14" t="e">
        <f t="shared" si="74"/>
        <v>#DIV/0!</v>
      </c>
      <c r="Y34" s="14" t="e">
        <f t="shared" si="75"/>
        <v>#DIV/0!</v>
      </c>
      <c r="Z34" s="14" t="e">
        <f t="shared" si="76"/>
        <v>#DIV/0!</v>
      </c>
      <c r="AA34" s="14" t="e">
        <f t="shared" si="77"/>
        <v>#DIV/0!</v>
      </c>
      <c r="AB34" s="33" t="e">
        <f t="shared" si="56"/>
        <v>#DIV/0!</v>
      </c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3"/>
      <c r="AQ34" s="273"/>
      <c r="AR34" s="273"/>
      <c r="AS34" s="273"/>
      <c r="AT34" s="273"/>
      <c r="AU34" s="273"/>
      <c r="AV34" s="273"/>
      <c r="AW34" s="273"/>
      <c r="AX34" s="273"/>
      <c r="AY34" s="273"/>
      <c r="AZ34" s="273"/>
      <c r="BA34" s="273"/>
      <c r="BB34" s="273"/>
      <c r="BC34" s="273"/>
      <c r="BD34" s="273"/>
      <c r="BE34" s="273"/>
      <c r="BF34" s="273"/>
      <c r="BG34" s="273"/>
      <c r="BH34" s="273"/>
      <c r="BI34" s="273"/>
      <c r="BJ34" s="273"/>
      <c r="BK34" s="273"/>
      <c r="BL34" s="273"/>
      <c r="BM34" s="273"/>
      <c r="BN34" s="273"/>
      <c r="BO34" s="273"/>
      <c r="BP34" s="273"/>
      <c r="BQ34" s="273"/>
      <c r="BR34" s="273"/>
      <c r="BS34" s="273"/>
      <c r="BT34" s="273"/>
      <c r="BU34" s="273"/>
      <c r="BV34" s="273"/>
      <c r="BW34" s="273"/>
      <c r="BX34" s="273"/>
      <c r="BY34" s="273"/>
      <c r="BZ34" s="273"/>
      <c r="CA34" s="273"/>
      <c r="CB34" s="273"/>
      <c r="CC34" s="273"/>
      <c r="CD34" s="273"/>
      <c r="CE34" s="273"/>
      <c r="CF34" s="273"/>
      <c r="CG34" s="273"/>
      <c r="CH34" s="273"/>
      <c r="CI34" s="273"/>
      <c r="CJ34" s="273"/>
      <c r="CK34" s="273"/>
      <c r="CL34" s="273"/>
      <c r="CM34" s="273"/>
      <c r="CN34" s="273"/>
      <c r="CO34" s="273"/>
      <c r="CP34" s="273"/>
      <c r="CQ34" s="273"/>
      <c r="CR34" s="273"/>
      <c r="CS34" s="273"/>
      <c r="CT34" s="273"/>
      <c r="CU34" s="273"/>
      <c r="CV34" s="273"/>
      <c r="CW34" s="273"/>
      <c r="CX34" s="273"/>
      <c r="CY34" s="273"/>
      <c r="CZ34" s="273"/>
      <c r="DA34" s="273"/>
      <c r="DB34" s="273"/>
      <c r="DC34" s="273"/>
      <c r="DD34" s="273"/>
      <c r="DE34" s="273"/>
      <c r="DF34" s="273"/>
      <c r="DG34" s="273"/>
      <c r="DH34" s="273"/>
      <c r="DI34" s="273"/>
      <c r="DJ34" s="273"/>
      <c r="DK34" s="273"/>
      <c r="DL34" s="273"/>
      <c r="DM34" s="273"/>
      <c r="DN34" s="273"/>
      <c r="DO34" s="273"/>
      <c r="DP34" s="273"/>
      <c r="DQ34" s="273"/>
      <c r="DR34" s="273"/>
      <c r="DS34" s="273"/>
      <c r="DT34" s="273"/>
      <c r="DU34" s="273"/>
      <c r="DV34" s="273"/>
      <c r="DW34" s="273"/>
      <c r="DX34" s="273"/>
      <c r="DY34" s="273"/>
      <c r="DZ34" s="273"/>
      <c r="EA34" s="273"/>
      <c r="EB34" s="273"/>
      <c r="EC34" s="273"/>
      <c r="ED34" s="273"/>
      <c r="EE34" s="273"/>
    </row>
    <row r="35" spans="1:135" s="41" customFormat="1" x14ac:dyDescent="0.25">
      <c r="A35" s="97" t="s">
        <v>74</v>
      </c>
      <c r="B35" s="161"/>
      <c r="C35" s="93"/>
      <c r="D35" s="93"/>
      <c r="E35" s="93"/>
      <c r="F35" s="11"/>
      <c r="G35" s="11"/>
      <c r="H35" s="11"/>
      <c r="I35" s="11"/>
      <c r="J35" s="335" t="s">
        <v>89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3"/>
      <c r="AZ35" s="273"/>
      <c r="BA35" s="273"/>
      <c r="BB35" s="273"/>
      <c r="BC35" s="273"/>
      <c r="BD35" s="273"/>
      <c r="BE35" s="273"/>
      <c r="BF35" s="273"/>
      <c r="BG35" s="273"/>
      <c r="BH35" s="273"/>
      <c r="BI35" s="273"/>
      <c r="BJ35" s="273"/>
      <c r="BK35" s="273"/>
      <c r="BL35" s="273"/>
      <c r="BM35" s="273"/>
      <c r="BN35" s="273"/>
      <c r="BO35" s="273"/>
      <c r="BP35" s="273"/>
      <c r="BQ35" s="273"/>
      <c r="BR35" s="273"/>
      <c r="BS35" s="273"/>
      <c r="BT35" s="273"/>
      <c r="BU35" s="273"/>
      <c r="BV35" s="273"/>
      <c r="BW35" s="273"/>
      <c r="BX35" s="273"/>
      <c r="BY35" s="273"/>
      <c r="BZ35" s="273"/>
      <c r="CA35" s="273"/>
      <c r="CB35" s="273"/>
      <c r="CC35" s="273"/>
      <c r="CD35" s="273"/>
      <c r="CE35" s="273"/>
      <c r="CF35" s="273"/>
      <c r="CG35" s="273"/>
      <c r="CH35" s="273"/>
      <c r="CI35" s="273"/>
      <c r="CJ35" s="273"/>
      <c r="CK35" s="273"/>
      <c r="CL35" s="273"/>
      <c r="CM35" s="273"/>
      <c r="CN35" s="273"/>
      <c r="CO35" s="273"/>
      <c r="CP35" s="273"/>
      <c r="CQ35" s="273"/>
      <c r="CR35" s="273"/>
      <c r="CS35" s="273"/>
      <c r="CT35" s="273"/>
      <c r="CU35" s="273"/>
      <c r="CV35" s="273"/>
      <c r="CW35" s="273"/>
      <c r="CX35" s="273"/>
      <c r="CY35" s="273"/>
      <c r="CZ35" s="273"/>
      <c r="DA35" s="273"/>
      <c r="DB35" s="273"/>
      <c r="DC35" s="273"/>
      <c r="DD35" s="273"/>
      <c r="DE35" s="273"/>
      <c r="DF35" s="273"/>
      <c r="DG35" s="273"/>
      <c r="DH35" s="273"/>
      <c r="DI35" s="273"/>
      <c r="DJ35" s="273"/>
      <c r="DK35" s="273"/>
      <c r="DL35" s="273"/>
      <c r="DM35" s="273"/>
      <c r="DN35" s="273"/>
      <c r="DO35" s="273"/>
      <c r="DP35" s="273"/>
      <c r="DQ35" s="273"/>
      <c r="DR35" s="273"/>
      <c r="DS35" s="273"/>
      <c r="DT35" s="273"/>
      <c r="DU35" s="273"/>
      <c r="DV35" s="273"/>
      <c r="DW35" s="273"/>
      <c r="DX35" s="273"/>
      <c r="DY35" s="273"/>
      <c r="DZ35" s="273"/>
      <c r="EA35" s="273"/>
      <c r="EB35" s="273"/>
      <c r="EC35" s="273"/>
      <c r="ED35" s="273"/>
      <c r="EE35" s="273"/>
    </row>
    <row r="36" spans="1:135" x14ac:dyDescent="0.25">
      <c r="A36" s="97" t="s">
        <v>88</v>
      </c>
      <c r="B36" s="295"/>
      <c r="N36" s="11"/>
      <c r="O36" s="11"/>
      <c r="P36" s="11"/>
      <c r="Q36" s="11"/>
      <c r="R36" s="11"/>
    </row>
    <row r="37" spans="1:135" x14ac:dyDescent="0.25">
      <c r="A37" s="160" t="s">
        <v>75</v>
      </c>
      <c r="B37" s="295"/>
      <c r="N37" s="11"/>
      <c r="O37" s="11"/>
      <c r="P37" s="11"/>
      <c r="Q37" s="11"/>
      <c r="R37" s="11"/>
    </row>
    <row r="38" spans="1:135" x14ac:dyDescent="0.25">
      <c r="A38" s="90"/>
      <c r="N38" s="11"/>
      <c r="O38" s="11"/>
      <c r="P38" s="11"/>
      <c r="Q38" s="11"/>
      <c r="R38" s="11"/>
    </row>
    <row r="39" spans="1:135" ht="19.899999999999999" customHeight="1" x14ac:dyDescent="0.25">
      <c r="A39" s="294"/>
      <c r="B39" s="13" t="s">
        <v>76</v>
      </c>
      <c r="C39" s="57"/>
      <c r="D39" s="57"/>
      <c r="E39" s="82"/>
      <c r="F39" s="13">
        <v>1</v>
      </c>
      <c r="G39" s="13">
        <v>2</v>
      </c>
      <c r="H39" s="13">
        <v>3</v>
      </c>
      <c r="I39" s="13" t="s">
        <v>23</v>
      </c>
      <c r="J39" s="13" t="s">
        <v>40</v>
      </c>
      <c r="K39" s="338" t="s">
        <v>14</v>
      </c>
      <c r="L39" s="338"/>
      <c r="M39" s="338"/>
      <c r="N39" s="3"/>
      <c r="O39" s="3">
        <v>1</v>
      </c>
      <c r="P39" s="3">
        <v>2</v>
      </c>
      <c r="Q39" s="3">
        <v>3</v>
      </c>
      <c r="R39" s="3" t="s">
        <v>23</v>
      </c>
      <c r="S39" s="36" t="s">
        <v>24</v>
      </c>
      <c r="T39" s="339" t="s">
        <v>15</v>
      </c>
      <c r="U39" s="339"/>
      <c r="V39" s="339"/>
      <c r="W39" s="9"/>
      <c r="X39" s="16">
        <v>1</v>
      </c>
      <c r="Y39" s="16">
        <v>2</v>
      </c>
      <c r="Z39" s="16">
        <v>3</v>
      </c>
      <c r="AA39" s="16" t="s">
        <v>23</v>
      </c>
      <c r="AB39" s="39" t="s">
        <v>24</v>
      </c>
    </row>
    <row r="40" spans="1:135" ht="19.899999999999999" customHeight="1" x14ac:dyDescent="0.25">
      <c r="A40" s="69" t="s">
        <v>43</v>
      </c>
      <c r="B40" s="57" t="s">
        <v>13</v>
      </c>
      <c r="C40" s="57" t="s">
        <v>13</v>
      </c>
      <c r="D40" s="57" t="s">
        <v>13</v>
      </c>
      <c r="E40" s="28" t="s">
        <v>17</v>
      </c>
      <c r="F40" s="100" t="s">
        <v>61</v>
      </c>
      <c r="G40" s="100" t="s">
        <v>61</v>
      </c>
      <c r="H40" s="100" t="s">
        <v>61</v>
      </c>
      <c r="I40" s="100" t="s">
        <v>44</v>
      </c>
      <c r="J40" s="13" t="s">
        <v>41</v>
      </c>
      <c r="K40" s="5" t="s">
        <v>16</v>
      </c>
      <c r="L40" s="5" t="s">
        <v>16</v>
      </c>
      <c r="M40" s="5" t="s">
        <v>16</v>
      </c>
      <c r="N40" s="13" t="s">
        <v>17</v>
      </c>
      <c r="O40" s="100" t="s">
        <v>61</v>
      </c>
      <c r="P40" s="100" t="s">
        <v>61</v>
      </c>
      <c r="Q40" s="100" t="s">
        <v>61</v>
      </c>
      <c r="R40" s="100" t="s">
        <v>44</v>
      </c>
      <c r="S40" s="37" t="s">
        <v>49</v>
      </c>
      <c r="T40" s="13" t="s">
        <v>16</v>
      </c>
      <c r="U40" s="13" t="s">
        <v>16</v>
      </c>
      <c r="V40" s="13" t="s">
        <v>16</v>
      </c>
      <c r="W40" s="13" t="s">
        <v>17</v>
      </c>
      <c r="X40" s="100" t="s">
        <v>61</v>
      </c>
      <c r="Y40" s="100" t="s">
        <v>61</v>
      </c>
      <c r="Z40" s="100" t="s">
        <v>61</v>
      </c>
      <c r="AA40" s="100" t="s">
        <v>44</v>
      </c>
      <c r="AB40" s="40" t="s">
        <v>52</v>
      </c>
    </row>
    <row r="41" spans="1:135" s="41" customFormat="1" x14ac:dyDescent="0.25">
      <c r="A41" s="132" t="s">
        <v>0</v>
      </c>
      <c r="B41" s="289"/>
      <c r="C41" s="276"/>
      <c r="D41" s="277"/>
      <c r="E41" s="94" t="e">
        <f t="shared" ref="E41:E46" si="78">STDEV(B41:D41)/AVERAGE(B41:D41)*100</f>
        <v>#DIV/0!</v>
      </c>
      <c r="F41" s="24" t="e">
        <f>B41*J41*40/$B$55</f>
        <v>#DIV/0!</v>
      </c>
      <c r="G41" s="24" t="e">
        <f>C41*J41*40/$B$55</f>
        <v>#DIV/0!</v>
      </c>
      <c r="H41" s="24" t="e">
        <f>D41*J41*40/$B$55</f>
        <v>#DIV/0!</v>
      </c>
      <c r="I41" s="24" t="e">
        <f>IF(D41&gt;0,AVERAGE(F41:H41),AVERAGE(F41:G41))</f>
        <v>#DIV/0!</v>
      </c>
      <c r="J41" s="23" t="e">
        <f>J22</f>
        <v>#DIV/0!</v>
      </c>
      <c r="K41" s="12" t="e">
        <f>B41/$B$50</f>
        <v>#DIV/0!</v>
      </c>
      <c r="L41" s="12" t="e">
        <f>C41/$C$50</f>
        <v>#DIV/0!</v>
      </c>
      <c r="M41" s="12" t="e">
        <f>D41/$D$50</f>
        <v>#DIV/0!</v>
      </c>
      <c r="N41" s="54" t="e">
        <f>IF(D41=0, STDEV(K41:L41)/AVERAGE(K41:L41)*100, STDEV(K41:M41)/AVERAGE(K41:M41)*100)</f>
        <v>#DIV/0!</v>
      </c>
      <c r="O41" s="14" t="e">
        <f>K41*S41*$B$54*$B$56/$B$55/10</f>
        <v>#DIV/0!</v>
      </c>
      <c r="P41" s="14" t="e">
        <f>L41*S41*$B$54*$B$56/$B$55/10</f>
        <v>#DIV/0!</v>
      </c>
      <c r="Q41" s="14" t="e">
        <f>M41*S41*$B$54*$B$56/$B$55/10</f>
        <v>#DIV/0!</v>
      </c>
      <c r="R41" s="14" t="e">
        <f>IF(D41&gt;0,AVERAGE(O41:Q41),AVERAGE(O41:P41))</f>
        <v>#DIV/0!</v>
      </c>
      <c r="S41" s="33" t="e">
        <f>S22</f>
        <v>#DIV/0!</v>
      </c>
      <c r="T41" s="42" t="e">
        <f>B41/$B$46</f>
        <v>#DIV/0!</v>
      </c>
      <c r="U41" s="42" t="e">
        <f>C41/$C$46</f>
        <v>#DIV/0!</v>
      </c>
      <c r="V41" s="42" t="e">
        <f>D41/$D$46</f>
        <v>#DIV/0!</v>
      </c>
      <c r="W41" s="54" t="e">
        <f>IF(D41=0, STDEV(T41:U41)/AVERAGE(T41:U41)*100, STDEV(T41:V41)/AVERAGE(T41:V41)*100)</f>
        <v>#DIV/0!</v>
      </c>
      <c r="X41" s="14" t="e">
        <f>789270*T41*AB41</f>
        <v>#DIV/0!</v>
      </c>
      <c r="Y41" s="14" t="e">
        <f>789270*U41*AB41</f>
        <v>#DIV/0!</v>
      </c>
      <c r="Z41" s="14" t="e">
        <f>789270*V41*AB41</f>
        <v>#DIV/0!</v>
      </c>
      <c r="AA41" s="14" t="e">
        <f>IF(D41&gt;0,AVERAGE(X41:Z41),AVERAGE(X41:Y41))</f>
        <v>#DIV/0!</v>
      </c>
      <c r="AB41" s="33" t="e">
        <f>AB22</f>
        <v>#DIV/0!</v>
      </c>
      <c r="AC41" s="273"/>
      <c r="AD41" s="273"/>
      <c r="AE41" s="273"/>
      <c r="AF41" s="273"/>
      <c r="AG41" s="273"/>
      <c r="AH41" s="273"/>
      <c r="AI41" s="273"/>
      <c r="AJ41" s="273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3"/>
      <c r="AZ41" s="273"/>
      <c r="BA41" s="273"/>
      <c r="BB41" s="273"/>
      <c r="BC41" s="273"/>
      <c r="BD41" s="273"/>
      <c r="BE41" s="273"/>
      <c r="BF41" s="273"/>
      <c r="BG41" s="273"/>
      <c r="BH41" s="273"/>
      <c r="BI41" s="273"/>
      <c r="BJ41" s="273"/>
      <c r="BK41" s="273"/>
      <c r="BL41" s="273"/>
      <c r="BM41" s="273"/>
      <c r="BN41" s="273"/>
      <c r="BO41" s="273"/>
      <c r="BP41" s="273"/>
      <c r="BQ41" s="273"/>
      <c r="BR41" s="273"/>
      <c r="BS41" s="273"/>
      <c r="BT41" s="273"/>
      <c r="BU41" s="273"/>
      <c r="BV41" s="273"/>
      <c r="BW41" s="273"/>
      <c r="BX41" s="273"/>
      <c r="BY41" s="273"/>
      <c r="BZ41" s="273"/>
      <c r="CA41" s="273"/>
      <c r="CB41" s="273"/>
      <c r="CC41" s="273"/>
      <c r="CD41" s="273"/>
      <c r="CE41" s="273"/>
      <c r="CF41" s="273"/>
      <c r="CG41" s="273"/>
      <c r="CH41" s="273"/>
      <c r="CI41" s="273"/>
      <c r="CJ41" s="273"/>
      <c r="CK41" s="273"/>
      <c r="CL41" s="273"/>
      <c r="CM41" s="273"/>
      <c r="CN41" s="273"/>
      <c r="CO41" s="273"/>
      <c r="CP41" s="273"/>
      <c r="CQ41" s="273"/>
      <c r="CR41" s="273"/>
      <c r="CS41" s="273"/>
      <c r="CT41" s="273"/>
      <c r="CU41" s="273"/>
      <c r="CV41" s="273"/>
      <c r="CW41" s="273"/>
      <c r="CX41" s="273"/>
      <c r="CY41" s="273"/>
      <c r="CZ41" s="273"/>
      <c r="DA41" s="273"/>
      <c r="DB41" s="273"/>
      <c r="DC41" s="273"/>
      <c r="DD41" s="273"/>
      <c r="DE41" s="273"/>
      <c r="DF41" s="273"/>
      <c r="DG41" s="273"/>
      <c r="DH41" s="273"/>
      <c r="DI41" s="273"/>
      <c r="DJ41" s="273"/>
      <c r="DK41" s="273"/>
      <c r="DL41" s="273"/>
      <c r="DM41" s="273"/>
      <c r="DN41" s="273"/>
      <c r="DO41" s="273"/>
      <c r="DP41" s="273"/>
      <c r="DQ41" s="273"/>
      <c r="DR41" s="273"/>
      <c r="DS41" s="273"/>
      <c r="DT41" s="273"/>
      <c r="DU41" s="273"/>
      <c r="DV41" s="273"/>
      <c r="DW41" s="273"/>
      <c r="DX41" s="273"/>
      <c r="DY41" s="273"/>
      <c r="DZ41" s="273"/>
      <c r="EA41" s="273"/>
      <c r="EB41" s="273"/>
      <c r="EC41" s="273"/>
      <c r="ED41" s="273"/>
      <c r="EE41" s="273"/>
    </row>
    <row r="42" spans="1:135" s="41" customFormat="1" x14ac:dyDescent="0.25">
      <c r="A42" s="133" t="s">
        <v>1</v>
      </c>
      <c r="B42" s="290"/>
      <c r="C42" s="279"/>
      <c r="D42" s="280"/>
      <c r="E42" s="94" t="e">
        <f t="shared" si="78"/>
        <v>#DIV/0!</v>
      </c>
      <c r="F42" s="24" t="e">
        <f t="shared" ref="F42:F53" si="79">B42*J42*40/$B$55</f>
        <v>#DIV/0!</v>
      </c>
      <c r="G42" s="24" t="e">
        <f t="shared" ref="G42:G53" si="80">C42*J42*40/$B$55</f>
        <v>#DIV/0!</v>
      </c>
      <c r="H42" s="24" t="e">
        <f t="shared" ref="H42:H53" si="81">D42*J42*40/$B$55</f>
        <v>#DIV/0!</v>
      </c>
      <c r="I42" s="24" t="e">
        <f t="shared" ref="I42:I53" si="82">IF(D42&gt;0,AVERAGE(F42:H42),AVERAGE(F42:G42))</f>
        <v>#DIV/0!</v>
      </c>
      <c r="J42" s="23" t="e">
        <f t="shared" ref="J42:J53" si="83">J23</f>
        <v>#DIV/0!</v>
      </c>
      <c r="K42" s="12" t="e">
        <f t="shared" ref="K42:K45" si="84">B42/$B$50</f>
        <v>#DIV/0!</v>
      </c>
      <c r="L42" s="12" t="e">
        <f t="shared" ref="L42:L45" si="85">C42/$C$50</f>
        <v>#DIV/0!</v>
      </c>
      <c r="M42" s="12" t="e">
        <f>D42/$D$50</f>
        <v>#DIV/0!</v>
      </c>
      <c r="N42" s="54" t="e">
        <f t="shared" ref="N42:N45" si="86">IF(D42=0, STDEV(K42:L42)/AVERAGE(K42:L42)*100, STDEV(K42:M42)/AVERAGE(K42:M42)*100)</f>
        <v>#DIV/0!</v>
      </c>
      <c r="O42" s="14" t="e">
        <f t="shared" ref="O42:O53" si="87">K42*S42*$B$54*$B$56/$B$55/10</f>
        <v>#DIV/0!</v>
      </c>
      <c r="P42" s="14" t="e">
        <f t="shared" ref="P42:P53" si="88">L42*S42*$B$54*$B$56/$B$55/10</f>
        <v>#DIV/0!</v>
      </c>
      <c r="Q42" s="14" t="e">
        <f t="shared" ref="Q42:Q53" si="89">M42*S42*$B$54*$B$56/$B$55/10</f>
        <v>#DIV/0!</v>
      </c>
      <c r="R42" s="14" t="e">
        <f t="shared" ref="R42:R53" si="90">IF(D42&gt;0,AVERAGE(O42:Q42),AVERAGE(O42:P42))</f>
        <v>#DIV/0!</v>
      </c>
      <c r="S42" s="33" t="e">
        <f t="shared" ref="S42:S53" si="91">S23</f>
        <v>#DIV/0!</v>
      </c>
      <c r="T42" s="42" t="e">
        <f t="shared" ref="T42:T45" si="92">B42/$B$46</f>
        <v>#DIV/0!</v>
      </c>
      <c r="U42" s="42" t="e">
        <f t="shared" ref="U42:U45" si="93">C42/$C$46</f>
        <v>#DIV/0!</v>
      </c>
      <c r="V42" s="42" t="e">
        <f t="shared" ref="V42:V45" si="94">D42/$D$46</f>
        <v>#DIV/0!</v>
      </c>
      <c r="W42" s="54" t="e">
        <f t="shared" ref="W42:W44" si="95">IF(D42=0, STDEV(T42:U42)/AVERAGE(T42:U42)*100, STDEV(T42:V42)/AVERAGE(T42:V42)*100)</f>
        <v>#DIV/0!</v>
      </c>
      <c r="X42" s="14" t="e">
        <f t="shared" ref="X42:X45" si="96">789270*T42*AB42</f>
        <v>#DIV/0!</v>
      </c>
      <c r="Y42" s="14" t="e">
        <f t="shared" ref="Y42:Y45" si="97">789270*U42*AB42</f>
        <v>#DIV/0!</v>
      </c>
      <c r="Z42" s="14" t="e">
        <f t="shared" ref="Z42:Z45" si="98">789270*V42*AB42</f>
        <v>#DIV/0!</v>
      </c>
      <c r="AA42" s="14" t="e">
        <f t="shared" ref="AA42:AA45" si="99">IF(D42&gt;0,AVERAGE(X42:Z42),AVERAGE(X42:Y42))</f>
        <v>#DIV/0!</v>
      </c>
      <c r="AB42" s="33" t="e">
        <f t="shared" ref="AB42:AB53" si="100">AB23</f>
        <v>#DIV/0!</v>
      </c>
      <c r="AC42" s="273"/>
      <c r="AD42" s="273"/>
      <c r="AE42" s="273"/>
      <c r="AF42" s="273"/>
      <c r="AG42" s="273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  <c r="AU42" s="273"/>
      <c r="AV42" s="273"/>
      <c r="AW42" s="273"/>
      <c r="AX42" s="273"/>
      <c r="AY42" s="273"/>
      <c r="AZ42" s="273"/>
      <c r="BA42" s="273"/>
      <c r="BB42" s="273"/>
      <c r="BC42" s="273"/>
      <c r="BD42" s="273"/>
      <c r="BE42" s="273"/>
      <c r="BF42" s="273"/>
      <c r="BG42" s="273"/>
      <c r="BH42" s="273"/>
      <c r="BI42" s="273"/>
      <c r="BJ42" s="273"/>
      <c r="BK42" s="273"/>
      <c r="BL42" s="273"/>
      <c r="BM42" s="273"/>
      <c r="BN42" s="273"/>
      <c r="BO42" s="273"/>
      <c r="BP42" s="273"/>
      <c r="BQ42" s="273"/>
      <c r="BR42" s="273"/>
      <c r="BS42" s="273"/>
      <c r="BT42" s="273"/>
      <c r="BU42" s="273"/>
      <c r="BV42" s="273"/>
      <c r="BW42" s="273"/>
      <c r="BX42" s="273"/>
      <c r="BY42" s="273"/>
      <c r="BZ42" s="273"/>
      <c r="CA42" s="273"/>
      <c r="CB42" s="273"/>
      <c r="CC42" s="273"/>
      <c r="CD42" s="273"/>
      <c r="CE42" s="273"/>
      <c r="CF42" s="273"/>
      <c r="CG42" s="273"/>
      <c r="CH42" s="273"/>
      <c r="CI42" s="273"/>
      <c r="CJ42" s="273"/>
      <c r="CK42" s="273"/>
      <c r="CL42" s="273"/>
      <c r="CM42" s="273"/>
      <c r="CN42" s="273"/>
      <c r="CO42" s="273"/>
      <c r="CP42" s="273"/>
      <c r="CQ42" s="273"/>
      <c r="CR42" s="273"/>
      <c r="CS42" s="273"/>
      <c r="CT42" s="273"/>
      <c r="CU42" s="273"/>
      <c r="CV42" s="273"/>
      <c r="CW42" s="273"/>
      <c r="CX42" s="273"/>
      <c r="CY42" s="273"/>
      <c r="CZ42" s="273"/>
      <c r="DA42" s="273"/>
      <c r="DB42" s="273"/>
      <c r="DC42" s="273"/>
      <c r="DD42" s="273"/>
      <c r="DE42" s="273"/>
      <c r="DF42" s="273"/>
      <c r="DG42" s="273"/>
      <c r="DH42" s="273"/>
      <c r="DI42" s="273"/>
      <c r="DJ42" s="273"/>
      <c r="DK42" s="273"/>
      <c r="DL42" s="273"/>
      <c r="DM42" s="273"/>
      <c r="DN42" s="273"/>
      <c r="DO42" s="273"/>
      <c r="DP42" s="273"/>
      <c r="DQ42" s="273"/>
      <c r="DR42" s="273"/>
      <c r="DS42" s="273"/>
      <c r="DT42" s="273"/>
      <c r="DU42" s="273"/>
      <c r="DV42" s="273"/>
      <c r="DW42" s="273"/>
      <c r="DX42" s="273"/>
      <c r="DY42" s="273"/>
      <c r="DZ42" s="273"/>
      <c r="EA42" s="273"/>
      <c r="EB42" s="273"/>
      <c r="EC42" s="273"/>
      <c r="ED42" s="273"/>
      <c r="EE42" s="273"/>
    </row>
    <row r="43" spans="1:135" s="41" customFormat="1" x14ac:dyDescent="0.25">
      <c r="A43" s="133" t="s">
        <v>2</v>
      </c>
      <c r="B43" s="290"/>
      <c r="C43" s="279"/>
      <c r="D43" s="280"/>
      <c r="E43" s="94" t="e">
        <f t="shared" si="78"/>
        <v>#DIV/0!</v>
      </c>
      <c r="F43" s="24" t="e">
        <f t="shared" si="79"/>
        <v>#DIV/0!</v>
      </c>
      <c r="G43" s="24" t="e">
        <f t="shared" si="80"/>
        <v>#DIV/0!</v>
      </c>
      <c r="H43" s="24" t="e">
        <f t="shared" si="81"/>
        <v>#DIV/0!</v>
      </c>
      <c r="I43" s="24" t="e">
        <f t="shared" si="82"/>
        <v>#DIV/0!</v>
      </c>
      <c r="J43" s="23" t="e">
        <f t="shared" si="83"/>
        <v>#DIV/0!</v>
      </c>
      <c r="K43" s="12" t="e">
        <f t="shared" si="84"/>
        <v>#DIV/0!</v>
      </c>
      <c r="L43" s="12" t="e">
        <f t="shared" si="85"/>
        <v>#DIV/0!</v>
      </c>
      <c r="M43" s="12" t="e">
        <f>D43/$D$50</f>
        <v>#DIV/0!</v>
      </c>
      <c r="N43" s="54" t="e">
        <f t="shared" si="86"/>
        <v>#DIV/0!</v>
      </c>
      <c r="O43" s="14" t="e">
        <f t="shared" si="87"/>
        <v>#DIV/0!</v>
      </c>
      <c r="P43" s="14" t="e">
        <f t="shared" si="88"/>
        <v>#DIV/0!</v>
      </c>
      <c r="Q43" s="14" t="e">
        <f t="shared" si="89"/>
        <v>#DIV/0!</v>
      </c>
      <c r="R43" s="14" t="e">
        <f t="shared" si="90"/>
        <v>#DIV/0!</v>
      </c>
      <c r="S43" s="33" t="e">
        <f t="shared" si="91"/>
        <v>#DIV/0!</v>
      </c>
      <c r="T43" s="42" t="e">
        <f t="shared" si="92"/>
        <v>#DIV/0!</v>
      </c>
      <c r="U43" s="42" t="e">
        <f t="shared" si="93"/>
        <v>#DIV/0!</v>
      </c>
      <c r="V43" s="42" t="e">
        <f t="shared" si="94"/>
        <v>#DIV/0!</v>
      </c>
      <c r="W43" s="54" t="e">
        <f t="shared" si="95"/>
        <v>#DIV/0!</v>
      </c>
      <c r="X43" s="14" t="e">
        <f t="shared" si="96"/>
        <v>#DIV/0!</v>
      </c>
      <c r="Y43" s="14" t="e">
        <f t="shared" si="97"/>
        <v>#DIV/0!</v>
      </c>
      <c r="Z43" s="14" t="e">
        <f t="shared" si="98"/>
        <v>#DIV/0!</v>
      </c>
      <c r="AA43" s="14" t="e">
        <f t="shared" si="99"/>
        <v>#DIV/0!</v>
      </c>
      <c r="AB43" s="33" t="e">
        <f t="shared" si="100"/>
        <v>#DIV/0!</v>
      </c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  <c r="BF43" s="273"/>
      <c r="BG43" s="273"/>
      <c r="BH43" s="273"/>
      <c r="BI43" s="273"/>
      <c r="BJ43" s="273"/>
      <c r="BK43" s="273"/>
      <c r="BL43" s="273"/>
      <c r="BM43" s="273"/>
      <c r="BN43" s="273"/>
      <c r="BO43" s="273"/>
      <c r="BP43" s="273"/>
      <c r="BQ43" s="273"/>
      <c r="BR43" s="273"/>
      <c r="BS43" s="273"/>
      <c r="BT43" s="273"/>
      <c r="BU43" s="273"/>
      <c r="BV43" s="273"/>
      <c r="BW43" s="273"/>
      <c r="BX43" s="273"/>
      <c r="BY43" s="273"/>
      <c r="BZ43" s="273"/>
      <c r="CA43" s="273"/>
      <c r="CB43" s="273"/>
      <c r="CC43" s="273"/>
      <c r="CD43" s="273"/>
      <c r="CE43" s="273"/>
      <c r="CF43" s="273"/>
      <c r="CG43" s="273"/>
      <c r="CH43" s="273"/>
      <c r="CI43" s="273"/>
      <c r="CJ43" s="273"/>
      <c r="CK43" s="273"/>
      <c r="CL43" s="273"/>
      <c r="CM43" s="273"/>
      <c r="CN43" s="273"/>
      <c r="CO43" s="273"/>
      <c r="CP43" s="273"/>
      <c r="CQ43" s="273"/>
      <c r="CR43" s="273"/>
      <c r="CS43" s="273"/>
      <c r="CT43" s="273"/>
      <c r="CU43" s="273"/>
      <c r="CV43" s="273"/>
      <c r="CW43" s="273"/>
      <c r="CX43" s="273"/>
      <c r="CY43" s="273"/>
      <c r="CZ43" s="273"/>
      <c r="DA43" s="273"/>
      <c r="DB43" s="273"/>
      <c r="DC43" s="273"/>
      <c r="DD43" s="273"/>
      <c r="DE43" s="273"/>
      <c r="DF43" s="273"/>
      <c r="DG43" s="273"/>
      <c r="DH43" s="273"/>
      <c r="DI43" s="273"/>
      <c r="DJ43" s="273"/>
      <c r="DK43" s="273"/>
      <c r="DL43" s="273"/>
      <c r="DM43" s="273"/>
      <c r="DN43" s="273"/>
      <c r="DO43" s="273"/>
      <c r="DP43" s="273"/>
      <c r="DQ43" s="273"/>
      <c r="DR43" s="273"/>
      <c r="DS43" s="273"/>
      <c r="DT43" s="273"/>
      <c r="DU43" s="273"/>
      <c r="DV43" s="273"/>
      <c r="DW43" s="273"/>
      <c r="DX43" s="273"/>
      <c r="DY43" s="273"/>
      <c r="DZ43" s="273"/>
      <c r="EA43" s="273"/>
      <c r="EB43" s="273"/>
      <c r="EC43" s="273"/>
      <c r="ED43" s="273"/>
      <c r="EE43" s="273"/>
    </row>
    <row r="44" spans="1:135" s="41" customFormat="1" x14ac:dyDescent="0.25">
      <c r="A44" s="133" t="s">
        <v>3</v>
      </c>
      <c r="B44" s="290"/>
      <c r="C44" s="279"/>
      <c r="D44" s="280"/>
      <c r="E44" s="94" t="e">
        <f t="shared" si="78"/>
        <v>#DIV/0!</v>
      </c>
      <c r="F44" s="24" t="e">
        <f t="shared" si="79"/>
        <v>#DIV/0!</v>
      </c>
      <c r="G44" s="24" t="e">
        <f t="shared" si="80"/>
        <v>#DIV/0!</v>
      </c>
      <c r="H44" s="24" t="e">
        <f t="shared" si="81"/>
        <v>#DIV/0!</v>
      </c>
      <c r="I44" s="24" t="e">
        <f t="shared" si="82"/>
        <v>#DIV/0!</v>
      </c>
      <c r="J44" s="23" t="e">
        <f t="shared" si="83"/>
        <v>#DIV/0!</v>
      </c>
      <c r="K44" s="12" t="e">
        <f t="shared" si="84"/>
        <v>#DIV/0!</v>
      </c>
      <c r="L44" s="12" t="e">
        <f t="shared" si="85"/>
        <v>#DIV/0!</v>
      </c>
      <c r="M44" s="12" t="e">
        <f>D44/$D$50</f>
        <v>#DIV/0!</v>
      </c>
      <c r="N44" s="54" t="e">
        <f t="shared" si="86"/>
        <v>#DIV/0!</v>
      </c>
      <c r="O44" s="14" t="e">
        <f t="shared" si="87"/>
        <v>#DIV/0!</v>
      </c>
      <c r="P44" s="14" t="e">
        <f t="shared" si="88"/>
        <v>#DIV/0!</v>
      </c>
      <c r="Q44" s="14" t="e">
        <f t="shared" si="89"/>
        <v>#DIV/0!</v>
      </c>
      <c r="R44" s="14" t="e">
        <f t="shared" si="90"/>
        <v>#DIV/0!</v>
      </c>
      <c r="S44" s="33" t="e">
        <f t="shared" si="91"/>
        <v>#DIV/0!</v>
      </c>
      <c r="T44" s="42" t="e">
        <f t="shared" si="92"/>
        <v>#DIV/0!</v>
      </c>
      <c r="U44" s="42" t="e">
        <f t="shared" si="93"/>
        <v>#DIV/0!</v>
      </c>
      <c r="V44" s="42" t="e">
        <f t="shared" si="94"/>
        <v>#DIV/0!</v>
      </c>
      <c r="W44" s="54" t="e">
        <f t="shared" si="95"/>
        <v>#DIV/0!</v>
      </c>
      <c r="X44" s="14" t="e">
        <f t="shared" si="96"/>
        <v>#DIV/0!</v>
      </c>
      <c r="Y44" s="14" t="e">
        <f t="shared" si="97"/>
        <v>#DIV/0!</v>
      </c>
      <c r="Z44" s="14" t="e">
        <f t="shared" si="98"/>
        <v>#DIV/0!</v>
      </c>
      <c r="AA44" s="14" t="e">
        <f t="shared" si="99"/>
        <v>#DIV/0!</v>
      </c>
      <c r="AB44" s="33" t="e">
        <f t="shared" si="100"/>
        <v>#DIV/0!</v>
      </c>
      <c r="AC44" s="273"/>
      <c r="AD44" s="273"/>
      <c r="AE44" s="273"/>
      <c r="AF44" s="273"/>
      <c r="AG44" s="273"/>
      <c r="AH44" s="273"/>
      <c r="AI44" s="273"/>
      <c r="AJ44" s="273"/>
      <c r="AK44" s="273"/>
      <c r="AL44" s="273"/>
      <c r="AM44" s="273"/>
      <c r="AN44" s="273"/>
      <c r="AO44" s="273"/>
      <c r="AP44" s="273"/>
      <c r="AQ44" s="273"/>
      <c r="AR44" s="273"/>
      <c r="AS44" s="273"/>
      <c r="AT44" s="273"/>
      <c r="AU44" s="273"/>
      <c r="AV44" s="273"/>
      <c r="AW44" s="273"/>
      <c r="AX44" s="273"/>
      <c r="AY44" s="273"/>
      <c r="AZ44" s="273"/>
      <c r="BA44" s="273"/>
      <c r="BB44" s="273"/>
      <c r="BC44" s="273"/>
      <c r="BD44" s="273"/>
      <c r="BE44" s="273"/>
      <c r="BF44" s="273"/>
      <c r="BG44" s="273"/>
      <c r="BH44" s="273"/>
      <c r="BI44" s="273"/>
      <c r="BJ44" s="273"/>
      <c r="BK44" s="273"/>
      <c r="BL44" s="273"/>
      <c r="BM44" s="273"/>
      <c r="BN44" s="273"/>
      <c r="BO44" s="273"/>
      <c r="BP44" s="273"/>
      <c r="BQ44" s="273"/>
      <c r="BR44" s="273"/>
      <c r="BS44" s="273"/>
      <c r="BT44" s="273"/>
      <c r="BU44" s="273"/>
      <c r="BV44" s="273"/>
      <c r="BW44" s="273"/>
      <c r="BX44" s="273"/>
      <c r="BY44" s="273"/>
      <c r="BZ44" s="273"/>
      <c r="CA44" s="273"/>
      <c r="CB44" s="273"/>
      <c r="CC44" s="273"/>
      <c r="CD44" s="273"/>
      <c r="CE44" s="273"/>
      <c r="CF44" s="273"/>
      <c r="CG44" s="273"/>
      <c r="CH44" s="273"/>
      <c r="CI44" s="273"/>
      <c r="CJ44" s="273"/>
      <c r="CK44" s="273"/>
      <c r="CL44" s="273"/>
      <c r="CM44" s="273"/>
      <c r="CN44" s="273"/>
      <c r="CO44" s="273"/>
      <c r="CP44" s="273"/>
      <c r="CQ44" s="273"/>
      <c r="CR44" s="273"/>
      <c r="CS44" s="273"/>
      <c r="CT44" s="273"/>
      <c r="CU44" s="273"/>
      <c r="CV44" s="273"/>
      <c r="CW44" s="273"/>
      <c r="CX44" s="273"/>
      <c r="CY44" s="273"/>
      <c r="CZ44" s="273"/>
      <c r="DA44" s="273"/>
      <c r="DB44" s="273"/>
      <c r="DC44" s="273"/>
      <c r="DD44" s="273"/>
      <c r="DE44" s="273"/>
      <c r="DF44" s="273"/>
      <c r="DG44" s="273"/>
      <c r="DH44" s="273"/>
      <c r="DI44" s="273"/>
      <c r="DJ44" s="273"/>
      <c r="DK44" s="273"/>
      <c r="DL44" s="273"/>
      <c r="DM44" s="273"/>
      <c r="DN44" s="273"/>
      <c r="DO44" s="273"/>
      <c r="DP44" s="273"/>
      <c r="DQ44" s="273"/>
      <c r="DR44" s="273"/>
      <c r="DS44" s="273"/>
      <c r="DT44" s="273"/>
      <c r="DU44" s="273"/>
      <c r="DV44" s="273"/>
      <c r="DW44" s="273"/>
      <c r="DX44" s="273"/>
      <c r="DY44" s="273"/>
      <c r="DZ44" s="273"/>
      <c r="EA44" s="273"/>
      <c r="EB44" s="273"/>
      <c r="EC44" s="273"/>
      <c r="ED44" s="273"/>
      <c r="EE44" s="273"/>
    </row>
    <row r="45" spans="1:135" s="41" customFormat="1" x14ac:dyDescent="0.25">
      <c r="A45" s="133" t="s">
        <v>4</v>
      </c>
      <c r="B45" s="290"/>
      <c r="C45" s="279"/>
      <c r="D45" s="280"/>
      <c r="E45" s="94" t="e">
        <f t="shared" si="78"/>
        <v>#DIV/0!</v>
      </c>
      <c r="F45" s="24" t="e">
        <f t="shared" si="79"/>
        <v>#DIV/0!</v>
      </c>
      <c r="G45" s="24" t="e">
        <f t="shared" si="80"/>
        <v>#DIV/0!</v>
      </c>
      <c r="H45" s="24" t="e">
        <f t="shared" si="81"/>
        <v>#DIV/0!</v>
      </c>
      <c r="I45" s="24" t="e">
        <f t="shared" si="82"/>
        <v>#DIV/0!</v>
      </c>
      <c r="J45" s="23" t="e">
        <f t="shared" si="83"/>
        <v>#DIV/0!</v>
      </c>
      <c r="K45" s="12" t="e">
        <f t="shared" si="84"/>
        <v>#DIV/0!</v>
      </c>
      <c r="L45" s="12" t="e">
        <f t="shared" si="85"/>
        <v>#DIV/0!</v>
      </c>
      <c r="M45" s="12" t="e">
        <f>D45/$D$50</f>
        <v>#DIV/0!</v>
      </c>
      <c r="N45" s="54" t="e">
        <f t="shared" si="86"/>
        <v>#DIV/0!</v>
      </c>
      <c r="O45" s="14" t="e">
        <f t="shared" si="87"/>
        <v>#DIV/0!</v>
      </c>
      <c r="P45" s="14" t="e">
        <f t="shared" si="88"/>
        <v>#DIV/0!</v>
      </c>
      <c r="Q45" s="14" t="e">
        <f t="shared" si="89"/>
        <v>#DIV/0!</v>
      </c>
      <c r="R45" s="14" t="e">
        <f t="shared" si="90"/>
        <v>#DIV/0!</v>
      </c>
      <c r="S45" s="33" t="e">
        <f t="shared" si="91"/>
        <v>#DIV/0!</v>
      </c>
      <c r="T45" s="42" t="e">
        <f t="shared" si="92"/>
        <v>#DIV/0!</v>
      </c>
      <c r="U45" s="42" t="e">
        <f t="shared" si="93"/>
        <v>#DIV/0!</v>
      </c>
      <c r="V45" s="42" t="e">
        <f t="shared" si="94"/>
        <v>#DIV/0!</v>
      </c>
      <c r="W45" s="54" t="e">
        <f>IF(D45=0, STDEV(T45:U45)/AVERAGE(T45:U45)*100, STDEV(T45:V45)/AVERAGE(T45:V45)*100)</f>
        <v>#DIV/0!</v>
      </c>
      <c r="X45" s="14" t="e">
        <f t="shared" si="96"/>
        <v>#DIV/0!</v>
      </c>
      <c r="Y45" s="14" t="e">
        <f t="shared" si="97"/>
        <v>#DIV/0!</v>
      </c>
      <c r="Z45" s="14" t="e">
        <f t="shared" si="98"/>
        <v>#DIV/0!</v>
      </c>
      <c r="AA45" s="14" t="e">
        <f t="shared" si="99"/>
        <v>#DIV/0!</v>
      </c>
      <c r="AB45" s="33" t="e">
        <f t="shared" si="100"/>
        <v>#DIV/0!</v>
      </c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3"/>
      <c r="BI45" s="273"/>
      <c r="BJ45" s="273"/>
      <c r="BK45" s="273"/>
      <c r="BL45" s="273"/>
      <c r="BM45" s="273"/>
      <c r="BN45" s="273"/>
      <c r="BO45" s="273"/>
      <c r="BP45" s="273"/>
      <c r="BQ45" s="273"/>
      <c r="BR45" s="273"/>
      <c r="BS45" s="273"/>
      <c r="BT45" s="273"/>
      <c r="BU45" s="273"/>
      <c r="BV45" s="273"/>
      <c r="BW45" s="273"/>
      <c r="BX45" s="273"/>
      <c r="BY45" s="273"/>
      <c r="BZ45" s="273"/>
      <c r="CA45" s="273"/>
      <c r="CB45" s="273"/>
      <c r="CC45" s="273"/>
      <c r="CD45" s="273"/>
      <c r="CE45" s="273"/>
      <c r="CF45" s="273"/>
      <c r="CG45" s="273"/>
      <c r="CH45" s="273"/>
      <c r="CI45" s="273"/>
      <c r="CJ45" s="273"/>
      <c r="CK45" s="273"/>
      <c r="CL45" s="273"/>
      <c r="CM45" s="273"/>
      <c r="CN45" s="273"/>
      <c r="CO45" s="273"/>
      <c r="CP45" s="273"/>
      <c r="CQ45" s="273"/>
      <c r="CR45" s="273"/>
      <c r="CS45" s="273"/>
      <c r="CT45" s="273"/>
      <c r="CU45" s="273"/>
      <c r="CV45" s="273"/>
      <c r="CW45" s="273"/>
      <c r="CX45" s="273"/>
      <c r="CY45" s="273"/>
      <c r="CZ45" s="273"/>
      <c r="DA45" s="273"/>
      <c r="DB45" s="273"/>
      <c r="DC45" s="273"/>
      <c r="DD45" s="273"/>
      <c r="DE45" s="273"/>
      <c r="DF45" s="273"/>
      <c r="DG45" s="273"/>
      <c r="DH45" s="273"/>
      <c r="DI45" s="273"/>
      <c r="DJ45" s="273"/>
      <c r="DK45" s="273"/>
      <c r="DL45" s="273"/>
      <c r="DM45" s="273"/>
      <c r="DN45" s="273"/>
      <c r="DO45" s="273"/>
      <c r="DP45" s="273"/>
      <c r="DQ45" s="273"/>
      <c r="DR45" s="273"/>
      <c r="DS45" s="273"/>
      <c r="DT45" s="273"/>
      <c r="DU45" s="273"/>
      <c r="DV45" s="273"/>
      <c r="DW45" s="273"/>
      <c r="DX45" s="273"/>
      <c r="DY45" s="273"/>
      <c r="DZ45" s="273"/>
      <c r="EA45" s="273"/>
      <c r="EB45" s="273"/>
      <c r="EC45" s="273"/>
      <c r="ED45" s="273"/>
      <c r="EE45" s="273"/>
    </row>
    <row r="46" spans="1:135" s="139" customFormat="1" x14ac:dyDescent="0.25">
      <c r="A46" s="134" t="s">
        <v>5</v>
      </c>
      <c r="B46" s="291"/>
      <c r="C46" s="292"/>
      <c r="D46" s="283"/>
      <c r="E46" s="95" t="e">
        <f t="shared" si="78"/>
        <v>#DIV/0!</v>
      </c>
      <c r="F46" s="165" t="e">
        <f t="shared" si="79"/>
        <v>#DIV/0!</v>
      </c>
      <c r="G46" s="165" t="e">
        <f t="shared" si="80"/>
        <v>#DIV/0!</v>
      </c>
      <c r="H46" s="165" t="e">
        <f t="shared" si="81"/>
        <v>#DIV/0!</v>
      </c>
      <c r="I46" s="165" t="e">
        <f t="shared" si="82"/>
        <v>#DIV/0!</v>
      </c>
      <c r="J46" s="84" t="e">
        <f t="shared" si="83"/>
        <v>#DIV/0!</v>
      </c>
      <c r="K46" s="138" t="s">
        <v>32</v>
      </c>
      <c r="L46" s="138" t="s">
        <v>32</v>
      </c>
      <c r="M46" s="138" t="s">
        <v>32</v>
      </c>
      <c r="N46" s="138" t="s">
        <v>32</v>
      </c>
      <c r="O46" s="138" t="s">
        <v>32</v>
      </c>
      <c r="P46" s="138" t="s">
        <v>32</v>
      </c>
      <c r="Q46" s="138" t="s">
        <v>32</v>
      </c>
      <c r="R46" s="138" t="s">
        <v>32</v>
      </c>
      <c r="S46" s="138" t="s">
        <v>32</v>
      </c>
      <c r="T46" s="138" t="s">
        <v>32</v>
      </c>
      <c r="U46" s="138" t="s">
        <v>32</v>
      </c>
      <c r="V46" s="138" t="s">
        <v>32</v>
      </c>
      <c r="W46" s="138" t="s">
        <v>32</v>
      </c>
      <c r="X46" s="65" t="s">
        <v>32</v>
      </c>
      <c r="Y46" s="65" t="s">
        <v>32</v>
      </c>
      <c r="Z46" s="65" t="s">
        <v>32</v>
      </c>
      <c r="AA46" s="65" t="s">
        <v>32</v>
      </c>
      <c r="AB46" s="138" t="s">
        <v>32</v>
      </c>
      <c r="AC46" s="302"/>
      <c r="AD46" s="302"/>
      <c r="AE46" s="302"/>
      <c r="AF46" s="302"/>
      <c r="AG46" s="302"/>
      <c r="AH46" s="302"/>
      <c r="AI46" s="302"/>
      <c r="AJ46" s="302"/>
      <c r="AK46" s="302"/>
      <c r="AL46" s="302"/>
      <c r="AM46" s="302"/>
      <c r="AN46" s="302"/>
      <c r="AO46" s="302"/>
      <c r="AP46" s="302"/>
      <c r="AQ46" s="302"/>
      <c r="AR46" s="302"/>
      <c r="AS46" s="302"/>
      <c r="AT46" s="302"/>
      <c r="AU46" s="302"/>
      <c r="AV46" s="302"/>
      <c r="AW46" s="302"/>
      <c r="AX46" s="302"/>
      <c r="AY46" s="302"/>
      <c r="AZ46" s="302"/>
      <c r="BA46" s="302"/>
      <c r="BB46" s="302"/>
      <c r="BC46" s="302"/>
      <c r="BD46" s="302"/>
      <c r="BE46" s="302"/>
      <c r="BF46" s="302"/>
      <c r="BG46" s="302"/>
      <c r="BH46" s="302"/>
      <c r="BI46" s="302"/>
      <c r="BJ46" s="302"/>
      <c r="BK46" s="302"/>
      <c r="BL46" s="302"/>
      <c r="BM46" s="302"/>
      <c r="BN46" s="302"/>
      <c r="BO46" s="302"/>
      <c r="BP46" s="302"/>
      <c r="BQ46" s="302"/>
      <c r="BR46" s="302"/>
      <c r="BS46" s="302"/>
      <c r="BT46" s="302"/>
      <c r="BU46" s="302"/>
      <c r="BV46" s="302"/>
      <c r="BW46" s="302"/>
      <c r="BX46" s="302"/>
      <c r="BY46" s="302"/>
      <c r="BZ46" s="302"/>
      <c r="CA46" s="302"/>
      <c r="CB46" s="302"/>
      <c r="CC46" s="302"/>
      <c r="CD46" s="302"/>
      <c r="CE46" s="302"/>
      <c r="CF46" s="302"/>
      <c r="CG46" s="302"/>
      <c r="CH46" s="302"/>
      <c r="CI46" s="302"/>
      <c r="CJ46" s="302"/>
      <c r="CK46" s="302"/>
      <c r="CL46" s="302"/>
      <c r="CM46" s="302"/>
      <c r="CN46" s="302"/>
      <c r="CO46" s="302"/>
      <c r="CP46" s="302"/>
      <c r="CQ46" s="302"/>
      <c r="CR46" s="302"/>
      <c r="CS46" s="302"/>
      <c r="CT46" s="302"/>
      <c r="CU46" s="302"/>
      <c r="CV46" s="302"/>
      <c r="CW46" s="302"/>
      <c r="CX46" s="302"/>
      <c r="CY46" s="302"/>
      <c r="CZ46" s="302"/>
      <c r="DA46" s="302"/>
      <c r="DB46" s="302"/>
      <c r="DC46" s="302"/>
      <c r="DD46" s="302"/>
      <c r="DE46" s="302"/>
      <c r="DF46" s="302"/>
      <c r="DG46" s="302"/>
      <c r="DH46" s="302"/>
      <c r="DI46" s="302"/>
      <c r="DJ46" s="302"/>
      <c r="DK46" s="302"/>
      <c r="DL46" s="302"/>
      <c r="DM46" s="302"/>
      <c r="DN46" s="302"/>
      <c r="DO46" s="302"/>
      <c r="DP46" s="302"/>
      <c r="DQ46" s="302"/>
      <c r="DR46" s="302"/>
      <c r="DS46" s="302"/>
      <c r="DT46" s="302"/>
      <c r="DU46" s="302"/>
      <c r="DV46" s="302"/>
      <c r="DW46" s="302"/>
      <c r="DX46" s="302"/>
      <c r="DY46" s="302"/>
      <c r="DZ46" s="302"/>
      <c r="EA46" s="302"/>
      <c r="EB46" s="302"/>
      <c r="EC46" s="302"/>
      <c r="ED46" s="302"/>
      <c r="EE46" s="302"/>
    </row>
    <row r="47" spans="1:135" s="41" customFormat="1" x14ac:dyDescent="0.25">
      <c r="A47" s="133" t="s">
        <v>6</v>
      </c>
      <c r="B47" s="290"/>
      <c r="C47" s="296"/>
      <c r="D47" s="280"/>
      <c r="E47" s="94" t="e">
        <f t="shared" ref="E47:E53" si="101">STDEV(B47:D47)/AVERAGE(B47:D47)*100</f>
        <v>#DIV/0!</v>
      </c>
      <c r="F47" s="24" t="e">
        <f t="shared" si="79"/>
        <v>#DIV/0!</v>
      </c>
      <c r="G47" s="24" t="e">
        <f t="shared" si="80"/>
        <v>#DIV/0!</v>
      </c>
      <c r="H47" s="24" t="e">
        <f t="shared" si="81"/>
        <v>#DIV/0!</v>
      </c>
      <c r="I47" s="24" t="e">
        <f t="shared" si="82"/>
        <v>#DIV/0!</v>
      </c>
      <c r="J47" s="23" t="e">
        <f t="shared" si="83"/>
        <v>#DIV/0!</v>
      </c>
      <c r="K47" s="12" t="e">
        <f t="shared" ref="K47" si="102">B47/$B$50</f>
        <v>#DIV/0!</v>
      </c>
      <c r="L47" s="12" t="e">
        <f t="shared" ref="L47" si="103">C47/$C$50</f>
        <v>#DIV/0!</v>
      </c>
      <c r="M47" s="12" t="e">
        <f t="shared" ref="M47:M53" si="104">D47/$D$50</f>
        <v>#DIV/0!</v>
      </c>
      <c r="N47" s="54" t="e">
        <f>IF(D47=0, STDEV(K47:L47)/AVERAGE(K47:L47)*100, STDEV(K47:M47)/AVERAGE(K47:M47)*100)</f>
        <v>#DIV/0!</v>
      </c>
      <c r="O47" s="14" t="e">
        <f t="shared" si="87"/>
        <v>#DIV/0!</v>
      </c>
      <c r="P47" s="14" t="e">
        <f t="shared" si="88"/>
        <v>#DIV/0!</v>
      </c>
      <c r="Q47" s="14" t="e">
        <f t="shared" si="89"/>
        <v>#DIV/0!</v>
      </c>
      <c r="R47" s="14" t="e">
        <f t="shared" si="90"/>
        <v>#DIV/0!</v>
      </c>
      <c r="S47" s="33" t="e">
        <f t="shared" si="91"/>
        <v>#DIV/0!</v>
      </c>
      <c r="T47" s="42" t="e">
        <f>B47/$B$46</f>
        <v>#DIV/0!</v>
      </c>
      <c r="U47" s="42" t="e">
        <f>C47/$C$46</f>
        <v>#DIV/0!</v>
      </c>
      <c r="V47" s="42" t="e">
        <f>D47/$D$46</f>
        <v>#DIV/0!</v>
      </c>
      <c r="W47" s="54" t="e">
        <f t="shared" ref="W47:W53" si="105">IF(D47=0, STDEV(T47:U47)/AVERAGE(T47:U47)*100, STDEV(T47:V47)/AVERAGE(T47:V47)*100)</f>
        <v>#DIV/0!</v>
      </c>
      <c r="X47" s="14" t="e">
        <f t="shared" ref="X47:X49" si="106">789270*T47*AB47</f>
        <v>#DIV/0!</v>
      </c>
      <c r="Y47" s="14" t="e">
        <f t="shared" ref="Y47:Y49" si="107">789270*U47*AB47</f>
        <v>#DIV/0!</v>
      </c>
      <c r="Z47" s="14" t="e">
        <f t="shared" ref="Z47:Z49" si="108">789270*V47*AB47</f>
        <v>#DIV/0!</v>
      </c>
      <c r="AA47" s="14" t="e">
        <f>IF(D47&gt;0,AVERAGE(X47:Z47),AVERAGE(X47:Y47))</f>
        <v>#DIV/0!</v>
      </c>
      <c r="AB47" s="33" t="e">
        <f t="shared" si="100"/>
        <v>#DIV/0!</v>
      </c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  <c r="BG47" s="273"/>
      <c r="BH47" s="273"/>
      <c r="BI47" s="273"/>
      <c r="BJ47" s="273"/>
      <c r="BK47" s="273"/>
      <c r="BL47" s="273"/>
      <c r="BM47" s="273"/>
      <c r="BN47" s="273"/>
      <c r="BO47" s="273"/>
      <c r="BP47" s="273"/>
      <c r="BQ47" s="273"/>
      <c r="BR47" s="273"/>
      <c r="BS47" s="273"/>
      <c r="BT47" s="273"/>
      <c r="BU47" s="273"/>
      <c r="BV47" s="273"/>
      <c r="BW47" s="273"/>
      <c r="BX47" s="273"/>
      <c r="BY47" s="273"/>
      <c r="BZ47" s="273"/>
      <c r="CA47" s="273"/>
      <c r="CB47" s="273"/>
      <c r="CC47" s="273"/>
      <c r="CD47" s="273"/>
      <c r="CE47" s="273"/>
      <c r="CF47" s="273"/>
      <c r="CG47" s="273"/>
      <c r="CH47" s="273"/>
      <c r="CI47" s="273"/>
      <c r="CJ47" s="273"/>
      <c r="CK47" s="273"/>
      <c r="CL47" s="273"/>
      <c r="CM47" s="273"/>
      <c r="CN47" s="273"/>
      <c r="CO47" s="273"/>
      <c r="CP47" s="273"/>
      <c r="CQ47" s="273"/>
      <c r="CR47" s="273"/>
      <c r="CS47" s="273"/>
      <c r="CT47" s="273"/>
      <c r="CU47" s="273"/>
      <c r="CV47" s="273"/>
      <c r="CW47" s="273"/>
      <c r="CX47" s="273"/>
      <c r="CY47" s="273"/>
      <c r="CZ47" s="273"/>
      <c r="DA47" s="273"/>
      <c r="DB47" s="273"/>
      <c r="DC47" s="273"/>
      <c r="DD47" s="273"/>
      <c r="DE47" s="273"/>
      <c r="DF47" s="273"/>
      <c r="DG47" s="273"/>
      <c r="DH47" s="273"/>
      <c r="DI47" s="273"/>
      <c r="DJ47" s="273"/>
      <c r="DK47" s="273"/>
      <c r="DL47" s="273"/>
      <c r="DM47" s="273"/>
      <c r="DN47" s="273"/>
      <c r="DO47" s="273"/>
      <c r="DP47" s="273"/>
      <c r="DQ47" s="273"/>
      <c r="DR47" s="273"/>
      <c r="DS47" s="273"/>
      <c r="DT47" s="273"/>
      <c r="DU47" s="273"/>
      <c r="DV47" s="273"/>
      <c r="DW47" s="273"/>
      <c r="DX47" s="273"/>
      <c r="DY47" s="273"/>
      <c r="DZ47" s="273"/>
      <c r="EA47" s="273"/>
      <c r="EB47" s="273"/>
      <c r="EC47" s="273"/>
      <c r="ED47" s="273"/>
      <c r="EE47" s="273"/>
    </row>
    <row r="48" spans="1:135" s="41" customFormat="1" x14ac:dyDescent="0.25">
      <c r="A48" s="133" t="s">
        <v>7</v>
      </c>
      <c r="B48" s="290"/>
      <c r="C48" s="279"/>
      <c r="D48" s="280"/>
      <c r="E48" s="94" t="e">
        <f t="shared" si="101"/>
        <v>#DIV/0!</v>
      </c>
      <c r="F48" s="24" t="e">
        <f t="shared" si="79"/>
        <v>#DIV/0!</v>
      </c>
      <c r="G48" s="24" t="e">
        <f t="shared" si="80"/>
        <v>#DIV/0!</v>
      </c>
      <c r="H48" s="24" t="e">
        <f t="shared" si="81"/>
        <v>#DIV/0!</v>
      </c>
      <c r="I48" s="24" t="e">
        <f t="shared" si="82"/>
        <v>#DIV/0!</v>
      </c>
      <c r="J48" s="23" t="e">
        <f t="shared" si="83"/>
        <v>#DIV/0!</v>
      </c>
      <c r="K48" s="12" t="e">
        <f t="shared" ref="K48:K49" si="109">B48/$B$50</f>
        <v>#DIV/0!</v>
      </c>
      <c r="L48" s="12" t="e">
        <f t="shared" ref="L48:L49" si="110">C48/$C$50</f>
        <v>#DIV/0!</v>
      </c>
      <c r="M48" s="12" t="e">
        <f t="shared" si="104"/>
        <v>#DIV/0!</v>
      </c>
      <c r="N48" s="54" t="e">
        <f t="shared" ref="N48:N53" si="111">IF(D48=0, STDEV(K48:L48)/AVERAGE(K48:L48)*100, STDEV(K48:M48)/AVERAGE(K48:M48)*100)</f>
        <v>#DIV/0!</v>
      </c>
      <c r="O48" s="14" t="e">
        <f t="shared" si="87"/>
        <v>#DIV/0!</v>
      </c>
      <c r="P48" s="14" t="e">
        <f t="shared" si="88"/>
        <v>#DIV/0!</v>
      </c>
      <c r="Q48" s="14" t="e">
        <f t="shared" si="89"/>
        <v>#DIV/0!</v>
      </c>
      <c r="R48" s="14" t="e">
        <f t="shared" si="90"/>
        <v>#DIV/0!</v>
      </c>
      <c r="S48" s="33" t="e">
        <f t="shared" si="91"/>
        <v>#DIV/0!</v>
      </c>
      <c r="T48" s="42" t="e">
        <f t="shared" ref="T48:T49" si="112">B48/$B$46</f>
        <v>#DIV/0!</v>
      </c>
      <c r="U48" s="42" t="e">
        <f t="shared" ref="U48:U49" si="113">C48/$C$46</f>
        <v>#DIV/0!</v>
      </c>
      <c r="V48" s="42" t="e">
        <f t="shared" ref="V48:V49" si="114">D48/$D$46</f>
        <v>#DIV/0!</v>
      </c>
      <c r="W48" s="54" t="e">
        <f t="shared" si="105"/>
        <v>#DIV/0!</v>
      </c>
      <c r="X48" s="14" t="e">
        <f t="shared" si="106"/>
        <v>#DIV/0!</v>
      </c>
      <c r="Y48" s="14" t="e">
        <f t="shared" si="107"/>
        <v>#DIV/0!</v>
      </c>
      <c r="Z48" s="14" t="e">
        <f t="shared" si="108"/>
        <v>#DIV/0!</v>
      </c>
      <c r="AA48" s="14" t="e">
        <f t="shared" ref="AA48:AA49" si="115">IF(D48&gt;0,AVERAGE(X48:Z48),AVERAGE(X48:Y48))</f>
        <v>#DIV/0!</v>
      </c>
      <c r="AB48" s="33" t="e">
        <f t="shared" si="100"/>
        <v>#DIV/0!</v>
      </c>
      <c r="AC48" s="273"/>
      <c r="AD48" s="273"/>
      <c r="AE48" s="273"/>
      <c r="AF48" s="273"/>
      <c r="AG48" s="273"/>
      <c r="AH48" s="273"/>
      <c r="AI48" s="273"/>
      <c r="AJ48" s="273"/>
      <c r="AK48" s="273"/>
      <c r="AL48" s="273"/>
      <c r="AM48" s="273"/>
      <c r="AN48" s="273"/>
      <c r="AO48" s="273"/>
      <c r="AP48" s="273"/>
      <c r="AQ48" s="273"/>
      <c r="AR48" s="273"/>
      <c r="AS48" s="273"/>
      <c r="AT48" s="273"/>
      <c r="AU48" s="273"/>
      <c r="AV48" s="273"/>
      <c r="AW48" s="273"/>
      <c r="AX48" s="273"/>
      <c r="AY48" s="273"/>
      <c r="AZ48" s="273"/>
      <c r="BA48" s="273"/>
      <c r="BB48" s="273"/>
      <c r="BC48" s="273"/>
      <c r="BD48" s="273"/>
      <c r="BE48" s="273"/>
      <c r="BF48" s="273"/>
      <c r="BG48" s="273"/>
      <c r="BH48" s="273"/>
      <c r="BI48" s="273"/>
      <c r="BJ48" s="273"/>
      <c r="BK48" s="273"/>
      <c r="BL48" s="273"/>
      <c r="BM48" s="273"/>
      <c r="BN48" s="273"/>
      <c r="BO48" s="273"/>
      <c r="BP48" s="273"/>
      <c r="BQ48" s="273"/>
      <c r="BR48" s="273"/>
      <c r="BS48" s="273"/>
      <c r="BT48" s="273"/>
      <c r="BU48" s="273"/>
      <c r="BV48" s="273"/>
      <c r="BW48" s="273"/>
      <c r="BX48" s="273"/>
      <c r="BY48" s="273"/>
      <c r="BZ48" s="273"/>
      <c r="CA48" s="273"/>
      <c r="CB48" s="273"/>
      <c r="CC48" s="273"/>
      <c r="CD48" s="273"/>
      <c r="CE48" s="273"/>
      <c r="CF48" s="273"/>
      <c r="CG48" s="273"/>
      <c r="CH48" s="273"/>
      <c r="CI48" s="273"/>
      <c r="CJ48" s="273"/>
      <c r="CK48" s="273"/>
      <c r="CL48" s="273"/>
      <c r="CM48" s="273"/>
      <c r="CN48" s="273"/>
      <c r="CO48" s="273"/>
      <c r="CP48" s="273"/>
      <c r="CQ48" s="273"/>
      <c r="CR48" s="273"/>
      <c r="CS48" s="273"/>
      <c r="CT48" s="273"/>
      <c r="CU48" s="273"/>
      <c r="CV48" s="273"/>
      <c r="CW48" s="273"/>
      <c r="CX48" s="273"/>
      <c r="CY48" s="273"/>
      <c r="CZ48" s="273"/>
      <c r="DA48" s="273"/>
      <c r="DB48" s="273"/>
      <c r="DC48" s="273"/>
      <c r="DD48" s="273"/>
      <c r="DE48" s="273"/>
      <c r="DF48" s="273"/>
      <c r="DG48" s="273"/>
      <c r="DH48" s="273"/>
      <c r="DI48" s="273"/>
      <c r="DJ48" s="273"/>
      <c r="DK48" s="273"/>
      <c r="DL48" s="273"/>
      <c r="DM48" s="273"/>
      <c r="DN48" s="273"/>
      <c r="DO48" s="273"/>
      <c r="DP48" s="273"/>
      <c r="DQ48" s="273"/>
      <c r="DR48" s="273"/>
      <c r="DS48" s="273"/>
      <c r="DT48" s="273"/>
      <c r="DU48" s="273"/>
      <c r="DV48" s="273"/>
      <c r="DW48" s="273"/>
      <c r="DX48" s="273"/>
      <c r="DY48" s="273"/>
      <c r="DZ48" s="273"/>
      <c r="EA48" s="273"/>
      <c r="EB48" s="273"/>
      <c r="EC48" s="273"/>
      <c r="ED48" s="273"/>
      <c r="EE48" s="273"/>
    </row>
    <row r="49" spans="1:135" s="41" customFormat="1" x14ac:dyDescent="0.25">
      <c r="A49" s="133" t="s">
        <v>8</v>
      </c>
      <c r="B49" s="290"/>
      <c r="C49" s="279"/>
      <c r="D49" s="280"/>
      <c r="E49" s="94" t="e">
        <f t="shared" si="101"/>
        <v>#DIV/0!</v>
      </c>
      <c r="F49" s="24" t="e">
        <f t="shared" si="79"/>
        <v>#DIV/0!</v>
      </c>
      <c r="G49" s="24" t="e">
        <f t="shared" si="80"/>
        <v>#DIV/0!</v>
      </c>
      <c r="H49" s="24" t="e">
        <f t="shared" si="81"/>
        <v>#DIV/0!</v>
      </c>
      <c r="I49" s="24" t="e">
        <f t="shared" si="82"/>
        <v>#DIV/0!</v>
      </c>
      <c r="J49" s="23" t="e">
        <f t="shared" si="83"/>
        <v>#DIV/0!</v>
      </c>
      <c r="K49" s="12" t="e">
        <f t="shared" si="109"/>
        <v>#DIV/0!</v>
      </c>
      <c r="L49" s="12" t="e">
        <f t="shared" si="110"/>
        <v>#DIV/0!</v>
      </c>
      <c r="M49" s="12" t="e">
        <f t="shared" si="104"/>
        <v>#DIV/0!</v>
      </c>
      <c r="N49" s="54" t="e">
        <f t="shared" si="111"/>
        <v>#DIV/0!</v>
      </c>
      <c r="O49" s="14" t="e">
        <f t="shared" si="87"/>
        <v>#DIV/0!</v>
      </c>
      <c r="P49" s="14" t="e">
        <f t="shared" si="88"/>
        <v>#DIV/0!</v>
      </c>
      <c r="Q49" s="14" t="e">
        <f t="shared" si="89"/>
        <v>#DIV/0!</v>
      </c>
      <c r="R49" s="14" t="e">
        <f t="shared" si="90"/>
        <v>#DIV/0!</v>
      </c>
      <c r="S49" s="33" t="e">
        <f t="shared" si="91"/>
        <v>#DIV/0!</v>
      </c>
      <c r="T49" s="42" t="e">
        <f t="shared" si="112"/>
        <v>#DIV/0!</v>
      </c>
      <c r="U49" s="42" t="e">
        <f t="shared" si="113"/>
        <v>#DIV/0!</v>
      </c>
      <c r="V49" s="42" t="e">
        <f t="shared" si="114"/>
        <v>#DIV/0!</v>
      </c>
      <c r="W49" s="54" t="e">
        <f t="shared" si="105"/>
        <v>#DIV/0!</v>
      </c>
      <c r="X49" s="14" t="e">
        <f t="shared" si="106"/>
        <v>#DIV/0!</v>
      </c>
      <c r="Y49" s="14" t="e">
        <f t="shared" si="107"/>
        <v>#DIV/0!</v>
      </c>
      <c r="Z49" s="14" t="e">
        <f t="shared" si="108"/>
        <v>#DIV/0!</v>
      </c>
      <c r="AA49" s="14" t="e">
        <f t="shared" si="115"/>
        <v>#DIV/0!</v>
      </c>
      <c r="AB49" s="33" t="e">
        <f t="shared" si="100"/>
        <v>#DIV/0!</v>
      </c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3"/>
      <c r="AZ49" s="273"/>
      <c r="BA49" s="273"/>
      <c r="BB49" s="273"/>
      <c r="BC49" s="273"/>
      <c r="BD49" s="273"/>
      <c r="BE49" s="273"/>
      <c r="BF49" s="273"/>
      <c r="BG49" s="273"/>
      <c r="BH49" s="273"/>
      <c r="BI49" s="273"/>
      <c r="BJ49" s="273"/>
      <c r="BK49" s="273"/>
      <c r="BL49" s="273"/>
      <c r="BM49" s="273"/>
      <c r="BN49" s="273"/>
      <c r="BO49" s="273"/>
      <c r="BP49" s="273"/>
      <c r="BQ49" s="273"/>
      <c r="BR49" s="273"/>
      <c r="BS49" s="273"/>
      <c r="BT49" s="273"/>
      <c r="BU49" s="273"/>
      <c r="BV49" s="273"/>
      <c r="BW49" s="273"/>
      <c r="BX49" s="273"/>
      <c r="BY49" s="273"/>
      <c r="BZ49" s="273"/>
      <c r="CA49" s="273"/>
      <c r="CB49" s="273"/>
      <c r="CC49" s="273"/>
      <c r="CD49" s="273"/>
      <c r="CE49" s="273"/>
      <c r="CF49" s="273"/>
      <c r="CG49" s="273"/>
      <c r="CH49" s="273"/>
      <c r="CI49" s="273"/>
      <c r="CJ49" s="273"/>
      <c r="CK49" s="273"/>
      <c r="CL49" s="273"/>
      <c r="CM49" s="273"/>
      <c r="CN49" s="273"/>
      <c r="CO49" s="273"/>
      <c r="CP49" s="273"/>
      <c r="CQ49" s="273"/>
      <c r="CR49" s="273"/>
      <c r="CS49" s="273"/>
      <c r="CT49" s="273"/>
      <c r="CU49" s="273"/>
      <c r="CV49" s="273"/>
      <c r="CW49" s="273"/>
      <c r="CX49" s="273"/>
      <c r="CY49" s="273"/>
      <c r="CZ49" s="273"/>
      <c r="DA49" s="273"/>
      <c r="DB49" s="273"/>
      <c r="DC49" s="273"/>
      <c r="DD49" s="273"/>
      <c r="DE49" s="273"/>
      <c r="DF49" s="273"/>
      <c r="DG49" s="273"/>
      <c r="DH49" s="273"/>
      <c r="DI49" s="273"/>
      <c r="DJ49" s="273"/>
      <c r="DK49" s="273"/>
      <c r="DL49" s="273"/>
      <c r="DM49" s="273"/>
      <c r="DN49" s="273"/>
      <c r="DO49" s="273"/>
      <c r="DP49" s="273"/>
      <c r="DQ49" s="273"/>
      <c r="DR49" s="273"/>
      <c r="DS49" s="273"/>
      <c r="DT49" s="273"/>
      <c r="DU49" s="273"/>
      <c r="DV49" s="273"/>
      <c r="DW49" s="273"/>
      <c r="DX49" s="273"/>
      <c r="DY49" s="273"/>
      <c r="DZ49" s="273"/>
      <c r="EA49" s="273"/>
      <c r="EB49" s="273"/>
      <c r="EC49" s="273"/>
      <c r="ED49" s="273"/>
      <c r="EE49" s="273"/>
    </row>
    <row r="50" spans="1:135" s="139" customFormat="1" x14ac:dyDescent="0.25">
      <c r="A50" s="134" t="s">
        <v>9</v>
      </c>
      <c r="B50" s="291"/>
      <c r="C50" s="292"/>
      <c r="D50" s="283"/>
      <c r="E50" s="95" t="e">
        <f t="shared" si="101"/>
        <v>#DIV/0!</v>
      </c>
      <c r="F50" s="165" t="e">
        <f t="shared" si="79"/>
        <v>#DIV/0!</v>
      </c>
      <c r="G50" s="165" t="e">
        <f t="shared" si="80"/>
        <v>#DIV/0!</v>
      </c>
      <c r="H50" s="165" t="e">
        <f t="shared" si="81"/>
        <v>#DIV/0!</v>
      </c>
      <c r="I50" s="165" t="e">
        <f t="shared" si="82"/>
        <v>#DIV/0!</v>
      </c>
      <c r="J50" s="84" t="e">
        <f t="shared" si="83"/>
        <v>#DIV/0!</v>
      </c>
      <c r="K50" s="163" t="e">
        <f t="shared" ref="K50" si="116">B50/$B$50</f>
        <v>#DIV/0!</v>
      </c>
      <c r="L50" s="163" t="e">
        <f t="shared" ref="L50" si="117">C50/$C$50</f>
        <v>#DIV/0!</v>
      </c>
      <c r="M50" s="163" t="e">
        <f t="shared" si="104"/>
        <v>#DIV/0!</v>
      </c>
      <c r="N50" s="85" t="e">
        <f t="shared" ref="N50" si="118">IF(D50=0, STDEV(K50:L50)/AVERAGE(K50:L50)*100, STDEV(K50:M50)/AVERAGE(K50:M50)*100)</f>
        <v>#DIV/0!</v>
      </c>
      <c r="O50" s="85" t="e">
        <f t="shared" si="87"/>
        <v>#DIV/0!</v>
      </c>
      <c r="P50" s="85" t="e">
        <f t="shared" si="88"/>
        <v>#DIV/0!</v>
      </c>
      <c r="Q50" s="85" t="e">
        <f t="shared" si="89"/>
        <v>#DIV/0!</v>
      </c>
      <c r="R50" s="85" t="e">
        <f t="shared" si="90"/>
        <v>#DIV/0!</v>
      </c>
      <c r="S50" s="164" t="e">
        <f t="shared" si="91"/>
        <v>#DIV/0!</v>
      </c>
      <c r="T50" s="163" t="e">
        <f t="shared" ref="T50" si="119">B50/$B$46</f>
        <v>#DIV/0!</v>
      </c>
      <c r="U50" s="163" t="e">
        <f t="shared" ref="U50" si="120">C50/$C$46</f>
        <v>#DIV/0!</v>
      </c>
      <c r="V50" s="163" t="e">
        <f t="shared" ref="V50" si="121">D50/$D$46</f>
        <v>#DIV/0!</v>
      </c>
      <c r="W50" s="85" t="e">
        <f t="shared" ref="W50" si="122">IF(D50=0, STDEV(T50:U50)/AVERAGE(T50:U50)*100, STDEV(T50:V50)/AVERAGE(T50:V50)*100)</f>
        <v>#DIV/0!</v>
      </c>
      <c r="X50" s="85" t="e">
        <f t="shared" ref="X50" si="123">789270*T50*AB50</f>
        <v>#DIV/0!</v>
      </c>
      <c r="Y50" s="85" t="e">
        <f t="shared" ref="Y50" si="124">789270*U50*AB50</f>
        <v>#DIV/0!</v>
      </c>
      <c r="Z50" s="85" t="e">
        <f t="shared" ref="Z50" si="125">789270*V50*AB50</f>
        <v>#DIV/0!</v>
      </c>
      <c r="AA50" s="85" t="e">
        <f t="shared" ref="AA50" si="126">IF(D50&gt;0,AVERAGE(X50:Z50),AVERAGE(X50:Y50))</f>
        <v>#DIV/0!</v>
      </c>
      <c r="AB50" s="164" t="e">
        <f t="shared" si="100"/>
        <v>#DIV/0!</v>
      </c>
      <c r="AC50" s="302"/>
      <c r="AD50" s="302"/>
      <c r="AE50" s="302"/>
      <c r="AF50" s="302"/>
      <c r="AG50" s="302"/>
      <c r="AH50" s="302"/>
      <c r="AI50" s="302"/>
      <c r="AJ50" s="302"/>
      <c r="AK50" s="302"/>
      <c r="AL50" s="302"/>
      <c r="AM50" s="302"/>
      <c r="AN50" s="302"/>
      <c r="AO50" s="302"/>
      <c r="AP50" s="302"/>
      <c r="AQ50" s="302"/>
      <c r="AR50" s="302"/>
      <c r="AS50" s="302"/>
      <c r="AT50" s="302"/>
      <c r="AU50" s="302"/>
      <c r="AV50" s="302"/>
      <c r="AW50" s="302"/>
      <c r="AX50" s="302"/>
      <c r="AY50" s="302"/>
      <c r="AZ50" s="302"/>
      <c r="BA50" s="302"/>
      <c r="BB50" s="302"/>
      <c r="BC50" s="302"/>
      <c r="BD50" s="302"/>
      <c r="BE50" s="302"/>
      <c r="BF50" s="302"/>
      <c r="BG50" s="302"/>
      <c r="BH50" s="302"/>
      <c r="BI50" s="302"/>
      <c r="BJ50" s="302"/>
      <c r="BK50" s="302"/>
      <c r="BL50" s="302"/>
      <c r="BM50" s="302"/>
      <c r="BN50" s="302"/>
      <c r="BO50" s="302"/>
      <c r="BP50" s="302"/>
      <c r="BQ50" s="302"/>
      <c r="BR50" s="302"/>
      <c r="BS50" s="302"/>
      <c r="BT50" s="302"/>
      <c r="BU50" s="302"/>
      <c r="BV50" s="302"/>
      <c r="BW50" s="302"/>
      <c r="BX50" s="302"/>
      <c r="BY50" s="302"/>
      <c r="BZ50" s="302"/>
      <c r="CA50" s="302"/>
      <c r="CB50" s="302"/>
      <c r="CC50" s="302"/>
      <c r="CD50" s="302"/>
      <c r="CE50" s="302"/>
      <c r="CF50" s="302"/>
      <c r="CG50" s="302"/>
      <c r="CH50" s="302"/>
      <c r="CI50" s="302"/>
      <c r="CJ50" s="302"/>
      <c r="CK50" s="302"/>
      <c r="CL50" s="302"/>
      <c r="CM50" s="302"/>
      <c r="CN50" s="302"/>
      <c r="CO50" s="302"/>
      <c r="CP50" s="302"/>
      <c r="CQ50" s="302"/>
      <c r="CR50" s="302"/>
      <c r="CS50" s="302"/>
      <c r="CT50" s="302"/>
      <c r="CU50" s="302"/>
      <c r="CV50" s="302"/>
      <c r="CW50" s="302"/>
      <c r="CX50" s="302"/>
      <c r="CY50" s="302"/>
      <c r="CZ50" s="302"/>
      <c r="DA50" s="302"/>
      <c r="DB50" s="302"/>
      <c r="DC50" s="302"/>
      <c r="DD50" s="302"/>
      <c r="DE50" s="302"/>
      <c r="DF50" s="302"/>
      <c r="DG50" s="302"/>
      <c r="DH50" s="302"/>
      <c r="DI50" s="302"/>
      <c r="DJ50" s="302"/>
      <c r="DK50" s="302"/>
      <c r="DL50" s="302"/>
      <c r="DM50" s="302"/>
      <c r="DN50" s="302"/>
      <c r="DO50" s="302"/>
      <c r="DP50" s="302"/>
      <c r="DQ50" s="302"/>
      <c r="DR50" s="302"/>
      <c r="DS50" s="302"/>
      <c r="DT50" s="302"/>
      <c r="DU50" s="302"/>
      <c r="DV50" s="302"/>
      <c r="DW50" s="302"/>
      <c r="DX50" s="302"/>
      <c r="DY50" s="302"/>
      <c r="DZ50" s="302"/>
      <c r="EA50" s="302"/>
      <c r="EB50" s="302"/>
      <c r="EC50" s="302"/>
      <c r="ED50" s="302"/>
      <c r="EE50" s="302"/>
    </row>
    <row r="51" spans="1:135" s="41" customFormat="1" x14ac:dyDescent="0.25">
      <c r="A51" s="133" t="s">
        <v>10</v>
      </c>
      <c r="B51" s="290"/>
      <c r="C51" s="279"/>
      <c r="D51" s="280"/>
      <c r="E51" s="94" t="e">
        <f t="shared" si="101"/>
        <v>#DIV/0!</v>
      </c>
      <c r="F51" s="24" t="e">
        <f t="shared" si="79"/>
        <v>#DIV/0!</v>
      </c>
      <c r="G51" s="24" t="e">
        <f t="shared" si="80"/>
        <v>#DIV/0!</v>
      </c>
      <c r="H51" s="24" t="e">
        <f t="shared" si="81"/>
        <v>#DIV/0!</v>
      </c>
      <c r="I51" s="24" t="e">
        <f t="shared" si="82"/>
        <v>#DIV/0!</v>
      </c>
      <c r="J51" s="23" t="e">
        <f t="shared" si="83"/>
        <v>#DIV/0!</v>
      </c>
      <c r="K51" s="12" t="e">
        <f>B51/$B$50</f>
        <v>#DIV/0!</v>
      </c>
      <c r="L51" s="12" t="e">
        <f>C51/$C$50</f>
        <v>#DIV/0!</v>
      </c>
      <c r="M51" s="12" t="e">
        <f t="shared" si="104"/>
        <v>#DIV/0!</v>
      </c>
      <c r="N51" s="54" t="e">
        <f t="shared" si="111"/>
        <v>#DIV/0!</v>
      </c>
      <c r="O51" s="14" t="e">
        <f t="shared" si="87"/>
        <v>#DIV/0!</v>
      </c>
      <c r="P51" s="14" t="e">
        <f t="shared" si="88"/>
        <v>#DIV/0!</v>
      </c>
      <c r="Q51" s="14" t="e">
        <f t="shared" si="89"/>
        <v>#DIV/0!</v>
      </c>
      <c r="R51" s="14" t="e">
        <f t="shared" si="90"/>
        <v>#DIV/0!</v>
      </c>
      <c r="S51" s="33" t="e">
        <f t="shared" si="91"/>
        <v>#DIV/0!</v>
      </c>
      <c r="T51" s="42" t="e">
        <f>B51/$B$46</f>
        <v>#DIV/0!</v>
      </c>
      <c r="U51" s="42" t="e">
        <f>C51/$C$46</f>
        <v>#DIV/0!</v>
      </c>
      <c r="V51" s="42" t="e">
        <f>D51/$D$46</f>
        <v>#DIV/0!</v>
      </c>
      <c r="W51" s="54" t="e">
        <f t="shared" si="105"/>
        <v>#DIV/0!</v>
      </c>
      <c r="X51" s="14" t="e">
        <f t="shared" ref="X51:X53" si="127">789270*T51*AB51</f>
        <v>#DIV/0!</v>
      </c>
      <c r="Y51" s="14" t="e">
        <f t="shared" ref="Y51:Y53" si="128">789270*U51*AB51</f>
        <v>#DIV/0!</v>
      </c>
      <c r="Z51" s="14" t="e">
        <f t="shared" ref="Z51:Z53" si="129">789270*V51*AB51</f>
        <v>#DIV/0!</v>
      </c>
      <c r="AA51" s="14" t="e">
        <f>IF(D51&gt;0,AVERAGE(X51:Z51),AVERAGE(X51:Y51))</f>
        <v>#DIV/0!</v>
      </c>
      <c r="AB51" s="33" t="e">
        <f t="shared" si="100"/>
        <v>#DIV/0!</v>
      </c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  <c r="AN51" s="273"/>
      <c r="AO51" s="273"/>
      <c r="AP51" s="273"/>
      <c r="AQ51" s="273"/>
      <c r="AR51" s="273"/>
      <c r="AS51" s="273"/>
      <c r="AT51" s="273"/>
      <c r="AU51" s="273"/>
      <c r="AV51" s="273"/>
      <c r="AW51" s="273"/>
      <c r="AX51" s="273"/>
      <c r="AY51" s="273"/>
      <c r="AZ51" s="273"/>
      <c r="BA51" s="273"/>
      <c r="BB51" s="273"/>
      <c r="BC51" s="273"/>
      <c r="BD51" s="273"/>
      <c r="BE51" s="273"/>
      <c r="BF51" s="273"/>
      <c r="BG51" s="273"/>
      <c r="BH51" s="273"/>
      <c r="BI51" s="273"/>
      <c r="BJ51" s="273"/>
      <c r="BK51" s="273"/>
      <c r="BL51" s="273"/>
      <c r="BM51" s="273"/>
      <c r="BN51" s="273"/>
      <c r="BO51" s="273"/>
      <c r="BP51" s="273"/>
      <c r="BQ51" s="273"/>
      <c r="BR51" s="273"/>
      <c r="BS51" s="273"/>
      <c r="BT51" s="273"/>
      <c r="BU51" s="273"/>
      <c r="BV51" s="273"/>
      <c r="BW51" s="273"/>
      <c r="BX51" s="273"/>
      <c r="BY51" s="273"/>
      <c r="BZ51" s="273"/>
      <c r="CA51" s="273"/>
      <c r="CB51" s="273"/>
      <c r="CC51" s="273"/>
      <c r="CD51" s="273"/>
      <c r="CE51" s="273"/>
      <c r="CF51" s="273"/>
      <c r="CG51" s="273"/>
      <c r="CH51" s="273"/>
      <c r="CI51" s="273"/>
      <c r="CJ51" s="273"/>
      <c r="CK51" s="273"/>
      <c r="CL51" s="273"/>
      <c r="CM51" s="273"/>
      <c r="CN51" s="273"/>
      <c r="CO51" s="273"/>
      <c r="CP51" s="273"/>
      <c r="CQ51" s="273"/>
      <c r="CR51" s="273"/>
      <c r="CS51" s="273"/>
      <c r="CT51" s="273"/>
      <c r="CU51" s="273"/>
      <c r="CV51" s="273"/>
      <c r="CW51" s="273"/>
      <c r="CX51" s="273"/>
      <c r="CY51" s="273"/>
      <c r="CZ51" s="273"/>
      <c r="DA51" s="273"/>
      <c r="DB51" s="273"/>
      <c r="DC51" s="273"/>
      <c r="DD51" s="273"/>
      <c r="DE51" s="273"/>
      <c r="DF51" s="273"/>
      <c r="DG51" s="273"/>
      <c r="DH51" s="273"/>
      <c r="DI51" s="273"/>
      <c r="DJ51" s="273"/>
      <c r="DK51" s="273"/>
      <c r="DL51" s="273"/>
      <c r="DM51" s="273"/>
      <c r="DN51" s="273"/>
      <c r="DO51" s="273"/>
      <c r="DP51" s="273"/>
      <c r="DQ51" s="273"/>
      <c r="DR51" s="273"/>
      <c r="DS51" s="273"/>
      <c r="DT51" s="273"/>
      <c r="DU51" s="273"/>
      <c r="DV51" s="273"/>
      <c r="DW51" s="273"/>
      <c r="DX51" s="273"/>
      <c r="DY51" s="273"/>
      <c r="DZ51" s="273"/>
      <c r="EA51" s="273"/>
      <c r="EB51" s="273"/>
      <c r="EC51" s="273"/>
      <c r="ED51" s="273"/>
      <c r="EE51" s="273"/>
    </row>
    <row r="52" spans="1:135" s="41" customFormat="1" x14ac:dyDescent="0.25">
      <c r="A52" s="133" t="s">
        <v>11</v>
      </c>
      <c r="B52" s="290"/>
      <c r="C52" s="279"/>
      <c r="D52" s="280"/>
      <c r="E52" s="94" t="e">
        <f t="shared" si="101"/>
        <v>#DIV/0!</v>
      </c>
      <c r="F52" s="24" t="e">
        <f t="shared" si="79"/>
        <v>#DIV/0!</v>
      </c>
      <c r="G52" s="24" t="e">
        <f t="shared" si="80"/>
        <v>#DIV/0!</v>
      </c>
      <c r="H52" s="24" t="e">
        <f t="shared" si="81"/>
        <v>#DIV/0!</v>
      </c>
      <c r="I52" s="24" t="e">
        <f t="shared" si="82"/>
        <v>#DIV/0!</v>
      </c>
      <c r="J52" s="23" t="e">
        <f t="shared" si="83"/>
        <v>#DIV/0!</v>
      </c>
      <c r="K52" s="12" t="e">
        <f t="shared" ref="K52:K53" si="130">B52/$B$50</f>
        <v>#DIV/0!</v>
      </c>
      <c r="L52" s="12" t="e">
        <f t="shared" ref="L52:L53" si="131">C52/$C$50</f>
        <v>#DIV/0!</v>
      </c>
      <c r="M52" s="12" t="e">
        <f t="shared" si="104"/>
        <v>#DIV/0!</v>
      </c>
      <c r="N52" s="54" t="e">
        <f t="shared" si="111"/>
        <v>#DIV/0!</v>
      </c>
      <c r="O52" s="14" t="e">
        <f t="shared" si="87"/>
        <v>#DIV/0!</v>
      </c>
      <c r="P52" s="14" t="e">
        <f t="shared" si="88"/>
        <v>#DIV/0!</v>
      </c>
      <c r="Q52" s="14" t="e">
        <f t="shared" si="89"/>
        <v>#DIV/0!</v>
      </c>
      <c r="R52" s="14" t="e">
        <f t="shared" si="90"/>
        <v>#DIV/0!</v>
      </c>
      <c r="S52" s="33" t="e">
        <f t="shared" si="91"/>
        <v>#DIV/0!</v>
      </c>
      <c r="T52" s="42" t="e">
        <f t="shared" ref="T52:T53" si="132">B52/$B$46</f>
        <v>#DIV/0!</v>
      </c>
      <c r="U52" s="42" t="e">
        <f t="shared" ref="U52:U53" si="133">C52/$C$46</f>
        <v>#DIV/0!</v>
      </c>
      <c r="V52" s="42" t="e">
        <f t="shared" ref="V52:V53" si="134">D52/$D$46</f>
        <v>#DIV/0!</v>
      </c>
      <c r="W52" s="54" t="e">
        <f t="shared" si="105"/>
        <v>#DIV/0!</v>
      </c>
      <c r="X52" s="14" t="e">
        <f t="shared" si="127"/>
        <v>#DIV/0!</v>
      </c>
      <c r="Y52" s="14" t="e">
        <f t="shared" si="128"/>
        <v>#DIV/0!</v>
      </c>
      <c r="Z52" s="14" t="e">
        <f t="shared" si="129"/>
        <v>#DIV/0!</v>
      </c>
      <c r="AA52" s="14" t="e">
        <f t="shared" ref="AA52:AA53" si="135">IF(D52&gt;0,AVERAGE(X52:Z52),AVERAGE(X52:Y52))</f>
        <v>#DIV/0!</v>
      </c>
      <c r="AB52" s="33" t="e">
        <f t="shared" si="100"/>
        <v>#DIV/0!</v>
      </c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3"/>
      <c r="AQ52" s="273"/>
      <c r="AR52" s="273"/>
      <c r="AS52" s="273"/>
      <c r="AT52" s="273"/>
      <c r="AU52" s="273"/>
      <c r="AV52" s="273"/>
      <c r="AW52" s="273"/>
      <c r="AX52" s="273"/>
      <c r="AY52" s="273"/>
      <c r="AZ52" s="273"/>
      <c r="BA52" s="273"/>
      <c r="BB52" s="273"/>
      <c r="BC52" s="273"/>
      <c r="BD52" s="273"/>
      <c r="BE52" s="273"/>
      <c r="BF52" s="273"/>
      <c r="BG52" s="273"/>
      <c r="BH52" s="273"/>
      <c r="BI52" s="273"/>
      <c r="BJ52" s="273"/>
      <c r="BK52" s="273"/>
      <c r="BL52" s="273"/>
      <c r="BM52" s="273"/>
      <c r="BN52" s="273"/>
      <c r="BO52" s="273"/>
      <c r="BP52" s="273"/>
      <c r="BQ52" s="273"/>
      <c r="BR52" s="273"/>
      <c r="BS52" s="273"/>
      <c r="BT52" s="273"/>
      <c r="BU52" s="273"/>
      <c r="BV52" s="273"/>
      <c r="BW52" s="273"/>
      <c r="BX52" s="273"/>
      <c r="BY52" s="273"/>
      <c r="BZ52" s="273"/>
      <c r="CA52" s="273"/>
      <c r="CB52" s="273"/>
      <c r="CC52" s="273"/>
      <c r="CD52" s="273"/>
      <c r="CE52" s="273"/>
      <c r="CF52" s="273"/>
      <c r="CG52" s="273"/>
      <c r="CH52" s="273"/>
      <c r="CI52" s="273"/>
      <c r="CJ52" s="273"/>
      <c r="CK52" s="273"/>
      <c r="CL52" s="273"/>
      <c r="CM52" s="273"/>
      <c r="CN52" s="273"/>
      <c r="CO52" s="273"/>
      <c r="CP52" s="273"/>
      <c r="CQ52" s="273"/>
      <c r="CR52" s="273"/>
      <c r="CS52" s="273"/>
      <c r="CT52" s="273"/>
      <c r="CU52" s="273"/>
      <c r="CV52" s="273"/>
      <c r="CW52" s="273"/>
      <c r="CX52" s="273"/>
      <c r="CY52" s="273"/>
      <c r="CZ52" s="273"/>
      <c r="DA52" s="273"/>
      <c r="DB52" s="273"/>
      <c r="DC52" s="273"/>
      <c r="DD52" s="273"/>
      <c r="DE52" s="273"/>
      <c r="DF52" s="273"/>
      <c r="DG52" s="273"/>
      <c r="DH52" s="273"/>
      <c r="DI52" s="273"/>
      <c r="DJ52" s="273"/>
      <c r="DK52" s="273"/>
      <c r="DL52" s="273"/>
      <c r="DM52" s="273"/>
      <c r="DN52" s="273"/>
      <c r="DO52" s="273"/>
      <c r="DP52" s="273"/>
      <c r="DQ52" s="273"/>
      <c r="DR52" s="273"/>
      <c r="DS52" s="273"/>
      <c r="DT52" s="273"/>
      <c r="DU52" s="273"/>
      <c r="DV52" s="273"/>
      <c r="DW52" s="273"/>
      <c r="DX52" s="273"/>
      <c r="DY52" s="273"/>
      <c r="DZ52" s="273"/>
      <c r="EA52" s="273"/>
      <c r="EB52" s="273"/>
      <c r="EC52" s="273"/>
      <c r="ED52" s="273"/>
      <c r="EE52" s="273"/>
    </row>
    <row r="53" spans="1:135" s="41" customFormat="1" x14ac:dyDescent="0.25">
      <c r="A53" s="135" t="s">
        <v>12</v>
      </c>
      <c r="B53" s="293"/>
      <c r="C53" s="285"/>
      <c r="D53" s="286"/>
      <c r="E53" s="94" t="e">
        <f t="shared" si="101"/>
        <v>#DIV/0!</v>
      </c>
      <c r="F53" s="24" t="e">
        <f t="shared" si="79"/>
        <v>#DIV/0!</v>
      </c>
      <c r="G53" s="24" t="e">
        <f t="shared" si="80"/>
        <v>#DIV/0!</v>
      </c>
      <c r="H53" s="24" t="e">
        <f t="shared" si="81"/>
        <v>#DIV/0!</v>
      </c>
      <c r="I53" s="24" t="e">
        <f t="shared" si="82"/>
        <v>#DIV/0!</v>
      </c>
      <c r="J53" s="23" t="e">
        <f t="shared" si="83"/>
        <v>#DIV/0!</v>
      </c>
      <c r="K53" s="12" t="e">
        <f t="shared" si="130"/>
        <v>#DIV/0!</v>
      </c>
      <c r="L53" s="12" t="e">
        <f t="shared" si="131"/>
        <v>#DIV/0!</v>
      </c>
      <c r="M53" s="12" t="e">
        <f t="shared" si="104"/>
        <v>#DIV/0!</v>
      </c>
      <c r="N53" s="54" t="e">
        <f t="shared" si="111"/>
        <v>#DIV/0!</v>
      </c>
      <c r="O53" s="14" t="e">
        <f t="shared" si="87"/>
        <v>#DIV/0!</v>
      </c>
      <c r="P53" s="14" t="e">
        <f t="shared" si="88"/>
        <v>#DIV/0!</v>
      </c>
      <c r="Q53" s="14" t="e">
        <f t="shared" si="89"/>
        <v>#DIV/0!</v>
      </c>
      <c r="R53" s="14" t="e">
        <f t="shared" si="90"/>
        <v>#DIV/0!</v>
      </c>
      <c r="S53" s="33" t="e">
        <f t="shared" si="91"/>
        <v>#DIV/0!</v>
      </c>
      <c r="T53" s="42" t="e">
        <f t="shared" si="132"/>
        <v>#DIV/0!</v>
      </c>
      <c r="U53" s="42" t="e">
        <f t="shared" si="133"/>
        <v>#DIV/0!</v>
      </c>
      <c r="V53" s="42" t="e">
        <f t="shared" si="134"/>
        <v>#DIV/0!</v>
      </c>
      <c r="W53" s="54" t="e">
        <f t="shared" si="105"/>
        <v>#DIV/0!</v>
      </c>
      <c r="X53" s="14" t="e">
        <f t="shared" si="127"/>
        <v>#DIV/0!</v>
      </c>
      <c r="Y53" s="14" t="e">
        <f t="shared" si="128"/>
        <v>#DIV/0!</v>
      </c>
      <c r="Z53" s="14" t="e">
        <f t="shared" si="129"/>
        <v>#DIV/0!</v>
      </c>
      <c r="AA53" s="14" t="e">
        <f t="shared" si="135"/>
        <v>#DIV/0!</v>
      </c>
      <c r="AB53" s="33" t="e">
        <f t="shared" si="100"/>
        <v>#DIV/0!</v>
      </c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273"/>
      <c r="AX53" s="273"/>
      <c r="AY53" s="273"/>
      <c r="AZ53" s="273"/>
      <c r="BA53" s="273"/>
      <c r="BB53" s="273"/>
      <c r="BC53" s="273"/>
      <c r="BD53" s="273"/>
      <c r="BE53" s="273"/>
      <c r="BF53" s="273"/>
      <c r="BG53" s="273"/>
      <c r="BH53" s="273"/>
      <c r="BI53" s="273"/>
      <c r="BJ53" s="273"/>
      <c r="BK53" s="273"/>
      <c r="BL53" s="273"/>
      <c r="BM53" s="273"/>
      <c r="BN53" s="273"/>
      <c r="BO53" s="273"/>
      <c r="BP53" s="273"/>
      <c r="BQ53" s="273"/>
      <c r="BR53" s="273"/>
      <c r="BS53" s="273"/>
      <c r="BT53" s="273"/>
      <c r="BU53" s="273"/>
      <c r="BV53" s="273"/>
      <c r="BW53" s="273"/>
      <c r="BX53" s="273"/>
      <c r="BY53" s="273"/>
      <c r="BZ53" s="273"/>
      <c r="CA53" s="273"/>
      <c r="CB53" s="273"/>
      <c r="CC53" s="273"/>
      <c r="CD53" s="273"/>
      <c r="CE53" s="273"/>
      <c r="CF53" s="273"/>
      <c r="CG53" s="273"/>
      <c r="CH53" s="273"/>
      <c r="CI53" s="273"/>
      <c r="CJ53" s="273"/>
      <c r="CK53" s="273"/>
      <c r="CL53" s="273"/>
      <c r="CM53" s="273"/>
      <c r="CN53" s="273"/>
      <c r="CO53" s="273"/>
      <c r="CP53" s="273"/>
      <c r="CQ53" s="273"/>
      <c r="CR53" s="273"/>
      <c r="CS53" s="273"/>
      <c r="CT53" s="273"/>
      <c r="CU53" s="273"/>
      <c r="CV53" s="273"/>
      <c r="CW53" s="273"/>
      <c r="CX53" s="273"/>
      <c r="CY53" s="273"/>
      <c r="CZ53" s="273"/>
      <c r="DA53" s="273"/>
      <c r="DB53" s="273"/>
      <c r="DC53" s="273"/>
      <c r="DD53" s="273"/>
      <c r="DE53" s="273"/>
      <c r="DF53" s="273"/>
      <c r="DG53" s="273"/>
      <c r="DH53" s="273"/>
      <c r="DI53" s="273"/>
      <c r="DJ53" s="273"/>
      <c r="DK53" s="273"/>
      <c r="DL53" s="273"/>
      <c r="DM53" s="273"/>
      <c r="DN53" s="273"/>
      <c r="DO53" s="273"/>
      <c r="DP53" s="273"/>
      <c r="DQ53" s="273"/>
      <c r="DR53" s="273"/>
      <c r="DS53" s="273"/>
      <c r="DT53" s="273"/>
      <c r="DU53" s="273"/>
      <c r="DV53" s="273"/>
      <c r="DW53" s="273"/>
      <c r="DX53" s="273"/>
      <c r="DY53" s="273"/>
      <c r="DZ53" s="273"/>
      <c r="EA53" s="273"/>
      <c r="EB53" s="273"/>
      <c r="EC53" s="273"/>
      <c r="ED53" s="273"/>
      <c r="EE53" s="273"/>
    </row>
    <row r="54" spans="1:135" x14ac:dyDescent="0.25">
      <c r="A54" s="97" t="s">
        <v>74</v>
      </c>
      <c r="B54" s="161"/>
      <c r="J54" s="335" t="s">
        <v>89</v>
      </c>
    </row>
    <row r="55" spans="1:135" x14ac:dyDescent="0.25">
      <c r="A55" s="97" t="s">
        <v>88</v>
      </c>
      <c r="B55" s="295"/>
    </row>
    <row r="56" spans="1:135" x14ac:dyDescent="0.25">
      <c r="A56" s="160" t="s">
        <v>75</v>
      </c>
      <c r="B56" s="287"/>
    </row>
    <row r="57" spans="1:135" x14ac:dyDescent="0.25">
      <c r="A57" s="90"/>
    </row>
    <row r="58" spans="1:135" ht="19.899999999999999" customHeight="1" x14ac:dyDescent="0.25">
      <c r="A58" s="294"/>
      <c r="B58" s="13" t="s">
        <v>76</v>
      </c>
      <c r="C58" s="57"/>
      <c r="D58" s="57"/>
      <c r="E58" s="82"/>
      <c r="F58" s="13">
        <v>1</v>
      </c>
      <c r="G58" s="13">
        <v>2</v>
      </c>
      <c r="H58" s="13">
        <v>3</v>
      </c>
      <c r="I58" s="13" t="s">
        <v>23</v>
      </c>
      <c r="J58" s="13" t="s">
        <v>40</v>
      </c>
      <c r="K58" s="338" t="s">
        <v>14</v>
      </c>
      <c r="L58" s="338"/>
      <c r="M58" s="338"/>
      <c r="N58" s="3"/>
      <c r="O58" s="3">
        <v>1</v>
      </c>
      <c r="P58" s="3">
        <v>2</v>
      </c>
      <c r="Q58" s="3">
        <v>3</v>
      </c>
      <c r="R58" s="3" t="s">
        <v>23</v>
      </c>
      <c r="S58" s="36" t="s">
        <v>24</v>
      </c>
      <c r="T58" s="339" t="s">
        <v>15</v>
      </c>
      <c r="U58" s="339"/>
      <c r="V58" s="339"/>
      <c r="W58" s="9"/>
      <c r="X58" s="16">
        <v>1</v>
      </c>
      <c r="Y58" s="16">
        <v>2</v>
      </c>
      <c r="Z58" s="16">
        <v>3</v>
      </c>
      <c r="AA58" s="16" t="s">
        <v>23</v>
      </c>
      <c r="AB58" s="39" t="s">
        <v>24</v>
      </c>
    </row>
    <row r="59" spans="1:135" ht="19.899999999999999" customHeight="1" x14ac:dyDescent="0.25">
      <c r="A59" s="69" t="s">
        <v>43</v>
      </c>
      <c r="B59" s="57" t="s">
        <v>13</v>
      </c>
      <c r="C59" s="57" t="s">
        <v>13</v>
      </c>
      <c r="D59" s="57" t="s">
        <v>13</v>
      </c>
      <c r="E59" s="28" t="s">
        <v>17</v>
      </c>
      <c r="F59" s="100" t="s">
        <v>61</v>
      </c>
      <c r="G59" s="100" t="s">
        <v>61</v>
      </c>
      <c r="H59" s="100" t="s">
        <v>61</v>
      </c>
      <c r="I59" s="100" t="s">
        <v>44</v>
      </c>
      <c r="J59" s="13" t="s">
        <v>41</v>
      </c>
      <c r="K59" s="5" t="s">
        <v>16</v>
      </c>
      <c r="L59" s="5" t="s">
        <v>16</v>
      </c>
      <c r="M59" s="5" t="s">
        <v>16</v>
      </c>
      <c r="N59" s="13" t="s">
        <v>17</v>
      </c>
      <c r="O59" s="100" t="s">
        <v>61</v>
      </c>
      <c r="P59" s="100" t="s">
        <v>61</v>
      </c>
      <c r="Q59" s="100" t="s">
        <v>61</v>
      </c>
      <c r="R59" s="100" t="s">
        <v>44</v>
      </c>
      <c r="S59" s="37" t="s">
        <v>49</v>
      </c>
      <c r="T59" s="5" t="s">
        <v>16</v>
      </c>
      <c r="U59" s="5" t="s">
        <v>16</v>
      </c>
      <c r="V59" s="5" t="s">
        <v>16</v>
      </c>
      <c r="W59" s="13" t="s">
        <v>17</v>
      </c>
      <c r="X59" s="100" t="s">
        <v>61</v>
      </c>
      <c r="Y59" s="100" t="s">
        <v>61</v>
      </c>
      <c r="Z59" s="100" t="s">
        <v>61</v>
      </c>
      <c r="AA59" s="100" t="s">
        <v>44</v>
      </c>
      <c r="AB59" s="40" t="s">
        <v>52</v>
      </c>
    </row>
    <row r="60" spans="1:135" s="41" customFormat="1" x14ac:dyDescent="0.25">
      <c r="A60" s="132" t="s">
        <v>0</v>
      </c>
      <c r="B60" s="289"/>
      <c r="C60" s="276"/>
      <c r="D60" s="277"/>
      <c r="E60" s="94" t="e">
        <f t="shared" ref="E60:E65" si="136">STDEV(B60:D60)/AVERAGE(B60:D60)*100</f>
        <v>#DIV/0!</v>
      </c>
      <c r="F60" s="24" t="e">
        <f>B60*J60*40/$B$74</f>
        <v>#DIV/0!</v>
      </c>
      <c r="G60" s="24" t="e">
        <f>C60*J60*40/$B$74</f>
        <v>#DIV/0!</v>
      </c>
      <c r="H60" s="24" t="e">
        <f>D60*J60*40/$B$74</f>
        <v>#DIV/0!</v>
      </c>
      <c r="I60" s="24" t="e">
        <f>IF(D60&gt;0,AVERAGE(F60:H60),AVERAGE(F60:G60))</f>
        <v>#DIV/0!</v>
      </c>
      <c r="J60" s="23" t="e">
        <f>J41</f>
        <v>#DIV/0!</v>
      </c>
      <c r="K60" s="42" t="e">
        <f>B60/$B$69</f>
        <v>#DIV/0!</v>
      </c>
      <c r="L60" s="42" t="e">
        <f>C60/$C$69</f>
        <v>#DIV/0!</v>
      </c>
      <c r="M60" s="42" t="e">
        <f>D60/$D$69</f>
        <v>#DIV/0!</v>
      </c>
      <c r="N60" s="54" t="e">
        <f>IF(D60=0, STDEV(K60:L60)/AVERAGE(K60:L60)*100, STDEV(K60:M60)/AVERAGE(K60:M60)*100)</f>
        <v>#DIV/0!</v>
      </c>
      <c r="O60" s="14" t="e">
        <f>K60*S60*$B$73*$B$75/$B$74/10</f>
        <v>#DIV/0!</v>
      </c>
      <c r="P60" s="14" t="e">
        <f>L60*S60*$B$73*$B$75/$B$74/10</f>
        <v>#DIV/0!</v>
      </c>
      <c r="Q60" s="14" t="e">
        <f>M60*S60*$B$73*$B$75/$B$74/10</f>
        <v>#DIV/0!</v>
      </c>
      <c r="R60" s="14" t="e">
        <f>IF(D60&gt;0,AVERAGE(O60:Q60),AVERAGE(O60:P60))</f>
        <v>#DIV/0!</v>
      </c>
      <c r="S60" s="33" t="e">
        <f>S41</f>
        <v>#DIV/0!</v>
      </c>
      <c r="T60" s="42" t="e">
        <f>B60/$B$65</f>
        <v>#DIV/0!</v>
      </c>
      <c r="U60" s="42" t="e">
        <f>C60/$C$65</f>
        <v>#DIV/0!</v>
      </c>
      <c r="V60" s="42" t="e">
        <f>D60/$D$65</f>
        <v>#DIV/0!</v>
      </c>
      <c r="W60" s="54" t="e">
        <f>IF(D60=0, STDEV(T60:U60)/AVERAGE(T60:U60)*100, STDEV(T60:V60)/AVERAGE(T60:V60)*100)</f>
        <v>#DIV/0!</v>
      </c>
      <c r="X60" s="14" t="e">
        <f>789270*T60*AB60</f>
        <v>#DIV/0!</v>
      </c>
      <c r="Y60" s="14" t="e">
        <f>789270*U60*AB60</f>
        <v>#DIV/0!</v>
      </c>
      <c r="Z60" s="14" t="e">
        <f>789270*V60*AB60</f>
        <v>#DIV/0!</v>
      </c>
      <c r="AA60" s="14" t="e">
        <f>IF(D60&gt;0,AVERAGE(X60:Z60),AVERAGE(X60:Y60))</f>
        <v>#DIV/0!</v>
      </c>
      <c r="AB60" s="33" t="e">
        <f>AB41</f>
        <v>#DIV/0!</v>
      </c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3"/>
      <c r="AQ60" s="273"/>
      <c r="AR60" s="273"/>
      <c r="AS60" s="273"/>
      <c r="AT60" s="273"/>
      <c r="AU60" s="273"/>
      <c r="AV60" s="273"/>
      <c r="AW60" s="273"/>
      <c r="AX60" s="273"/>
      <c r="AY60" s="273"/>
      <c r="AZ60" s="273"/>
      <c r="BA60" s="273"/>
      <c r="BB60" s="273"/>
      <c r="BC60" s="273"/>
      <c r="BD60" s="273"/>
      <c r="BE60" s="273"/>
      <c r="BF60" s="273"/>
      <c r="BG60" s="273"/>
      <c r="BH60" s="273"/>
      <c r="BI60" s="273"/>
      <c r="BJ60" s="273"/>
      <c r="BK60" s="273"/>
      <c r="BL60" s="273"/>
      <c r="BM60" s="273"/>
      <c r="BN60" s="273"/>
      <c r="BO60" s="273"/>
      <c r="BP60" s="273"/>
      <c r="BQ60" s="273"/>
      <c r="BR60" s="273"/>
      <c r="BS60" s="273"/>
      <c r="BT60" s="273"/>
      <c r="BU60" s="273"/>
      <c r="BV60" s="273"/>
      <c r="BW60" s="273"/>
      <c r="BX60" s="273"/>
      <c r="BY60" s="273"/>
      <c r="BZ60" s="273"/>
      <c r="CA60" s="273"/>
      <c r="CB60" s="273"/>
      <c r="CC60" s="273"/>
      <c r="CD60" s="273"/>
      <c r="CE60" s="273"/>
      <c r="CF60" s="273"/>
      <c r="CG60" s="273"/>
      <c r="CH60" s="273"/>
      <c r="CI60" s="273"/>
      <c r="CJ60" s="273"/>
      <c r="CK60" s="273"/>
      <c r="CL60" s="273"/>
      <c r="CM60" s="273"/>
      <c r="CN60" s="273"/>
      <c r="CO60" s="273"/>
      <c r="CP60" s="273"/>
      <c r="CQ60" s="273"/>
      <c r="CR60" s="273"/>
      <c r="CS60" s="273"/>
      <c r="CT60" s="273"/>
      <c r="CU60" s="273"/>
      <c r="CV60" s="273"/>
      <c r="CW60" s="273"/>
      <c r="CX60" s="273"/>
      <c r="CY60" s="273"/>
      <c r="CZ60" s="273"/>
      <c r="DA60" s="273"/>
      <c r="DB60" s="273"/>
      <c r="DC60" s="273"/>
      <c r="DD60" s="273"/>
      <c r="DE60" s="273"/>
      <c r="DF60" s="273"/>
      <c r="DG60" s="273"/>
      <c r="DH60" s="273"/>
      <c r="DI60" s="273"/>
      <c r="DJ60" s="273"/>
      <c r="DK60" s="273"/>
      <c r="DL60" s="273"/>
      <c r="DM60" s="273"/>
      <c r="DN60" s="273"/>
      <c r="DO60" s="273"/>
      <c r="DP60" s="273"/>
      <c r="DQ60" s="273"/>
      <c r="DR60" s="273"/>
      <c r="DS60" s="273"/>
      <c r="DT60" s="273"/>
      <c r="DU60" s="273"/>
      <c r="DV60" s="273"/>
      <c r="DW60" s="273"/>
      <c r="DX60" s="273"/>
      <c r="DY60" s="273"/>
      <c r="DZ60" s="273"/>
      <c r="EA60" s="273"/>
      <c r="EB60" s="273"/>
      <c r="EC60" s="273"/>
      <c r="ED60" s="273"/>
      <c r="EE60" s="273"/>
    </row>
    <row r="61" spans="1:135" s="41" customFormat="1" x14ac:dyDescent="0.25">
      <c r="A61" s="133" t="s">
        <v>1</v>
      </c>
      <c r="B61" s="290"/>
      <c r="C61" s="279"/>
      <c r="D61" s="280"/>
      <c r="E61" s="94" t="e">
        <f t="shared" si="136"/>
        <v>#DIV/0!</v>
      </c>
      <c r="F61" s="24" t="e">
        <f t="shared" ref="F61:F72" si="137">B61*J61*40/$B$74</f>
        <v>#DIV/0!</v>
      </c>
      <c r="G61" s="24" t="e">
        <f t="shared" ref="G61:G72" si="138">C61*J61*40/$B$74</f>
        <v>#DIV/0!</v>
      </c>
      <c r="H61" s="24" t="e">
        <f t="shared" ref="H61:H72" si="139">D61*J61*40/$B$74</f>
        <v>#DIV/0!</v>
      </c>
      <c r="I61" s="24" t="e">
        <f t="shared" ref="I61:I72" si="140">IF(D61&gt;0,AVERAGE(F61:H61),AVERAGE(F61:G61))</f>
        <v>#DIV/0!</v>
      </c>
      <c r="J61" s="23" t="e">
        <f t="shared" ref="J61:J72" si="141">J42</f>
        <v>#DIV/0!</v>
      </c>
      <c r="K61" s="42" t="e">
        <f t="shared" ref="K61:K72" si="142">B61/$B$69</f>
        <v>#DIV/0!</v>
      </c>
      <c r="L61" s="42" t="e">
        <f>C61/$C$69</f>
        <v>#DIV/0!</v>
      </c>
      <c r="M61" s="42" t="e">
        <f>D61/$D$69</f>
        <v>#DIV/0!</v>
      </c>
      <c r="N61" s="54" t="e">
        <f t="shared" ref="N61:N72" si="143">IF(D61=0, STDEV(K61:L61)/AVERAGE(K61:L61)*100, STDEV(K61:M61)/AVERAGE(K61:M61)*100)</f>
        <v>#DIV/0!</v>
      </c>
      <c r="O61" s="14" t="e">
        <f t="shared" ref="O61:O72" si="144">K61*S61*$B$73*$B$75/$B$74/10</f>
        <v>#DIV/0!</v>
      </c>
      <c r="P61" s="14" t="e">
        <f t="shared" ref="P61:P72" si="145">L61*S61*$B$73*$B$75/$B$74/10</f>
        <v>#DIV/0!</v>
      </c>
      <c r="Q61" s="14" t="e">
        <f t="shared" ref="Q61:Q72" si="146">M61*S61*$B$73*$B$75/$B$74/10</f>
        <v>#DIV/0!</v>
      </c>
      <c r="R61" s="14" t="e">
        <f t="shared" ref="R61:R72" si="147">IF(D61&gt;0,AVERAGE(O61:Q61),AVERAGE(O61:P61))</f>
        <v>#DIV/0!</v>
      </c>
      <c r="S61" s="33" t="e">
        <f t="shared" ref="S61:S72" si="148">S42</f>
        <v>#DIV/0!</v>
      </c>
      <c r="T61" s="42" t="e">
        <f t="shared" ref="T61:T64" si="149">B61/$B$65</f>
        <v>#DIV/0!</v>
      </c>
      <c r="U61" s="42" t="e">
        <f t="shared" ref="U61:U64" si="150">C61/$C$65</f>
        <v>#DIV/0!</v>
      </c>
      <c r="V61" s="42" t="e">
        <f t="shared" ref="V61:V64" si="151">D61/$D$65</f>
        <v>#DIV/0!</v>
      </c>
      <c r="W61" s="54" t="e">
        <f t="shared" ref="W61:W72" si="152">IF(D61=0, STDEV(T61:U61)/AVERAGE(T61:U61)*100, STDEV(T61:V61)/AVERAGE(T61:V61)*100)</f>
        <v>#DIV/0!</v>
      </c>
      <c r="X61" s="14" t="e">
        <f t="shared" ref="X61:X64" si="153">789270*T61*AB61</f>
        <v>#DIV/0!</v>
      </c>
      <c r="Y61" s="14" t="e">
        <f t="shared" ref="Y61:Y64" si="154">789270*U61*AB61</f>
        <v>#DIV/0!</v>
      </c>
      <c r="Z61" s="14" t="e">
        <f t="shared" ref="Z61:Z64" si="155">789270*V61*AB61</f>
        <v>#DIV/0!</v>
      </c>
      <c r="AA61" s="14" t="e">
        <f t="shared" ref="AA61:AA64" si="156">IF(D61&gt;0,AVERAGE(X61:Z61),AVERAGE(X61:Y61))</f>
        <v>#DIV/0!</v>
      </c>
      <c r="AB61" s="33" t="e">
        <f t="shared" ref="AB61:AB72" si="157">AB42</f>
        <v>#DIV/0!</v>
      </c>
      <c r="AC61" s="273"/>
      <c r="AD61" s="273"/>
      <c r="AE61" s="273"/>
      <c r="AF61" s="273"/>
      <c r="AG61" s="273"/>
      <c r="AH61" s="273"/>
      <c r="AI61" s="273"/>
      <c r="AJ61" s="273"/>
      <c r="AK61" s="273"/>
      <c r="AL61" s="273"/>
      <c r="AM61" s="273"/>
      <c r="AN61" s="273"/>
      <c r="AO61" s="273"/>
      <c r="AP61" s="273"/>
      <c r="AQ61" s="273"/>
      <c r="AR61" s="273"/>
      <c r="AS61" s="273"/>
      <c r="AT61" s="273"/>
      <c r="AU61" s="273"/>
      <c r="AV61" s="273"/>
      <c r="AW61" s="273"/>
      <c r="AX61" s="273"/>
      <c r="AY61" s="273"/>
      <c r="AZ61" s="273"/>
      <c r="BA61" s="273"/>
      <c r="BB61" s="273"/>
      <c r="BC61" s="273"/>
      <c r="BD61" s="273"/>
      <c r="BE61" s="273"/>
      <c r="BF61" s="273"/>
      <c r="BG61" s="273"/>
      <c r="BH61" s="273"/>
      <c r="BI61" s="273"/>
      <c r="BJ61" s="273"/>
      <c r="BK61" s="273"/>
      <c r="BL61" s="273"/>
      <c r="BM61" s="273"/>
      <c r="BN61" s="273"/>
      <c r="BO61" s="273"/>
      <c r="BP61" s="273"/>
      <c r="BQ61" s="273"/>
      <c r="BR61" s="273"/>
      <c r="BS61" s="273"/>
      <c r="BT61" s="273"/>
      <c r="BU61" s="273"/>
      <c r="BV61" s="273"/>
      <c r="BW61" s="273"/>
      <c r="BX61" s="273"/>
      <c r="BY61" s="273"/>
      <c r="BZ61" s="273"/>
      <c r="CA61" s="273"/>
      <c r="CB61" s="273"/>
      <c r="CC61" s="273"/>
      <c r="CD61" s="273"/>
      <c r="CE61" s="273"/>
      <c r="CF61" s="273"/>
      <c r="CG61" s="273"/>
      <c r="CH61" s="273"/>
      <c r="CI61" s="273"/>
      <c r="CJ61" s="273"/>
      <c r="CK61" s="273"/>
      <c r="CL61" s="273"/>
      <c r="CM61" s="273"/>
      <c r="CN61" s="273"/>
      <c r="CO61" s="273"/>
      <c r="CP61" s="273"/>
      <c r="CQ61" s="273"/>
      <c r="CR61" s="273"/>
      <c r="CS61" s="273"/>
      <c r="CT61" s="273"/>
      <c r="CU61" s="273"/>
      <c r="CV61" s="273"/>
      <c r="CW61" s="273"/>
      <c r="CX61" s="273"/>
      <c r="CY61" s="273"/>
      <c r="CZ61" s="273"/>
      <c r="DA61" s="273"/>
      <c r="DB61" s="273"/>
      <c r="DC61" s="273"/>
      <c r="DD61" s="273"/>
      <c r="DE61" s="273"/>
      <c r="DF61" s="273"/>
      <c r="DG61" s="273"/>
      <c r="DH61" s="273"/>
      <c r="DI61" s="273"/>
      <c r="DJ61" s="273"/>
      <c r="DK61" s="273"/>
      <c r="DL61" s="273"/>
      <c r="DM61" s="273"/>
      <c r="DN61" s="273"/>
      <c r="DO61" s="273"/>
      <c r="DP61" s="273"/>
      <c r="DQ61" s="273"/>
      <c r="DR61" s="273"/>
      <c r="DS61" s="273"/>
      <c r="DT61" s="273"/>
      <c r="DU61" s="273"/>
      <c r="DV61" s="273"/>
      <c r="DW61" s="273"/>
      <c r="DX61" s="273"/>
      <c r="DY61" s="273"/>
      <c r="DZ61" s="273"/>
      <c r="EA61" s="273"/>
      <c r="EB61" s="273"/>
      <c r="EC61" s="273"/>
      <c r="ED61" s="273"/>
      <c r="EE61" s="273"/>
    </row>
    <row r="62" spans="1:135" s="41" customFormat="1" x14ac:dyDescent="0.25">
      <c r="A62" s="133" t="s">
        <v>2</v>
      </c>
      <c r="B62" s="290"/>
      <c r="C62" s="279"/>
      <c r="D62" s="280"/>
      <c r="E62" s="94" t="e">
        <f t="shared" si="136"/>
        <v>#DIV/0!</v>
      </c>
      <c r="F62" s="24" t="e">
        <f t="shared" si="137"/>
        <v>#DIV/0!</v>
      </c>
      <c r="G62" s="24" t="e">
        <f t="shared" si="138"/>
        <v>#DIV/0!</v>
      </c>
      <c r="H62" s="24" t="e">
        <f t="shared" si="139"/>
        <v>#DIV/0!</v>
      </c>
      <c r="I62" s="24" t="e">
        <f t="shared" si="140"/>
        <v>#DIV/0!</v>
      </c>
      <c r="J62" s="23" t="e">
        <f t="shared" si="141"/>
        <v>#DIV/0!</v>
      </c>
      <c r="K62" s="42" t="e">
        <f t="shared" si="142"/>
        <v>#DIV/0!</v>
      </c>
      <c r="L62" s="42" t="e">
        <f>C62/$C$69</f>
        <v>#DIV/0!</v>
      </c>
      <c r="M62" s="42" t="e">
        <f>D62/$D$69</f>
        <v>#DIV/0!</v>
      </c>
      <c r="N62" s="54" t="e">
        <f t="shared" si="143"/>
        <v>#DIV/0!</v>
      </c>
      <c r="O62" s="14" t="e">
        <f t="shared" si="144"/>
        <v>#DIV/0!</v>
      </c>
      <c r="P62" s="14" t="e">
        <f t="shared" si="145"/>
        <v>#DIV/0!</v>
      </c>
      <c r="Q62" s="14" t="e">
        <f t="shared" si="146"/>
        <v>#DIV/0!</v>
      </c>
      <c r="R62" s="14" t="e">
        <f t="shared" si="147"/>
        <v>#DIV/0!</v>
      </c>
      <c r="S62" s="33" t="e">
        <f t="shared" si="148"/>
        <v>#DIV/0!</v>
      </c>
      <c r="T62" s="42" t="e">
        <f t="shared" si="149"/>
        <v>#DIV/0!</v>
      </c>
      <c r="U62" s="42" t="e">
        <f t="shared" si="150"/>
        <v>#DIV/0!</v>
      </c>
      <c r="V62" s="42" t="e">
        <f t="shared" si="151"/>
        <v>#DIV/0!</v>
      </c>
      <c r="W62" s="54" t="e">
        <f t="shared" si="152"/>
        <v>#DIV/0!</v>
      </c>
      <c r="X62" s="14" t="e">
        <f t="shared" si="153"/>
        <v>#DIV/0!</v>
      </c>
      <c r="Y62" s="14" t="e">
        <f t="shared" si="154"/>
        <v>#DIV/0!</v>
      </c>
      <c r="Z62" s="14" t="e">
        <f t="shared" si="155"/>
        <v>#DIV/0!</v>
      </c>
      <c r="AA62" s="14" t="e">
        <f t="shared" si="156"/>
        <v>#DIV/0!</v>
      </c>
      <c r="AB62" s="33" t="e">
        <f t="shared" si="157"/>
        <v>#DIV/0!</v>
      </c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3"/>
      <c r="AP62" s="273"/>
      <c r="AQ62" s="273"/>
      <c r="AR62" s="273"/>
      <c r="AS62" s="273"/>
      <c r="AT62" s="273"/>
      <c r="AU62" s="273"/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T62" s="273"/>
      <c r="BU62" s="273"/>
      <c r="BV62" s="273"/>
      <c r="BW62" s="273"/>
      <c r="BX62" s="273"/>
      <c r="BY62" s="273"/>
      <c r="BZ62" s="273"/>
      <c r="CA62" s="273"/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CZ62" s="273"/>
      <c r="DA62" s="273"/>
      <c r="DB62" s="273"/>
      <c r="DC62" s="273"/>
      <c r="DD62" s="273"/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  <c r="EC62" s="273"/>
      <c r="ED62" s="273"/>
      <c r="EE62" s="273"/>
    </row>
    <row r="63" spans="1:135" s="41" customFormat="1" x14ac:dyDescent="0.25">
      <c r="A63" s="133" t="s">
        <v>3</v>
      </c>
      <c r="B63" s="290"/>
      <c r="C63" s="279"/>
      <c r="D63" s="280"/>
      <c r="E63" s="94" t="e">
        <f t="shared" si="136"/>
        <v>#DIV/0!</v>
      </c>
      <c r="F63" s="24" t="e">
        <f t="shared" si="137"/>
        <v>#DIV/0!</v>
      </c>
      <c r="G63" s="24" t="e">
        <f t="shared" si="138"/>
        <v>#DIV/0!</v>
      </c>
      <c r="H63" s="24" t="e">
        <f t="shared" si="139"/>
        <v>#DIV/0!</v>
      </c>
      <c r="I63" s="24" t="e">
        <f t="shared" si="140"/>
        <v>#DIV/0!</v>
      </c>
      <c r="J63" s="23" t="e">
        <f t="shared" si="141"/>
        <v>#DIV/0!</v>
      </c>
      <c r="K63" s="42" t="e">
        <f t="shared" si="142"/>
        <v>#DIV/0!</v>
      </c>
      <c r="L63" s="42" t="e">
        <f>C63/$C$69</f>
        <v>#DIV/0!</v>
      </c>
      <c r="M63" s="42" t="e">
        <f>D63/$D$69</f>
        <v>#DIV/0!</v>
      </c>
      <c r="N63" s="54" t="e">
        <f t="shared" si="143"/>
        <v>#DIV/0!</v>
      </c>
      <c r="O63" s="14" t="e">
        <f t="shared" si="144"/>
        <v>#DIV/0!</v>
      </c>
      <c r="P63" s="14" t="e">
        <f t="shared" si="145"/>
        <v>#DIV/0!</v>
      </c>
      <c r="Q63" s="14" t="e">
        <f t="shared" si="146"/>
        <v>#DIV/0!</v>
      </c>
      <c r="R63" s="14" t="e">
        <f t="shared" si="147"/>
        <v>#DIV/0!</v>
      </c>
      <c r="S63" s="33" t="e">
        <f t="shared" si="148"/>
        <v>#DIV/0!</v>
      </c>
      <c r="T63" s="42" t="e">
        <f t="shared" si="149"/>
        <v>#DIV/0!</v>
      </c>
      <c r="U63" s="42" t="e">
        <f t="shared" si="150"/>
        <v>#DIV/0!</v>
      </c>
      <c r="V63" s="42" t="e">
        <f t="shared" si="151"/>
        <v>#DIV/0!</v>
      </c>
      <c r="W63" s="54" t="e">
        <f t="shared" si="152"/>
        <v>#DIV/0!</v>
      </c>
      <c r="X63" s="14" t="e">
        <f t="shared" si="153"/>
        <v>#DIV/0!</v>
      </c>
      <c r="Y63" s="14" t="e">
        <f t="shared" si="154"/>
        <v>#DIV/0!</v>
      </c>
      <c r="Z63" s="14" t="e">
        <f t="shared" si="155"/>
        <v>#DIV/0!</v>
      </c>
      <c r="AA63" s="14" t="e">
        <f t="shared" si="156"/>
        <v>#DIV/0!</v>
      </c>
      <c r="AB63" s="33" t="e">
        <f t="shared" si="157"/>
        <v>#DIV/0!</v>
      </c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273"/>
      <c r="AX63" s="273"/>
      <c r="AY63" s="273"/>
      <c r="AZ63" s="273"/>
      <c r="BA63" s="273"/>
      <c r="BB63" s="273"/>
      <c r="BC63" s="273"/>
      <c r="BD63" s="273"/>
      <c r="BE63" s="273"/>
      <c r="BF63" s="273"/>
      <c r="BG63" s="273"/>
      <c r="BH63" s="273"/>
      <c r="BI63" s="273"/>
      <c r="BJ63" s="273"/>
      <c r="BK63" s="273"/>
      <c r="BL63" s="273"/>
      <c r="BM63" s="273"/>
      <c r="BN63" s="273"/>
      <c r="BO63" s="273"/>
      <c r="BP63" s="273"/>
      <c r="BQ63" s="273"/>
      <c r="BR63" s="273"/>
      <c r="BS63" s="273"/>
      <c r="BT63" s="273"/>
      <c r="BU63" s="273"/>
      <c r="BV63" s="273"/>
      <c r="BW63" s="273"/>
      <c r="BX63" s="273"/>
      <c r="BY63" s="273"/>
      <c r="BZ63" s="273"/>
      <c r="CA63" s="273"/>
      <c r="CB63" s="273"/>
      <c r="CC63" s="273"/>
      <c r="CD63" s="273"/>
      <c r="CE63" s="273"/>
      <c r="CF63" s="273"/>
      <c r="CG63" s="273"/>
      <c r="CH63" s="273"/>
      <c r="CI63" s="273"/>
      <c r="CJ63" s="273"/>
      <c r="CK63" s="273"/>
      <c r="CL63" s="273"/>
      <c r="CM63" s="273"/>
      <c r="CN63" s="273"/>
      <c r="CO63" s="273"/>
      <c r="CP63" s="273"/>
      <c r="CQ63" s="273"/>
      <c r="CR63" s="273"/>
      <c r="CS63" s="273"/>
      <c r="CT63" s="273"/>
      <c r="CU63" s="273"/>
      <c r="CV63" s="273"/>
      <c r="CW63" s="273"/>
      <c r="CX63" s="273"/>
      <c r="CY63" s="273"/>
      <c r="CZ63" s="273"/>
      <c r="DA63" s="273"/>
      <c r="DB63" s="273"/>
      <c r="DC63" s="273"/>
      <c r="DD63" s="273"/>
      <c r="DE63" s="273"/>
      <c r="DF63" s="273"/>
      <c r="DG63" s="273"/>
      <c r="DH63" s="273"/>
      <c r="DI63" s="273"/>
      <c r="DJ63" s="273"/>
      <c r="DK63" s="273"/>
      <c r="DL63" s="273"/>
      <c r="DM63" s="273"/>
      <c r="DN63" s="273"/>
      <c r="DO63" s="273"/>
      <c r="DP63" s="273"/>
      <c r="DQ63" s="273"/>
      <c r="DR63" s="273"/>
      <c r="DS63" s="273"/>
      <c r="DT63" s="273"/>
      <c r="DU63" s="273"/>
      <c r="DV63" s="273"/>
      <c r="DW63" s="273"/>
      <c r="DX63" s="273"/>
      <c r="DY63" s="273"/>
      <c r="DZ63" s="273"/>
      <c r="EA63" s="273"/>
      <c r="EB63" s="273"/>
      <c r="EC63" s="273"/>
      <c r="ED63" s="273"/>
      <c r="EE63" s="273"/>
    </row>
    <row r="64" spans="1:135" s="41" customFormat="1" x14ac:dyDescent="0.25">
      <c r="A64" s="133" t="s">
        <v>4</v>
      </c>
      <c r="B64" s="290"/>
      <c r="C64" s="279"/>
      <c r="D64" s="280"/>
      <c r="E64" s="94" t="e">
        <f t="shared" si="136"/>
        <v>#DIV/0!</v>
      </c>
      <c r="F64" s="24" t="e">
        <f t="shared" si="137"/>
        <v>#DIV/0!</v>
      </c>
      <c r="G64" s="24" t="e">
        <f t="shared" si="138"/>
        <v>#DIV/0!</v>
      </c>
      <c r="H64" s="24" t="e">
        <f t="shared" si="139"/>
        <v>#DIV/0!</v>
      </c>
      <c r="I64" s="24" t="e">
        <f t="shared" si="140"/>
        <v>#DIV/0!</v>
      </c>
      <c r="J64" s="23" t="e">
        <f t="shared" si="141"/>
        <v>#DIV/0!</v>
      </c>
      <c r="K64" s="42" t="e">
        <f t="shared" si="142"/>
        <v>#DIV/0!</v>
      </c>
      <c r="L64" s="42" t="e">
        <f>C64/$C$69</f>
        <v>#DIV/0!</v>
      </c>
      <c r="M64" s="42" t="e">
        <f>D64/$D$69</f>
        <v>#DIV/0!</v>
      </c>
      <c r="N64" s="54" t="e">
        <f t="shared" si="143"/>
        <v>#DIV/0!</v>
      </c>
      <c r="O64" s="14" t="e">
        <f t="shared" si="144"/>
        <v>#DIV/0!</v>
      </c>
      <c r="P64" s="14" t="e">
        <f t="shared" si="145"/>
        <v>#DIV/0!</v>
      </c>
      <c r="Q64" s="14" t="e">
        <f t="shared" si="146"/>
        <v>#DIV/0!</v>
      </c>
      <c r="R64" s="14" t="e">
        <f t="shared" si="147"/>
        <v>#DIV/0!</v>
      </c>
      <c r="S64" s="33" t="e">
        <f t="shared" si="148"/>
        <v>#DIV/0!</v>
      </c>
      <c r="T64" s="42" t="e">
        <f t="shared" si="149"/>
        <v>#DIV/0!</v>
      </c>
      <c r="U64" s="42" t="e">
        <f t="shared" si="150"/>
        <v>#DIV/0!</v>
      </c>
      <c r="V64" s="42" t="e">
        <f t="shared" si="151"/>
        <v>#DIV/0!</v>
      </c>
      <c r="W64" s="54" t="e">
        <f t="shared" si="152"/>
        <v>#DIV/0!</v>
      </c>
      <c r="X64" s="14" t="e">
        <f t="shared" si="153"/>
        <v>#DIV/0!</v>
      </c>
      <c r="Y64" s="14" t="e">
        <f t="shared" si="154"/>
        <v>#DIV/0!</v>
      </c>
      <c r="Z64" s="14" t="e">
        <f t="shared" si="155"/>
        <v>#DIV/0!</v>
      </c>
      <c r="AA64" s="14" t="e">
        <f t="shared" si="156"/>
        <v>#DIV/0!</v>
      </c>
      <c r="AB64" s="33" t="e">
        <f t="shared" si="157"/>
        <v>#DIV/0!</v>
      </c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  <c r="AV64" s="273"/>
      <c r="AW64" s="273"/>
      <c r="AX64" s="273"/>
      <c r="AY64" s="273"/>
      <c r="AZ64" s="273"/>
      <c r="BA64" s="273"/>
      <c r="BB64" s="273"/>
      <c r="BC64" s="273"/>
      <c r="BD64" s="273"/>
      <c r="BE64" s="273"/>
      <c r="BF64" s="273"/>
      <c r="BG64" s="273"/>
      <c r="BH64" s="273"/>
      <c r="BI64" s="273"/>
      <c r="BJ64" s="273"/>
      <c r="BK64" s="273"/>
      <c r="BL64" s="273"/>
      <c r="BM64" s="273"/>
      <c r="BN64" s="273"/>
      <c r="BO64" s="273"/>
      <c r="BP64" s="273"/>
      <c r="BQ64" s="273"/>
      <c r="BR64" s="273"/>
      <c r="BS64" s="273"/>
      <c r="BT64" s="273"/>
      <c r="BU64" s="273"/>
      <c r="BV64" s="273"/>
      <c r="BW64" s="273"/>
      <c r="BX64" s="273"/>
      <c r="BY64" s="273"/>
      <c r="BZ64" s="273"/>
      <c r="CA64" s="273"/>
      <c r="CB64" s="273"/>
      <c r="CC64" s="273"/>
      <c r="CD64" s="273"/>
      <c r="CE64" s="273"/>
      <c r="CF64" s="273"/>
      <c r="CG64" s="273"/>
      <c r="CH64" s="273"/>
      <c r="CI64" s="273"/>
      <c r="CJ64" s="273"/>
      <c r="CK64" s="273"/>
      <c r="CL64" s="273"/>
      <c r="CM64" s="273"/>
      <c r="CN64" s="273"/>
      <c r="CO64" s="273"/>
      <c r="CP64" s="273"/>
      <c r="CQ64" s="273"/>
      <c r="CR64" s="273"/>
      <c r="CS64" s="273"/>
      <c r="CT64" s="273"/>
      <c r="CU64" s="273"/>
      <c r="CV64" s="273"/>
      <c r="CW64" s="273"/>
      <c r="CX64" s="273"/>
      <c r="CY64" s="273"/>
      <c r="CZ64" s="273"/>
      <c r="DA64" s="273"/>
      <c r="DB64" s="273"/>
      <c r="DC64" s="273"/>
      <c r="DD64" s="273"/>
      <c r="DE64" s="273"/>
      <c r="DF64" s="273"/>
      <c r="DG64" s="273"/>
      <c r="DH64" s="273"/>
      <c r="DI64" s="273"/>
      <c r="DJ64" s="273"/>
      <c r="DK64" s="273"/>
      <c r="DL64" s="273"/>
      <c r="DM64" s="273"/>
      <c r="DN64" s="273"/>
      <c r="DO64" s="273"/>
      <c r="DP64" s="273"/>
      <c r="DQ64" s="273"/>
      <c r="DR64" s="273"/>
      <c r="DS64" s="273"/>
      <c r="DT64" s="273"/>
      <c r="DU64" s="273"/>
      <c r="DV64" s="273"/>
      <c r="DW64" s="273"/>
      <c r="DX64" s="273"/>
      <c r="DY64" s="273"/>
      <c r="DZ64" s="273"/>
      <c r="EA64" s="273"/>
      <c r="EB64" s="273"/>
      <c r="EC64" s="273"/>
      <c r="ED64" s="273"/>
      <c r="EE64" s="273"/>
    </row>
    <row r="65" spans="1:135" s="139" customFormat="1" x14ac:dyDescent="0.25">
      <c r="A65" s="134" t="s">
        <v>5</v>
      </c>
      <c r="B65" s="291"/>
      <c r="C65" s="292"/>
      <c r="D65" s="283"/>
      <c r="E65" s="95" t="e">
        <f t="shared" si="136"/>
        <v>#DIV/0!</v>
      </c>
      <c r="F65" s="165" t="e">
        <f t="shared" si="137"/>
        <v>#DIV/0!</v>
      </c>
      <c r="G65" s="165" t="e">
        <f t="shared" si="138"/>
        <v>#DIV/0!</v>
      </c>
      <c r="H65" s="165" t="e">
        <f t="shared" si="139"/>
        <v>#DIV/0!</v>
      </c>
      <c r="I65" s="165" t="e">
        <f t="shared" si="140"/>
        <v>#DIV/0!</v>
      </c>
      <c r="J65" s="84" t="e">
        <f t="shared" si="141"/>
        <v>#DIV/0!</v>
      </c>
      <c r="K65" s="138" t="s">
        <v>32</v>
      </c>
      <c r="L65" s="138" t="s">
        <v>32</v>
      </c>
      <c r="M65" s="138" t="s">
        <v>32</v>
      </c>
      <c r="N65" s="138" t="s">
        <v>32</v>
      </c>
      <c r="O65" s="138" t="s">
        <v>32</v>
      </c>
      <c r="P65" s="138" t="s">
        <v>32</v>
      </c>
      <c r="Q65" s="138" t="s">
        <v>32</v>
      </c>
      <c r="R65" s="138" t="s">
        <v>32</v>
      </c>
      <c r="S65" s="138" t="s">
        <v>32</v>
      </c>
      <c r="T65" s="138" t="s">
        <v>32</v>
      </c>
      <c r="U65" s="138" t="s">
        <v>32</v>
      </c>
      <c r="V65" s="138" t="s">
        <v>32</v>
      </c>
      <c r="W65" s="138" t="s">
        <v>32</v>
      </c>
      <c r="X65" s="65" t="s">
        <v>32</v>
      </c>
      <c r="Y65" s="65" t="s">
        <v>32</v>
      </c>
      <c r="Z65" s="65" t="s">
        <v>32</v>
      </c>
      <c r="AA65" s="65" t="s">
        <v>32</v>
      </c>
      <c r="AB65" s="138" t="s">
        <v>32</v>
      </c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302"/>
      <c r="AS65" s="302"/>
      <c r="AT65" s="302"/>
      <c r="AU65" s="302"/>
      <c r="AV65" s="302"/>
      <c r="AW65" s="302"/>
      <c r="AX65" s="302"/>
      <c r="AY65" s="302"/>
      <c r="AZ65" s="302"/>
      <c r="BA65" s="302"/>
      <c r="BB65" s="302"/>
      <c r="BC65" s="302"/>
      <c r="BD65" s="302"/>
      <c r="BE65" s="302"/>
      <c r="BF65" s="302"/>
      <c r="BG65" s="302"/>
      <c r="BH65" s="302"/>
      <c r="BI65" s="302"/>
      <c r="BJ65" s="302"/>
      <c r="BK65" s="302"/>
      <c r="BL65" s="302"/>
      <c r="BM65" s="302"/>
      <c r="BN65" s="302"/>
      <c r="BO65" s="302"/>
      <c r="BP65" s="302"/>
      <c r="BQ65" s="302"/>
      <c r="BR65" s="302"/>
      <c r="BS65" s="302"/>
      <c r="BT65" s="302"/>
      <c r="BU65" s="302"/>
      <c r="BV65" s="302"/>
      <c r="BW65" s="302"/>
      <c r="BX65" s="302"/>
      <c r="BY65" s="302"/>
      <c r="BZ65" s="302"/>
      <c r="CA65" s="302"/>
      <c r="CB65" s="302"/>
      <c r="CC65" s="302"/>
      <c r="CD65" s="302"/>
      <c r="CE65" s="302"/>
      <c r="CF65" s="302"/>
      <c r="CG65" s="302"/>
      <c r="CH65" s="302"/>
      <c r="CI65" s="302"/>
      <c r="CJ65" s="302"/>
      <c r="CK65" s="302"/>
      <c r="CL65" s="302"/>
      <c r="CM65" s="302"/>
      <c r="CN65" s="302"/>
      <c r="CO65" s="302"/>
      <c r="CP65" s="302"/>
      <c r="CQ65" s="302"/>
      <c r="CR65" s="302"/>
      <c r="CS65" s="302"/>
      <c r="CT65" s="302"/>
      <c r="CU65" s="302"/>
      <c r="CV65" s="302"/>
      <c r="CW65" s="302"/>
      <c r="CX65" s="302"/>
      <c r="CY65" s="302"/>
      <c r="CZ65" s="302"/>
      <c r="DA65" s="302"/>
      <c r="DB65" s="302"/>
      <c r="DC65" s="302"/>
      <c r="DD65" s="302"/>
      <c r="DE65" s="302"/>
      <c r="DF65" s="302"/>
      <c r="DG65" s="302"/>
      <c r="DH65" s="302"/>
      <c r="DI65" s="302"/>
      <c r="DJ65" s="302"/>
      <c r="DK65" s="302"/>
      <c r="DL65" s="302"/>
      <c r="DM65" s="302"/>
      <c r="DN65" s="302"/>
      <c r="DO65" s="302"/>
      <c r="DP65" s="302"/>
      <c r="DQ65" s="302"/>
      <c r="DR65" s="302"/>
      <c r="DS65" s="302"/>
      <c r="DT65" s="302"/>
      <c r="DU65" s="302"/>
      <c r="DV65" s="302"/>
      <c r="DW65" s="302"/>
      <c r="DX65" s="302"/>
      <c r="DY65" s="302"/>
      <c r="DZ65" s="302"/>
      <c r="EA65" s="302"/>
      <c r="EB65" s="302"/>
      <c r="EC65" s="302"/>
      <c r="ED65" s="302"/>
      <c r="EE65" s="302"/>
    </row>
    <row r="66" spans="1:135" s="41" customFormat="1" x14ac:dyDescent="0.25">
      <c r="A66" s="133" t="s">
        <v>6</v>
      </c>
      <c r="B66" s="290"/>
      <c r="C66" s="279"/>
      <c r="D66" s="280"/>
      <c r="E66" s="94" t="e">
        <f t="shared" ref="E66:E72" si="158">STDEV(B66:D66)/AVERAGE(B66:D66)*100</f>
        <v>#DIV/0!</v>
      </c>
      <c r="F66" s="24" t="e">
        <f t="shared" si="137"/>
        <v>#DIV/0!</v>
      </c>
      <c r="G66" s="24" t="e">
        <f t="shared" si="138"/>
        <v>#DIV/0!</v>
      </c>
      <c r="H66" s="24" t="e">
        <f t="shared" si="139"/>
        <v>#DIV/0!</v>
      </c>
      <c r="I66" s="24" t="e">
        <f t="shared" si="140"/>
        <v>#DIV/0!</v>
      </c>
      <c r="J66" s="23" t="e">
        <f t="shared" si="141"/>
        <v>#DIV/0!</v>
      </c>
      <c r="K66" s="42" t="e">
        <f t="shared" si="142"/>
        <v>#DIV/0!</v>
      </c>
      <c r="L66" s="42" t="e">
        <f t="shared" ref="L66:L72" si="159">C66/$C$69</f>
        <v>#DIV/0!</v>
      </c>
      <c r="M66" s="42" t="e">
        <f t="shared" ref="M66:M72" si="160">D66/$D$69</f>
        <v>#DIV/0!</v>
      </c>
      <c r="N66" s="54" t="e">
        <f t="shared" si="143"/>
        <v>#DIV/0!</v>
      </c>
      <c r="O66" s="14" t="e">
        <f t="shared" si="144"/>
        <v>#DIV/0!</v>
      </c>
      <c r="P66" s="14" t="e">
        <f t="shared" si="145"/>
        <v>#DIV/0!</v>
      </c>
      <c r="Q66" s="14" t="e">
        <f t="shared" si="146"/>
        <v>#DIV/0!</v>
      </c>
      <c r="R66" s="14" t="e">
        <f t="shared" si="147"/>
        <v>#DIV/0!</v>
      </c>
      <c r="S66" s="33" t="e">
        <f t="shared" si="148"/>
        <v>#DIV/0!</v>
      </c>
      <c r="T66" s="42" t="e">
        <f>B66/$B$65</f>
        <v>#DIV/0!</v>
      </c>
      <c r="U66" s="42" t="e">
        <f>C66/$C$65</f>
        <v>#DIV/0!</v>
      </c>
      <c r="V66" s="42" t="e">
        <f>D66/$D$65</f>
        <v>#DIV/0!</v>
      </c>
      <c r="W66" s="54" t="e">
        <f t="shared" si="152"/>
        <v>#DIV/0!</v>
      </c>
      <c r="X66" s="14" t="e">
        <f t="shared" ref="X66:X68" si="161">789270*T66*AB66</f>
        <v>#DIV/0!</v>
      </c>
      <c r="Y66" s="14" t="e">
        <f t="shared" ref="Y66:Y68" si="162">789270*U66*AB66</f>
        <v>#DIV/0!</v>
      </c>
      <c r="Z66" s="14" t="e">
        <f t="shared" ref="Z66:Z68" si="163">789270*V66*AB66</f>
        <v>#DIV/0!</v>
      </c>
      <c r="AA66" s="14" t="e">
        <f>IF(D66&gt;0,AVERAGE(X66:Z66),AVERAGE(X66:Y66))</f>
        <v>#DIV/0!</v>
      </c>
      <c r="AB66" s="33" t="e">
        <f t="shared" si="157"/>
        <v>#DIV/0!</v>
      </c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  <c r="AV66" s="273"/>
      <c r="AW66" s="273"/>
      <c r="AX66" s="273"/>
      <c r="AY66" s="273"/>
      <c r="AZ66" s="273"/>
      <c r="BA66" s="273"/>
      <c r="BB66" s="273"/>
      <c r="BC66" s="273"/>
      <c r="BD66" s="273"/>
      <c r="BE66" s="273"/>
      <c r="BF66" s="273"/>
      <c r="BG66" s="273"/>
      <c r="BH66" s="273"/>
      <c r="BI66" s="273"/>
      <c r="BJ66" s="273"/>
      <c r="BK66" s="273"/>
      <c r="BL66" s="273"/>
      <c r="BM66" s="273"/>
      <c r="BN66" s="273"/>
      <c r="BO66" s="273"/>
      <c r="BP66" s="273"/>
      <c r="BQ66" s="273"/>
      <c r="BR66" s="273"/>
      <c r="BS66" s="273"/>
      <c r="BT66" s="273"/>
      <c r="BU66" s="273"/>
      <c r="BV66" s="273"/>
      <c r="BW66" s="273"/>
      <c r="BX66" s="273"/>
      <c r="BY66" s="273"/>
      <c r="BZ66" s="273"/>
      <c r="CA66" s="273"/>
      <c r="CB66" s="273"/>
      <c r="CC66" s="273"/>
      <c r="CD66" s="273"/>
      <c r="CE66" s="273"/>
      <c r="CF66" s="273"/>
      <c r="CG66" s="273"/>
      <c r="CH66" s="273"/>
      <c r="CI66" s="273"/>
      <c r="CJ66" s="273"/>
      <c r="CK66" s="273"/>
      <c r="CL66" s="273"/>
      <c r="CM66" s="273"/>
      <c r="CN66" s="273"/>
      <c r="CO66" s="273"/>
      <c r="CP66" s="273"/>
      <c r="CQ66" s="273"/>
      <c r="CR66" s="273"/>
      <c r="CS66" s="273"/>
      <c r="CT66" s="273"/>
      <c r="CU66" s="273"/>
      <c r="CV66" s="273"/>
      <c r="CW66" s="273"/>
      <c r="CX66" s="273"/>
      <c r="CY66" s="273"/>
      <c r="CZ66" s="273"/>
      <c r="DA66" s="273"/>
      <c r="DB66" s="273"/>
      <c r="DC66" s="273"/>
      <c r="DD66" s="273"/>
      <c r="DE66" s="273"/>
      <c r="DF66" s="273"/>
      <c r="DG66" s="273"/>
      <c r="DH66" s="273"/>
      <c r="DI66" s="273"/>
      <c r="DJ66" s="273"/>
      <c r="DK66" s="273"/>
      <c r="DL66" s="273"/>
      <c r="DM66" s="273"/>
      <c r="DN66" s="273"/>
      <c r="DO66" s="273"/>
      <c r="DP66" s="273"/>
      <c r="DQ66" s="273"/>
      <c r="DR66" s="273"/>
      <c r="DS66" s="273"/>
      <c r="DT66" s="273"/>
      <c r="DU66" s="273"/>
      <c r="DV66" s="273"/>
      <c r="DW66" s="273"/>
      <c r="DX66" s="273"/>
      <c r="DY66" s="273"/>
      <c r="DZ66" s="273"/>
      <c r="EA66" s="273"/>
      <c r="EB66" s="273"/>
      <c r="EC66" s="273"/>
      <c r="ED66" s="273"/>
      <c r="EE66" s="273"/>
    </row>
    <row r="67" spans="1:135" s="41" customFormat="1" x14ac:dyDescent="0.25">
      <c r="A67" s="133" t="s">
        <v>7</v>
      </c>
      <c r="B67" s="290"/>
      <c r="C67" s="279"/>
      <c r="D67" s="280"/>
      <c r="E67" s="94" t="e">
        <f t="shared" si="158"/>
        <v>#DIV/0!</v>
      </c>
      <c r="F67" s="24" t="e">
        <f t="shared" si="137"/>
        <v>#DIV/0!</v>
      </c>
      <c r="G67" s="24" t="e">
        <f t="shared" si="138"/>
        <v>#DIV/0!</v>
      </c>
      <c r="H67" s="24" t="e">
        <f t="shared" si="139"/>
        <v>#DIV/0!</v>
      </c>
      <c r="I67" s="24" t="e">
        <f t="shared" si="140"/>
        <v>#DIV/0!</v>
      </c>
      <c r="J67" s="23" t="e">
        <f t="shared" si="141"/>
        <v>#DIV/0!</v>
      </c>
      <c r="K67" s="42" t="e">
        <f t="shared" si="142"/>
        <v>#DIV/0!</v>
      </c>
      <c r="L67" s="42" t="e">
        <f t="shared" si="159"/>
        <v>#DIV/0!</v>
      </c>
      <c r="M67" s="42" t="e">
        <f t="shared" si="160"/>
        <v>#DIV/0!</v>
      </c>
      <c r="N67" s="54" t="e">
        <f t="shared" si="143"/>
        <v>#DIV/0!</v>
      </c>
      <c r="O67" s="14" t="e">
        <f t="shared" si="144"/>
        <v>#DIV/0!</v>
      </c>
      <c r="P67" s="14" t="e">
        <f t="shared" si="145"/>
        <v>#DIV/0!</v>
      </c>
      <c r="Q67" s="14" t="e">
        <f t="shared" si="146"/>
        <v>#DIV/0!</v>
      </c>
      <c r="R67" s="14" t="e">
        <f t="shared" si="147"/>
        <v>#DIV/0!</v>
      </c>
      <c r="S67" s="33" t="e">
        <f t="shared" si="148"/>
        <v>#DIV/0!</v>
      </c>
      <c r="T67" s="42" t="e">
        <f t="shared" ref="T67:T68" si="164">B67/$B$65</f>
        <v>#DIV/0!</v>
      </c>
      <c r="U67" s="42" t="e">
        <f t="shared" ref="U67:U68" si="165">C67/$C$65</f>
        <v>#DIV/0!</v>
      </c>
      <c r="V67" s="42" t="e">
        <f t="shared" ref="V67:V68" si="166">D67/$D$65</f>
        <v>#DIV/0!</v>
      </c>
      <c r="W67" s="54" t="e">
        <f t="shared" si="152"/>
        <v>#DIV/0!</v>
      </c>
      <c r="X67" s="14" t="e">
        <f t="shared" si="161"/>
        <v>#DIV/0!</v>
      </c>
      <c r="Y67" s="14" t="e">
        <f t="shared" si="162"/>
        <v>#DIV/0!</v>
      </c>
      <c r="Z67" s="14" t="e">
        <f t="shared" si="163"/>
        <v>#DIV/0!</v>
      </c>
      <c r="AA67" s="14" t="e">
        <f t="shared" ref="AA67:AA68" si="167">IF(D67&gt;0,AVERAGE(X67:Z67),AVERAGE(X67:Y67))</f>
        <v>#DIV/0!</v>
      </c>
      <c r="AB67" s="33" t="e">
        <f t="shared" si="157"/>
        <v>#DIV/0!</v>
      </c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3"/>
      <c r="AQ67" s="273"/>
      <c r="AR67" s="273"/>
      <c r="AS67" s="273"/>
      <c r="AT67" s="273"/>
      <c r="AU67" s="273"/>
      <c r="AV67" s="273"/>
      <c r="AW67" s="273"/>
      <c r="AX67" s="273"/>
      <c r="AY67" s="273"/>
      <c r="AZ67" s="273"/>
      <c r="BA67" s="273"/>
      <c r="BB67" s="273"/>
      <c r="BC67" s="273"/>
      <c r="BD67" s="273"/>
      <c r="BE67" s="273"/>
      <c r="BF67" s="273"/>
      <c r="BG67" s="273"/>
      <c r="BH67" s="273"/>
      <c r="BI67" s="273"/>
      <c r="BJ67" s="273"/>
      <c r="BK67" s="273"/>
      <c r="BL67" s="273"/>
      <c r="BM67" s="273"/>
      <c r="BN67" s="273"/>
      <c r="BO67" s="273"/>
      <c r="BP67" s="273"/>
      <c r="BQ67" s="273"/>
      <c r="BR67" s="273"/>
      <c r="BS67" s="273"/>
      <c r="BT67" s="273"/>
      <c r="BU67" s="273"/>
      <c r="BV67" s="273"/>
      <c r="BW67" s="273"/>
      <c r="BX67" s="273"/>
      <c r="BY67" s="273"/>
      <c r="BZ67" s="273"/>
      <c r="CA67" s="273"/>
      <c r="CB67" s="273"/>
      <c r="CC67" s="273"/>
      <c r="CD67" s="273"/>
      <c r="CE67" s="273"/>
      <c r="CF67" s="273"/>
      <c r="CG67" s="273"/>
      <c r="CH67" s="273"/>
      <c r="CI67" s="273"/>
      <c r="CJ67" s="273"/>
      <c r="CK67" s="273"/>
      <c r="CL67" s="273"/>
      <c r="CM67" s="273"/>
      <c r="CN67" s="273"/>
      <c r="CO67" s="273"/>
      <c r="CP67" s="273"/>
      <c r="CQ67" s="273"/>
      <c r="CR67" s="273"/>
      <c r="CS67" s="273"/>
      <c r="CT67" s="273"/>
      <c r="CU67" s="273"/>
      <c r="CV67" s="273"/>
      <c r="CW67" s="273"/>
      <c r="CX67" s="273"/>
      <c r="CY67" s="273"/>
      <c r="CZ67" s="273"/>
      <c r="DA67" s="273"/>
      <c r="DB67" s="273"/>
      <c r="DC67" s="273"/>
      <c r="DD67" s="273"/>
      <c r="DE67" s="273"/>
      <c r="DF67" s="273"/>
      <c r="DG67" s="273"/>
      <c r="DH67" s="273"/>
      <c r="DI67" s="273"/>
      <c r="DJ67" s="273"/>
      <c r="DK67" s="273"/>
      <c r="DL67" s="273"/>
      <c r="DM67" s="273"/>
      <c r="DN67" s="273"/>
      <c r="DO67" s="273"/>
      <c r="DP67" s="273"/>
      <c r="DQ67" s="273"/>
      <c r="DR67" s="273"/>
      <c r="DS67" s="273"/>
      <c r="DT67" s="273"/>
      <c r="DU67" s="273"/>
      <c r="DV67" s="273"/>
      <c r="DW67" s="273"/>
      <c r="DX67" s="273"/>
      <c r="DY67" s="273"/>
      <c r="DZ67" s="273"/>
      <c r="EA67" s="273"/>
      <c r="EB67" s="273"/>
      <c r="EC67" s="273"/>
      <c r="ED67" s="273"/>
      <c r="EE67" s="273"/>
    </row>
    <row r="68" spans="1:135" s="41" customFormat="1" x14ac:dyDescent="0.25">
      <c r="A68" s="133" t="s">
        <v>8</v>
      </c>
      <c r="B68" s="290"/>
      <c r="C68" s="279"/>
      <c r="D68" s="280"/>
      <c r="E68" s="94" t="e">
        <f t="shared" si="158"/>
        <v>#DIV/0!</v>
      </c>
      <c r="F68" s="24" t="e">
        <f t="shared" si="137"/>
        <v>#DIV/0!</v>
      </c>
      <c r="G68" s="24" t="e">
        <f t="shared" si="138"/>
        <v>#DIV/0!</v>
      </c>
      <c r="H68" s="24" t="e">
        <f t="shared" si="139"/>
        <v>#DIV/0!</v>
      </c>
      <c r="I68" s="24" t="e">
        <f t="shared" si="140"/>
        <v>#DIV/0!</v>
      </c>
      <c r="J68" s="23" t="e">
        <f t="shared" si="141"/>
        <v>#DIV/0!</v>
      </c>
      <c r="K68" s="42" t="e">
        <f t="shared" si="142"/>
        <v>#DIV/0!</v>
      </c>
      <c r="L68" s="42" t="e">
        <f t="shared" si="159"/>
        <v>#DIV/0!</v>
      </c>
      <c r="M68" s="42" t="e">
        <f t="shared" si="160"/>
        <v>#DIV/0!</v>
      </c>
      <c r="N68" s="54" t="e">
        <f t="shared" si="143"/>
        <v>#DIV/0!</v>
      </c>
      <c r="O68" s="14" t="e">
        <f t="shared" si="144"/>
        <v>#DIV/0!</v>
      </c>
      <c r="P68" s="14" t="e">
        <f t="shared" si="145"/>
        <v>#DIV/0!</v>
      </c>
      <c r="Q68" s="14" t="e">
        <f t="shared" si="146"/>
        <v>#DIV/0!</v>
      </c>
      <c r="R68" s="14" t="e">
        <f t="shared" si="147"/>
        <v>#DIV/0!</v>
      </c>
      <c r="S68" s="33" t="e">
        <f t="shared" si="148"/>
        <v>#DIV/0!</v>
      </c>
      <c r="T68" s="42" t="e">
        <f t="shared" si="164"/>
        <v>#DIV/0!</v>
      </c>
      <c r="U68" s="42" t="e">
        <f t="shared" si="165"/>
        <v>#DIV/0!</v>
      </c>
      <c r="V68" s="42" t="e">
        <f t="shared" si="166"/>
        <v>#DIV/0!</v>
      </c>
      <c r="W68" s="54" t="e">
        <f t="shared" si="152"/>
        <v>#DIV/0!</v>
      </c>
      <c r="X68" s="14" t="e">
        <f t="shared" si="161"/>
        <v>#DIV/0!</v>
      </c>
      <c r="Y68" s="14" t="e">
        <f t="shared" si="162"/>
        <v>#DIV/0!</v>
      </c>
      <c r="Z68" s="14" t="e">
        <f t="shared" si="163"/>
        <v>#DIV/0!</v>
      </c>
      <c r="AA68" s="14" t="e">
        <f t="shared" si="167"/>
        <v>#DIV/0!</v>
      </c>
      <c r="AB68" s="33" t="e">
        <f t="shared" si="157"/>
        <v>#DIV/0!</v>
      </c>
      <c r="AC68" s="273"/>
      <c r="AD68" s="273"/>
      <c r="AE68" s="273"/>
      <c r="AF68" s="273"/>
      <c r="AG68" s="273"/>
      <c r="AH68" s="273"/>
      <c r="AI68" s="273"/>
      <c r="AJ68" s="273"/>
      <c r="AK68" s="273"/>
      <c r="AL68" s="273"/>
      <c r="AM68" s="273"/>
      <c r="AN68" s="273"/>
      <c r="AO68" s="273"/>
      <c r="AP68" s="273"/>
      <c r="AQ68" s="273"/>
      <c r="AR68" s="273"/>
      <c r="AS68" s="273"/>
      <c r="AT68" s="273"/>
      <c r="AU68" s="273"/>
      <c r="AV68" s="273"/>
      <c r="AW68" s="273"/>
      <c r="AX68" s="273"/>
      <c r="AY68" s="273"/>
      <c r="AZ68" s="273"/>
      <c r="BA68" s="273"/>
      <c r="BB68" s="273"/>
      <c r="BC68" s="273"/>
      <c r="BD68" s="273"/>
      <c r="BE68" s="273"/>
      <c r="BF68" s="273"/>
      <c r="BG68" s="273"/>
      <c r="BH68" s="273"/>
      <c r="BI68" s="273"/>
      <c r="BJ68" s="273"/>
      <c r="BK68" s="273"/>
      <c r="BL68" s="273"/>
      <c r="BM68" s="273"/>
      <c r="BN68" s="273"/>
      <c r="BO68" s="273"/>
      <c r="BP68" s="273"/>
      <c r="BQ68" s="273"/>
      <c r="BR68" s="273"/>
      <c r="BS68" s="273"/>
      <c r="BT68" s="273"/>
      <c r="BU68" s="273"/>
      <c r="BV68" s="273"/>
      <c r="BW68" s="273"/>
      <c r="BX68" s="273"/>
      <c r="BY68" s="273"/>
      <c r="BZ68" s="273"/>
      <c r="CA68" s="273"/>
      <c r="CB68" s="273"/>
      <c r="CC68" s="273"/>
      <c r="CD68" s="273"/>
      <c r="CE68" s="273"/>
      <c r="CF68" s="273"/>
      <c r="CG68" s="273"/>
      <c r="CH68" s="273"/>
      <c r="CI68" s="273"/>
      <c r="CJ68" s="273"/>
      <c r="CK68" s="273"/>
      <c r="CL68" s="273"/>
      <c r="CM68" s="273"/>
      <c r="CN68" s="273"/>
      <c r="CO68" s="273"/>
      <c r="CP68" s="273"/>
      <c r="CQ68" s="273"/>
      <c r="CR68" s="273"/>
      <c r="CS68" s="273"/>
      <c r="CT68" s="273"/>
      <c r="CU68" s="273"/>
      <c r="CV68" s="273"/>
      <c r="CW68" s="273"/>
      <c r="CX68" s="273"/>
      <c r="CY68" s="273"/>
      <c r="CZ68" s="273"/>
      <c r="DA68" s="273"/>
      <c r="DB68" s="273"/>
      <c r="DC68" s="273"/>
      <c r="DD68" s="273"/>
      <c r="DE68" s="273"/>
      <c r="DF68" s="273"/>
      <c r="DG68" s="273"/>
      <c r="DH68" s="273"/>
      <c r="DI68" s="273"/>
      <c r="DJ68" s="273"/>
      <c r="DK68" s="273"/>
      <c r="DL68" s="273"/>
      <c r="DM68" s="273"/>
      <c r="DN68" s="273"/>
      <c r="DO68" s="273"/>
      <c r="DP68" s="273"/>
      <c r="DQ68" s="273"/>
      <c r="DR68" s="273"/>
      <c r="DS68" s="273"/>
      <c r="DT68" s="273"/>
      <c r="DU68" s="273"/>
      <c r="DV68" s="273"/>
      <c r="DW68" s="273"/>
      <c r="DX68" s="273"/>
      <c r="DY68" s="273"/>
      <c r="DZ68" s="273"/>
      <c r="EA68" s="273"/>
      <c r="EB68" s="273"/>
      <c r="EC68" s="273"/>
      <c r="ED68" s="273"/>
      <c r="EE68" s="273"/>
    </row>
    <row r="69" spans="1:135" s="139" customFormat="1" x14ac:dyDescent="0.25">
      <c r="A69" s="134" t="s">
        <v>9</v>
      </c>
      <c r="B69" s="291"/>
      <c r="C69" s="292"/>
      <c r="D69" s="283"/>
      <c r="E69" s="95" t="e">
        <f t="shared" si="158"/>
        <v>#DIV/0!</v>
      </c>
      <c r="F69" s="165" t="e">
        <f t="shared" si="137"/>
        <v>#DIV/0!</v>
      </c>
      <c r="G69" s="165" t="e">
        <f t="shared" si="138"/>
        <v>#DIV/0!</v>
      </c>
      <c r="H69" s="165" t="e">
        <f t="shared" si="139"/>
        <v>#DIV/0!</v>
      </c>
      <c r="I69" s="165" t="e">
        <f t="shared" si="140"/>
        <v>#DIV/0!</v>
      </c>
      <c r="J69" s="84" t="e">
        <f t="shared" si="141"/>
        <v>#DIV/0!</v>
      </c>
      <c r="K69" s="163" t="e">
        <f t="shared" ref="K69" si="168">B69/$B$69</f>
        <v>#DIV/0!</v>
      </c>
      <c r="L69" s="163" t="e">
        <f t="shared" si="159"/>
        <v>#DIV/0!</v>
      </c>
      <c r="M69" s="163" t="e">
        <f t="shared" si="160"/>
        <v>#DIV/0!</v>
      </c>
      <c r="N69" s="85" t="e">
        <f t="shared" ref="N69" si="169">IF(D69=0, STDEV(K69:L69)/AVERAGE(K69:L69)*100, STDEV(K69:M69)/AVERAGE(K69:M69)*100)</f>
        <v>#DIV/0!</v>
      </c>
      <c r="O69" s="85" t="e">
        <f t="shared" si="144"/>
        <v>#DIV/0!</v>
      </c>
      <c r="P69" s="85" t="e">
        <f t="shared" si="145"/>
        <v>#DIV/0!</v>
      </c>
      <c r="Q69" s="85" t="e">
        <f t="shared" si="146"/>
        <v>#DIV/0!</v>
      </c>
      <c r="R69" s="85" t="e">
        <f t="shared" si="147"/>
        <v>#DIV/0!</v>
      </c>
      <c r="S69" s="164" t="e">
        <f t="shared" si="148"/>
        <v>#DIV/0!</v>
      </c>
      <c r="T69" s="163" t="e">
        <f t="shared" ref="T69" si="170">B69/$B$65</f>
        <v>#DIV/0!</v>
      </c>
      <c r="U69" s="163" t="e">
        <f t="shared" ref="U69" si="171">C69/$C$65</f>
        <v>#DIV/0!</v>
      </c>
      <c r="V69" s="163" t="e">
        <f t="shared" ref="V69" si="172">D69/$D$65</f>
        <v>#DIV/0!</v>
      </c>
      <c r="W69" s="85" t="e">
        <f t="shared" ref="W69" si="173">IF(D69=0, STDEV(T69:U69)/AVERAGE(T69:U69)*100, STDEV(T69:V69)/AVERAGE(T69:V69)*100)</f>
        <v>#DIV/0!</v>
      </c>
      <c r="X69" s="85" t="e">
        <f t="shared" ref="X69" si="174">789270*T69*AB69</f>
        <v>#DIV/0!</v>
      </c>
      <c r="Y69" s="85" t="e">
        <f t="shared" ref="Y69" si="175">789270*U69*AB69</f>
        <v>#DIV/0!</v>
      </c>
      <c r="Z69" s="85" t="e">
        <f t="shared" ref="Z69" si="176">789270*V69*AB69</f>
        <v>#DIV/0!</v>
      </c>
      <c r="AA69" s="85" t="e">
        <f t="shared" ref="AA69" si="177">IF(D69&gt;0,AVERAGE(X69:Z69),AVERAGE(X69:Y69))</f>
        <v>#DIV/0!</v>
      </c>
      <c r="AB69" s="164" t="e">
        <f t="shared" si="157"/>
        <v>#DIV/0!</v>
      </c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302"/>
      <c r="AS69" s="302"/>
      <c r="AT69" s="302"/>
      <c r="AU69" s="302"/>
      <c r="AV69" s="302"/>
      <c r="AW69" s="302"/>
      <c r="AX69" s="302"/>
      <c r="AY69" s="302"/>
      <c r="AZ69" s="302"/>
      <c r="BA69" s="302"/>
      <c r="BB69" s="302"/>
      <c r="BC69" s="302"/>
      <c r="BD69" s="302"/>
      <c r="BE69" s="302"/>
      <c r="BF69" s="302"/>
      <c r="BG69" s="302"/>
      <c r="BH69" s="302"/>
      <c r="BI69" s="302"/>
      <c r="BJ69" s="302"/>
      <c r="BK69" s="302"/>
      <c r="BL69" s="302"/>
      <c r="BM69" s="302"/>
      <c r="BN69" s="302"/>
      <c r="BO69" s="302"/>
      <c r="BP69" s="302"/>
      <c r="BQ69" s="302"/>
      <c r="BR69" s="302"/>
      <c r="BS69" s="302"/>
      <c r="BT69" s="302"/>
      <c r="BU69" s="302"/>
      <c r="BV69" s="302"/>
      <c r="BW69" s="302"/>
      <c r="BX69" s="302"/>
      <c r="BY69" s="302"/>
      <c r="BZ69" s="302"/>
      <c r="CA69" s="302"/>
      <c r="CB69" s="302"/>
      <c r="CC69" s="302"/>
      <c r="CD69" s="302"/>
      <c r="CE69" s="302"/>
      <c r="CF69" s="302"/>
      <c r="CG69" s="302"/>
      <c r="CH69" s="302"/>
      <c r="CI69" s="302"/>
      <c r="CJ69" s="302"/>
      <c r="CK69" s="302"/>
      <c r="CL69" s="302"/>
      <c r="CM69" s="302"/>
      <c r="CN69" s="302"/>
      <c r="CO69" s="302"/>
      <c r="CP69" s="302"/>
      <c r="CQ69" s="302"/>
      <c r="CR69" s="302"/>
      <c r="CS69" s="302"/>
      <c r="CT69" s="302"/>
      <c r="CU69" s="302"/>
      <c r="CV69" s="302"/>
      <c r="CW69" s="302"/>
      <c r="CX69" s="302"/>
      <c r="CY69" s="302"/>
      <c r="CZ69" s="302"/>
      <c r="DA69" s="302"/>
      <c r="DB69" s="302"/>
      <c r="DC69" s="302"/>
      <c r="DD69" s="302"/>
      <c r="DE69" s="302"/>
      <c r="DF69" s="302"/>
      <c r="DG69" s="302"/>
      <c r="DH69" s="302"/>
      <c r="DI69" s="302"/>
      <c r="DJ69" s="302"/>
      <c r="DK69" s="302"/>
      <c r="DL69" s="302"/>
      <c r="DM69" s="302"/>
      <c r="DN69" s="302"/>
      <c r="DO69" s="302"/>
      <c r="DP69" s="302"/>
      <c r="DQ69" s="302"/>
      <c r="DR69" s="302"/>
      <c r="DS69" s="302"/>
      <c r="DT69" s="302"/>
      <c r="DU69" s="302"/>
      <c r="DV69" s="302"/>
      <c r="DW69" s="302"/>
      <c r="DX69" s="302"/>
      <c r="DY69" s="302"/>
      <c r="DZ69" s="302"/>
      <c r="EA69" s="302"/>
      <c r="EB69" s="302"/>
      <c r="EC69" s="302"/>
      <c r="ED69" s="302"/>
      <c r="EE69" s="302"/>
    </row>
    <row r="70" spans="1:135" s="41" customFormat="1" x14ac:dyDescent="0.25">
      <c r="A70" s="133" t="s">
        <v>10</v>
      </c>
      <c r="B70" s="290"/>
      <c r="C70" s="279"/>
      <c r="D70" s="280"/>
      <c r="E70" s="94" t="e">
        <f t="shared" si="158"/>
        <v>#DIV/0!</v>
      </c>
      <c r="F70" s="24" t="e">
        <f t="shared" si="137"/>
        <v>#DIV/0!</v>
      </c>
      <c r="G70" s="24" t="e">
        <f t="shared" si="138"/>
        <v>#DIV/0!</v>
      </c>
      <c r="H70" s="24" t="e">
        <f t="shared" si="139"/>
        <v>#DIV/0!</v>
      </c>
      <c r="I70" s="24" t="e">
        <f t="shared" si="140"/>
        <v>#DIV/0!</v>
      </c>
      <c r="J70" s="23" t="e">
        <f t="shared" si="141"/>
        <v>#DIV/0!</v>
      </c>
      <c r="K70" s="42" t="e">
        <f t="shared" si="142"/>
        <v>#DIV/0!</v>
      </c>
      <c r="L70" s="42" t="e">
        <f t="shared" si="159"/>
        <v>#DIV/0!</v>
      </c>
      <c r="M70" s="42" t="e">
        <f t="shared" si="160"/>
        <v>#DIV/0!</v>
      </c>
      <c r="N70" s="54" t="e">
        <f t="shared" si="143"/>
        <v>#DIV/0!</v>
      </c>
      <c r="O70" s="14" t="e">
        <f t="shared" si="144"/>
        <v>#DIV/0!</v>
      </c>
      <c r="P70" s="14" t="e">
        <f t="shared" si="145"/>
        <v>#DIV/0!</v>
      </c>
      <c r="Q70" s="14" t="e">
        <f t="shared" si="146"/>
        <v>#DIV/0!</v>
      </c>
      <c r="R70" s="14" t="e">
        <f t="shared" si="147"/>
        <v>#DIV/0!</v>
      </c>
      <c r="S70" s="33" t="e">
        <f t="shared" si="148"/>
        <v>#DIV/0!</v>
      </c>
      <c r="T70" s="42" t="e">
        <f>B70/$B$65</f>
        <v>#DIV/0!</v>
      </c>
      <c r="U70" s="42" t="e">
        <f>C70/$C$65</f>
        <v>#DIV/0!</v>
      </c>
      <c r="V70" s="42" t="e">
        <f>D70/$D$65</f>
        <v>#DIV/0!</v>
      </c>
      <c r="W70" s="54" t="e">
        <f t="shared" si="152"/>
        <v>#DIV/0!</v>
      </c>
      <c r="X70" s="14" t="e">
        <f t="shared" ref="X70:X72" si="178">789270*T70*AB70</f>
        <v>#DIV/0!</v>
      </c>
      <c r="Y70" s="14" t="e">
        <f t="shared" ref="Y70:Y72" si="179">789270*U70*AB70</f>
        <v>#DIV/0!</v>
      </c>
      <c r="Z70" s="14" t="e">
        <f t="shared" ref="Z70:Z72" si="180">789270*V70*AB70</f>
        <v>#DIV/0!</v>
      </c>
      <c r="AA70" s="14" t="e">
        <f>IF(D70&gt;0,AVERAGE(X70:Z70),AVERAGE(X70:Y70))</f>
        <v>#DIV/0!</v>
      </c>
      <c r="AB70" s="33" t="e">
        <f t="shared" si="157"/>
        <v>#DIV/0!</v>
      </c>
      <c r="AC70" s="273"/>
      <c r="AD70" s="273"/>
      <c r="AE70" s="273"/>
      <c r="AF70" s="273"/>
      <c r="AG70" s="273"/>
      <c r="AH70" s="273"/>
      <c r="AI70" s="273"/>
      <c r="AJ70" s="273"/>
      <c r="AK70" s="273"/>
      <c r="AL70" s="273"/>
      <c r="AM70" s="273"/>
      <c r="AN70" s="273"/>
      <c r="AO70" s="273"/>
      <c r="AP70" s="273"/>
      <c r="AQ70" s="273"/>
      <c r="AR70" s="273"/>
      <c r="AS70" s="273"/>
      <c r="AT70" s="273"/>
      <c r="AU70" s="273"/>
      <c r="AV70" s="273"/>
      <c r="AW70" s="273"/>
      <c r="AX70" s="273"/>
      <c r="AY70" s="273"/>
      <c r="AZ70" s="273"/>
      <c r="BA70" s="273"/>
      <c r="BB70" s="273"/>
      <c r="BC70" s="273"/>
      <c r="BD70" s="273"/>
      <c r="BE70" s="273"/>
      <c r="BF70" s="273"/>
      <c r="BG70" s="273"/>
      <c r="BH70" s="273"/>
      <c r="BI70" s="273"/>
      <c r="BJ70" s="273"/>
      <c r="BK70" s="273"/>
      <c r="BL70" s="273"/>
      <c r="BM70" s="273"/>
      <c r="BN70" s="273"/>
      <c r="BO70" s="273"/>
      <c r="BP70" s="273"/>
      <c r="BQ70" s="273"/>
      <c r="BR70" s="273"/>
      <c r="BS70" s="273"/>
      <c r="BT70" s="273"/>
      <c r="BU70" s="273"/>
      <c r="BV70" s="273"/>
      <c r="BW70" s="273"/>
      <c r="BX70" s="273"/>
      <c r="BY70" s="273"/>
      <c r="BZ70" s="273"/>
      <c r="CA70" s="273"/>
      <c r="CB70" s="273"/>
      <c r="CC70" s="273"/>
      <c r="CD70" s="273"/>
      <c r="CE70" s="273"/>
      <c r="CF70" s="273"/>
      <c r="CG70" s="273"/>
      <c r="CH70" s="273"/>
      <c r="CI70" s="273"/>
      <c r="CJ70" s="273"/>
      <c r="CK70" s="273"/>
      <c r="CL70" s="273"/>
      <c r="CM70" s="273"/>
      <c r="CN70" s="273"/>
      <c r="CO70" s="273"/>
      <c r="CP70" s="273"/>
      <c r="CQ70" s="273"/>
      <c r="CR70" s="273"/>
      <c r="CS70" s="273"/>
      <c r="CT70" s="273"/>
      <c r="CU70" s="273"/>
      <c r="CV70" s="273"/>
      <c r="CW70" s="273"/>
      <c r="CX70" s="273"/>
      <c r="CY70" s="273"/>
      <c r="CZ70" s="273"/>
      <c r="DA70" s="273"/>
      <c r="DB70" s="273"/>
      <c r="DC70" s="273"/>
      <c r="DD70" s="273"/>
      <c r="DE70" s="273"/>
      <c r="DF70" s="273"/>
      <c r="DG70" s="273"/>
      <c r="DH70" s="273"/>
      <c r="DI70" s="273"/>
      <c r="DJ70" s="273"/>
      <c r="DK70" s="273"/>
      <c r="DL70" s="273"/>
      <c r="DM70" s="273"/>
      <c r="DN70" s="273"/>
      <c r="DO70" s="273"/>
      <c r="DP70" s="273"/>
      <c r="DQ70" s="273"/>
      <c r="DR70" s="273"/>
      <c r="DS70" s="273"/>
      <c r="DT70" s="273"/>
      <c r="DU70" s="273"/>
      <c r="DV70" s="273"/>
      <c r="DW70" s="273"/>
      <c r="DX70" s="273"/>
      <c r="DY70" s="273"/>
      <c r="DZ70" s="273"/>
      <c r="EA70" s="273"/>
      <c r="EB70" s="273"/>
      <c r="EC70" s="273"/>
      <c r="ED70" s="273"/>
      <c r="EE70" s="273"/>
    </row>
    <row r="71" spans="1:135" s="41" customFormat="1" x14ac:dyDescent="0.25">
      <c r="A71" s="133" t="s">
        <v>11</v>
      </c>
      <c r="B71" s="290"/>
      <c r="C71" s="279"/>
      <c r="D71" s="280"/>
      <c r="E71" s="94" t="e">
        <f t="shared" si="158"/>
        <v>#DIV/0!</v>
      </c>
      <c r="F71" s="24" t="e">
        <f t="shared" si="137"/>
        <v>#DIV/0!</v>
      </c>
      <c r="G71" s="24" t="e">
        <f t="shared" si="138"/>
        <v>#DIV/0!</v>
      </c>
      <c r="H71" s="24" t="e">
        <f t="shared" si="139"/>
        <v>#DIV/0!</v>
      </c>
      <c r="I71" s="24" t="e">
        <f t="shared" si="140"/>
        <v>#DIV/0!</v>
      </c>
      <c r="J71" s="23" t="e">
        <f t="shared" si="141"/>
        <v>#DIV/0!</v>
      </c>
      <c r="K71" s="42" t="e">
        <f t="shared" si="142"/>
        <v>#DIV/0!</v>
      </c>
      <c r="L71" s="42" t="e">
        <f t="shared" si="159"/>
        <v>#DIV/0!</v>
      </c>
      <c r="M71" s="42" t="e">
        <f t="shared" si="160"/>
        <v>#DIV/0!</v>
      </c>
      <c r="N71" s="54" t="e">
        <f t="shared" si="143"/>
        <v>#DIV/0!</v>
      </c>
      <c r="O71" s="14" t="e">
        <f t="shared" si="144"/>
        <v>#DIV/0!</v>
      </c>
      <c r="P71" s="14" t="e">
        <f t="shared" si="145"/>
        <v>#DIV/0!</v>
      </c>
      <c r="Q71" s="14" t="e">
        <f t="shared" si="146"/>
        <v>#DIV/0!</v>
      </c>
      <c r="R71" s="14" t="e">
        <f t="shared" si="147"/>
        <v>#DIV/0!</v>
      </c>
      <c r="S71" s="33" t="e">
        <f t="shared" si="148"/>
        <v>#DIV/0!</v>
      </c>
      <c r="T71" s="42" t="e">
        <f t="shared" ref="T71:T72" si="181">B71/$B$65</f>
        <v>#DIV/0!</v>
      </c>
      <c r="U71" s="42" t="e">
        <f t="shared" ref="U71:U72" si="182">C71/$C$65</f>
        <v>#DIV/0!</v>
      </c>
      <c r="V71" s="42" t="e">
        <f t="shared" ref="V71:V72" si="183">D71/$D$65</f>
        <v>#DIV/0!</v>
      </c>
      <c r="W71" s="54" t="e">
        <f t="shared" si="152"/>
        <v>#DIV/0!</v>
      </c>
      <c r="X71" s="14" t="e">
        <f t="shared" si="178"/>
        <v>#DIV/0!</v>
      </c>
      <c r="Y71" s="14" t="e">
        <f t="shared" si="179"/>
        <v>#DIV/0!</v>
      </c>
      <c r="Z71" s="14" t="e">
        <f t="shared" si="180"/>
        <v>#DIV/0!</v>
      </c>
      <c r="AA71" s="14" t="e">
        <f t="shared" ref="AA71:AA72" si="184">IF(D71&gt;0,AVERAGE(X71:Z71),AVERAGE(X71:Y71))</f>
        <v>#DIV/0!</v>
      </c>
      <c r="AB71" s="33" t="e">
        <f t="shared" si="157"/>
        <v>#DIV/0!</v>
      </c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3"/>
      <c r="AP71" s="273"/>
      <c r="AQ71" s="273"/>
      <c r="AR71" s="273"/>
      <c r="AS71" s="273"/>
      <c r="AT71" s="273"/>
      <c r="AU71" s="273"/>
      <c r="AV71" s="273"/>
      <c r="AW71" s="273"/>
      <c r="AX71" s="273"/>
      <c r="AY71" s="273"/>
      <c r="AZ71" s="273"/>
      <c r="BA71" s="273"/>
      <c r="BB71" s="273"/>
      <c r="BC71" s="273"/>
      <c r="BD71" s="273"/>
      <c r="BE71" s="273"/>
      <c r="BF71" s="273"/>
      <c r="BG71" s="273"/>
      <c r="BH71" s="273"/>
      <c r="BI71" s="273"/>
      <c r="BJ71" s="273"/>
      <c r="BK71" s="273"/>
      <c r="BL71" s="273"/>
      <c r="BM71" s="273"/>
      <c r="BN71" s="273"/>
      <c r="BO71" s="273"/>
      <c r="BP71" s="273"/>
      <c r="BQ71" s="273"/>
      <c r="BR71" s="273"/>
      <c r="BS71" s="273"/>
      <c r="BT71" s="273"/>
      <c r="BU71" s="273"/>
      <c r="BV71" s="273"/>
      <c r="BW71" s="273"/>
      <c r="BX71" s="273"/>
      <c r="BY71" s="273"/>
      <c r="BZ71" s="273"/>
      <c r="CA71" s="273"/>
      <c r="CB71" s="273"/>
      <c r="CC71" s="273"/>
      <c r="CD71" s="273"/>
      <c r="CE71" s="273"/>
      <c r="CF71" s="273"/>
      <c r="CG71" s="273"/>
      <c r="CH71" s="273"/>
      <c r="CI71" s="273"/>
      <c r="CJ71" s="273"/>
      <c r="CK71" s="273"/>
      <c r="CL71" s="273"/>
      <c r="CM71" s="273"/>
      <c r="CN71" s="273"/>
      <c r="CO71" s="273"/>
      <c r="CP71" s="273"/>
      <c r="CQ71" s="273"/>
      <c r="CR71" s="273"/>
      <c r="CS71" s="273"/>
      <c r="CT71" s="273"/>
      <c r="CU71" s="273"/>
      <c r="CV71" s="273"/>
      <c r="CW71" s="273"/>
      <c r="CX71" s="273"/>
      <c r="CY71" s="273"/>
      <c r="CZ71" s="273"/>
      <c r="DA71" s="273"/>
      <c r="DB71" s="273"/>
      <c r="DC71" s="273"/>
      <c r="DD71" s="273"/>
      <c r="DE71" s="273"/>
      <c r="DF71" s="273"/>
      <c r="DG71" s="273"/>
      <c r="DH71" s="273"/>
      <c r="DI71" s="273"/>
      <c r="DJ71" s="273"/>
      <c r="DK71" s="273"/>
      <c r="DL71" s="273"/>
      <c r="DM71" s="273"/>
      <c r="DN71" s="273"/>
      <c r="DO71" s="273"/>
      <c r="DP71" s="273"/>
      <c r="DQ71" s="273"/>
      <c r="DR71" s="273"/>
      <c r="DS71" s="273"/>
      <c r="DT71" s="273"/>
      <c r="DU71" s="273"/>
      <c r="DV71" s="273"/>
      <c r="DW71" s="273"/>
      <c r="DX71" s="273"/>
      <c r="DY71" s="273"/>
      <c r="DZ71" s="273"/>
      <c r="EA71" s="273"/>
      <c r="EB71" s="273"/>
      <c r="EC71" s="273"/>
      <c r="ED71" s="273"/>
      <c r="EE71" s="273"/>
    </row>
    <row r="72" spans="1:135" s="41" customFormat="1" x14ac:dyDescent="0.25">
      <c r="A72" s="135" t="s">
        <v>12</v>
      </c>
      <c r="B72" s="293"/>
      <c r="C72" s="285"/>
      <c r="D72" s="286"/>
      <c r="E72" s="94" t="e">
        <f t="shared" si="158"/>
        <v>#DIV/0!</v>
      </c>
      <c r="F72" s="24" t="e">
        <f t="shared" si="137"/>
        <v>#DIV/0!</v>
      </c>
      <c r="G72" s="24" t="e">
        <f t="shared" si="138"/>
        <v>#DIV/0!</v>
      </c>
      <c r="H72" s="24" t="e">
        <f t="shared" si="139"/>
        <v>#DIV/0!</v>
      </c>
      <c r="I72" s="24" t="e">
        <f t="shared" si="140"/>
        <v>#DIV/0!</v>
      </c>
      <c r="J72" s="23" t="e">
        <f t="shared" si="141"/>
        <v>#DIV/0!</v>
      </c>
      <c r="K72" s="42" t="e">
        <f t="shared" si="142"/>
        <v>#DIV/0!</v>
      </c>
      <c r="L72" s="42" t="e">
        <f t="shared" si="159"/>
        <v>#DIV/0!</v>
      </c>
      <c r="M72" s="42" t="e">
        <f t="shared" si="160"/>
        <v>#DIV/0!</v>
      </c>
      <c r="N72" s="54" t="e">
        <f t="shared" si="143"/>
        <v>#DIV/0!</v>
      </c>
      <c r="O72" s="14" t="e">
        <f t="shared" si="144"/>
        <v>#DIV/0!</v>
      </c>
      <c r="P72" s="14" t="e">
        <f t="shared" si="145"/>
        <v>#DIV/0!</v>
      </c>
      <c r="Q72" s="14" t="e">
        <f t="shared" si="146"/>
        <v>#DIV/0!</v>
      </c>
      <c r="R72" s="14" t="e">
        <f t="shared" si="147"/>
        <v>#DIV/0!</v>
      </c>
      <c r="S72" s="33" t="e">
        <f t="shared" si="148"/>
        <v>#DIV/0!</v>
      </c>
      <c r="T72" s="42" t="e">
        <f t="shared" si="181"/>
        <v>#DIV/0!</v>
      </c>
      <c r="U72" s="42" t="e">
        <f t="shared" si="182"/>
        <v>#DIV/0!</v>
      </c>
      <c r="V72" s="42" t="e">
        <f t="shared" si="183"/>
        <v>#DIV/0!</v>
      </c>
      <c r="W72" s="54" t="e">
        <f t="shared" si="152"/>
        <v>#DIV/0!</v>
      </c>
      <c r="X72" s="14" t="e">
        <f t="shared" si="178"/>
        <v>#DIV/0!</v>
      </c>
      <c r="Y72" s="14" t="e">
        <f t="shared" si="179"/>
        <v>#DIV/0!</v>
      </c>
      <c r="Z72" s="14" t="e">
        <f t="shared" si="180"/>
        <v>#DIV/0!</v>
      </c>
      <c r="AA72" s="14" t="e">
        <f t="shared" si="184"/>
        <v>#DIV/0!</v>
      </c>
      <c r="AB72" s="33" t="e">
        <f t="shared" si="157"/>
        <v>#DIV/0!</v>
      </c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73"/>
      <c r="AQ72" s="273"/>
      <c r="AR72" s="273"/>
      <c r="AS72" s="273"/>
      <c r="AT72" s="273"/>
      <c r="AU72" s="273"/>
      <c r="AV72" s="273"/>
      <c r="AW72" s="273"/>
      <c r="AX72" s="273"/>
      <c r="AY72" s="273"/>
      <c r="AZ72" s="273"/>
      <c r="BA72" s="273"/>
      <c r="BB72" s="273"/>
      <c r="BC72" s="273"/>
      <c r="BD72" s="273"/>
      <c r="BE72" s="273"/>
      <c r="BF72" s="273"/>
      <c r="BG72" s="273"/>
      <c r="BH72" s="273"/>
      <c r="BI72" s="273"/>
      <c r="BJ72" s="273"/>
      <c r="BK72" s="273"/>
      <c r="BL72" s="273"/>
      <c r="BM72" s="273"/>
      <c r="BN72" s="273"/>
      <c r="BO72" s="273"/>
      <c r="BP72" s="273"/>
      <c r="BQ72" s="273"/>
      <c r="BR72" s="273"/>
      <c r="BS72" s="273"/>
      <c r="BT72" s="273"/>
      <c r="BU72" s="273"/>
      <c r="BV72" s="273"/>
      <c r="BW72" s="273"/>
      <c r="BX72" s="273"/>
      <c r="BY72" s="273"/>
      <c r="BZ72" s="273"/>
      <c r="CA72" s="273"/>
      <c r="CB72" s="273"/>
      <c r="CC72" s="273"/>
      <c r="CD72" s="273"/>
      <c r="CE72" s="273"/>
      <c r="CF72" s="273"/>
      <c r="CG72" s="273"/>
      <c r="CH72" s="273"/>
      <c r="CI72" s="273"/>
      <c r="CJ72" s="273"/>
      <c r="CK72" s="273"/>
      <c r="CL72" s="273"/>
      <c r="CM72" s="273"/>
      <c r="CN72" s="273"/>
      <c r="CO72" s="273"/>
      <c r="CP72" s="273"/>
      <c r="CQ72" s="273"/>
      <c r="CR72" s="273"/>
      <c r="CS72" s="273"/>
      <c r="CT72" s="273"/>
      <c r="CU72" s="273"/>
      <c r="CV72" s="273"/>
      <c r="CW72" s="273"/>
      <c r="CX72" s="273"/>
      <c r="CY72" s="273"/>
      <c r="CZ72" s="273"/>
      <c r="DA72" s="273"/>
      <c r="DB72" s="273"/>
      <c r="DC72" s="273"/>
      <c r="DD72" s="273"/>
      <c r="DE72" s="273"/>
      <c r="DF72" s="273"/>
      <c r="DG72" s="273"/>
      <c r="DH72" s="273"/>
      <c r="DI72" s="273"/>
      <c r="DJ72" s="273"/>
      <c r="DK72" s="273"/>
      <c r="DL72" s="273"/>
      <c r="DM72" s="273"/>
      <c r="DN72" s="273"/>
      <c r="DO72" s="273"/>
      <c r="DP72" s="273"/>
      <c r="DQ72" s="273"/>
      <c r="DR72" s="273"/>
      <c r="DS72" s="273"/>
      <c r="DT72" s="273"/>
      <c r="DU72" s="273"/>
      <c r="DV72" s="273"/>
      <c r="DW72" s="273"/>
      <c r="DX72" s="273"/>
      <c r="DY72" s="273"/>
      <c r="DZ72" s="273"/>
      <c r="EA72" s="273"/>
      <c r="EB72" s="273"/>
      <c r="EC72" s="273"/>
      <c r="ED72" s="273"/>
      <c r="EE72" s="273"/>
    </row>
    <row r="73" spans="1:135" x14ac:dyDescent="0.25">
      <c r="A73" s="97" t="s">
        <v>74</v>
      </c>
      <c r="B73" s="161"/>
      <c r="J73" s="335" t="s">
        <v>89</v>
      </c>
      <c r="S73" s="27"/>
      <c r="AB73" s="38"/>
    </row>
    <row r="74" spans="1:135" x14ac:dyDescent="0.25">
      <c r="A74" s="97" t="s">
        <v>88</v>
      </c>
      <c r="B74" s="287"/>
      <c r="J74" s="38"/>
      <c r="S74" s="27"/>
      <c r="AB74" s="38"/>
    </row>
    <row r="75" spans="1:135" x14ac:dyDescent="0.25">
      <c r="A75" s="160" t="s">
        <v>75</v>
      </c>
      <c r="B75" s="288"/>
      <c r="J75" s="38"/>
      <c r="S75" s="27"/>
      <c r="AB75" s="38"/>
    </row>
    <row r="76" spans="1:135" x14ac:dyDescent="0.25">
      <c r="A76" s="90"/>
      <c r="J76" s="38"/>
      <c r="S76" s="27"/>
      <c r="AB76" s="38"/>
    </row>
    <row r="77" spans="1:135" ht="19.899999999999999" customHeight="1" x14ac:dyDescent="0.25">
      <c r="A77" s="217"/>
      <c r="B77" s="13" t="s">
        <v>76</v>
      </c>
      <c r="C77" s="57"/>
      <c r="D77" s="57"/>
      <c r="E77" s="82"/>
      <c r="F77" s="13">
        <v>1</v>
      </c>
      <c r="G77" s="13">
        <v>2</v>
      </c>
      <c r="H77" s="13">
        <v>3</v>
      </c>
      <c r="I77" s="13" t="s">
        <v>23</v>
      </c>
      <c r="J77" s="13" t="s">
        <v>40</v>
      </c>
      <c r="K77" s="338" t="s">
        <v>14</v>
      </c>
      <c r="L77" s="338"/>
      <c r="M77" s="338"/>
      <c r="N77" s="3"/>
      <c r="O77" s="3">
        <v>1</v>
      </c>
      <c r="P77" s="3">
        <v>2</v>
      </c>
      <c r="Q77" s="3">
        <v>3</v>
      </c>
      <c r="R77" s="3" t="s">
        <v>23</v>
      </c>
      <c r="S77" s="36" t="s">
        <v>24</v>
      </c>
      <c r="T77" s="339" t="s">
        <v>15</v>
      </c>
      <c r="U77" s="339"/>
      <c r="V77" s="339"/>
      <c r="W77" s="9"/>
      <c r="X77" s="16">
        <v>1</v>
      </c>
      <c r="Y77" s="16">
        <v>2</v>
      </c>
      <c r="Z77" s="16">
        <v>3</v>
      </c>
      <c r="AA77" s="16" t="s">
        <v>23</v>
      </c>
      <c r="AB77" s="39" t="s">
        <v>24</v>
      </c>
    </row>
    <row r="78" spans="1:135" ht="19.899999999999999" customHeight="1" x14ac:dyDescent="0.25">
      <c r="A78" s="69" t="s">
        <v>43</v>
      </c>
      <c r="B78" s="57" t="s">
        <v>13</v>
      </c>
      <c r="C78" s="57" t="s">
        <v>13</v>
      </c>
      <c r="D78" s="57" t="s">
        <v>13</v>
      </c>
      <c r="E78" s="28" t="s">
        <v>17</v>
      </c>
      <c r="F78" s="100" t="s">
        <v>61</v>
      </c>
      <c r="G78" s="100" t="s">
        <v>61</v>
      </c>
      <c r="H78" s="100" t="s">
        <v>61</v>
      </c>
      <c r="I78" s="100" t="s">
        <v>44</v>
      </c>
      <c r="J78" s="13" t="s">
        <v>41</v>
      </c>
      <c r="K78" s="5" t="s">
        <v>16</v>
      </c>
      <c r="L78" s="5" t="s">
        <v>16</v>
      </c>
      <c r="M78" s="5" t="s">
        <v>16</v>
      </c>
      <c r="N78" s="7" t="s">
        <v>17</v>
      </c>
      <c r="O78" s="100" t="s">
        <v>61</v>
      </c>
      <c r="P78" s="100" t="s">
        <v>61</v>
      </c>
      <c r="Q78" s="100" t="s">
        <v>61</v>
      </c>
      <c r="R78" s="100" t="s">
        <v>44</v>
      </c>
      <c r="S78" s="37" t="s">
        <v>49</v>
      </c>
      <c r="T78" s="5" t="s">
        <v>16</v>
      </c>
      <c r="U78" s="5" t="s">
        <v>16</v>
      </c>
      <c r="V78" s="5" t="s">
        <v>16</v>
      </c>
      <c r="W78" s="7" t="s">
        <v>17</v>
      </c>
      <c r="X78" s="100" t="s">
        <v>61</v>
      </c>
      <c r="Y78" s="100" t="s">
        <v>61</v>
      </c>
      <c r="Z78" s="100" t="s">
        <v>61</v>
      </c>
      <c r="AA78" s="100" t="s">
        <v>44</v>
      </c>
      <c r="AB78" s="40" t="s">
        <v>52</v>
      </c>
    </row>
    <row r="79" spans="1:135" s="41" customFormat="1" x14ac:dyDescent="0.25">
      <c r="A79" s="132" t="s">
        <v>0</v>
      </c>
      <c r="B79" s="275"/>
      <c r="C79" s="276"/>
      <c r="D79" s="277"/>
      <c r="E79" s="94" t="e">
        <f t="shared" ref="E79:E91" si="185">STDEV(B79:D79)/AVERAGE(B79:D79)*100</f>
        <v>#DIV/0!</v>
      </c>
      <c r="F79" s="24" t="e">
        <f>B79*J79*40/$B$93</f>
        <v>#DIV/0!</v>
      </c>
      <c r="G79" s="24" t="e">
        <f>C79*J79*40/$B$93</f>
        <v>#DIV/0!</v>
      </c>
      <c r="H79" s="24" t="e">
        <f>D79*J79*40/$B$93</f>
        <v>#DIV/0!</v>
      </c>
      <c r="I79" s="24" t="e">
        <f>IF(D79&gt;0,AVERAGE(F79:H79),AVERAGE(F79:G79))</f>
        <v>#DIV/0!</v>
      </c>
      <c r="J79" s="23" t="e">
        <f>J60</f>
        <v>#DIV/0!</v>
      </c>
      <c r="K79" s="42" t="e">
        <f>B79/$B$88</f>
        <v>#DIV/0!</v>
      </c>
      <c r="L79" s="42" t="e">
        <f>C79/$C$88</f>
        <v>#DIV/0!</v>
      </c>
      <c r="M79" s="42" t="e">
        <f>D79/$D$88</f>
        <v>#DIV/0!</v>
      </c>
      <c r="N79" s="54" t="e">
        <f>IF(D79=0, STDEV(K79:L79)/AVERAGE(K79:L79)*100, STDEV(K79:M79)/AVERAGE(K79:M79)*100)</f>
        <v>#DIV/0!</v>
      </c>
      <c r="O79" s="14" t="e">
        <f>K79*S79*$B$92*$B$94/$B$93/10</f>
        <v>#DIV/0!</v>
      </c>
      <c r="P79" s="14" t="e">
        <f>L79*S79*$B$92*$B$94/$B$93/10</f>
        <v>#DIV/0!</v>
      </c>
      <c r="Q79" s="14" t="e">
        <f>M79*S79*$B$92*$B$94/$B$93/10</f>
        <v>#DIV/0!</v>
      </c>
      <c r="R79" s="14" t="e">
        <f>IF(D79&gt;0,AVERAGE(O79:Q79),AVERAGE(O79:P79))</f>
        <v>#DIV/0!</v>
      </c>
      <c r="S79" s="33" t="e">
        <f>S60</f>
        <v>#DIV/0!</v>
      </c>
      <c r="T79" s="42" t="e">
        <f>B79/$B$84</f>
        <v>#DIV/0!</v>
      </c>
      <c r="U79" s="42" t="e">
        <f>C79/$C$84</f>
        <v>#DIV/0!</v>
      </c>
      <c r="V79" s="42" t="e">
        <f>D79/$D$84</f>
        <v>#DIV/0!</v>
      </c>
      <c r="W79" s="14" t="e">
        <f>STDEV(T79:V79)/AVERAGE(T79:V79)*100</f>
        <v>#DIV/0!</v>
      </c>
      <c r="X79" s="33" t="e">
        <f>789270*T79*AB79</f>
        <v>#DIV/0!</v>
      </c>
      <c r="Y79" s="33" t="e">
        <f>789270*U79*AB79</f>
        <v>#DIV/0!</v>
      </c>
      <c r="Z79" s="33" t="e">
        <f>789270*V79*AB79</f>
        <v>#DIV/0!</v>
      </c>
      <c r="AA79" s="24" t="e">
        <f>IF(D79&gt;0,AVERAGE(X79:Z79),AVERAGE(X79:Y79))</f>
        <v>#DIV/0!</v>
      </c>
      <c r="AB79" s="33" t="e">
        <f>AB60</f>
        <v>#DIV/0!</v>
      </c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3"/>
      <c r="AP79" s="273"/>
      <c r="AQ79" s="273"/>
      <c r="AR79" s="273"/>
      <c r="AS79" s="273"/>
      <c r="AT79" s="273"/>
      <c r="AU79" s="273"/>
      <c r="AV79" s="273"/>
      <c r="AW79" s="273"/>
      <c r="AX79" s="273"/>
      <c r="AY79" s="273"/>
      <c r="AZ79" s="273"/>
      <c r="BA79" s="273"/>
      <c r="BB79" s="273"/>
      <c r="BC79" s="273"/>
      <c r="BD79" s="273"/>
      <c r="BE79" s="273"/>
      <c r="BF79" s="273"/>
      <c r="BG79" s="273"/>
      <c r="BH79" s="273"/>
      <c r="BI79" s="273"/>
      <c r="BJ79" s="273"/>
      <c r="BK79" s="273"/>
      <c r="BL79" s="273"/>
      <c r="BM79" s="273"/>
      <c r="BN79" s="273"/>
      <c r="BO79" s="273"/>
      <c r="BP79" s="273"/>
      <c r="BQ79" s="273"/>
      <c r="BR79" s="273"/>
      <c r="BS79" s="273"/>
      <c r="BT79" s="273"/>
      <c r="BU79" s="273"/>
      <c r="BV79" s="273"/>
      <c r="BW79" s="273"/>
      <c r="BX79" s="273"/>
      <c r="BY79" s="273"/>
      <c r="BZ79" s="273"/>
      <c r="CA79" s="273"/>
      <c r="CB79" s="273"/>
      <c r="CC79" s="273"/>
      <c r="CD79" s="273"/>
      <c r="CE79" s="273"/>
      <c r="CF79" s="273"/>
      <c r="CG79" s="273"/>
      <c r="CH79" s="273"/>
      <c r="CI79" s="273"/>
      <c r="CJ79" s="273"/>
      <c r="CK79" s="273"/>
      <c r="CL79" s="273"/>
      <c r="CM79" s="273"/>
      <c r="CN79" s="273"/>
      <c r="CO79" s="273"/>
      <c r="CP79" s="273"/>
      <c r="CQ79" s="273"/>
      <c r="CR79" s="273"/>
      <c r="CS79" s="273"/>
      <c r="CT79" s="273"/>
      <c r="CU79" s="273"/>
      <c r="CV79" s="273"/>
      <c r="CW79" s="273"/>
      <c r="CX79" s="273"/>
      <c r="CY79" s="273"/>
      <c r="CZ79" s="273"/>
      <c r="DA79" s="273"/>
      <c r="DB79" s="273"/>
      <c r="DC79" s="273"/>
      <c r="DD79" s="273"/>
      <c r="DE79" s="273"/>
      <c r="DF79" s="273"/>
      <c r="DG79" s="273"/>
      <c r="DH79" s="273"/>
      <c r="DI79" s="273"/>
      <c r="DJ79" s="273"/>
      <c r="DK79" s="273"/>
      <c r="DL79" s="273"/>
      <c r="DM79" s="273"/>
      <c r="DN79" s="273"/>
      <c r="DO79" s="273"/>
      <c r="DP79" s="273"/>
      <c r="DQ79" s="273"/>
      <c r="DR79" s="273"/>
      <c r="DS79" s="273"/>
      <c r="DT79" s="273"/>
      <c r="DU79" s="273"/>
      <c r="DV79" s="273"/>
      <c r="DW79" s="273"/>
      <c r="DX79" s="273"/>
      <c r="DY79" s="273"/>
      <c r="DZ79" s="273"/>
      <c r="EA79" s="273"/>
      <c r="EB79" s="273"/>
      <c r="EC79" s="273"/>
      <c r="ED79" s="273"/>
      <c r="EE79" s="273"/>
    </row>
    <row r="80" spans="1:135" s="41" customFormat="1" x14ac:dyDescent="0.25">
      <c r="A80" s="133" t="s">
        <v>1</v>
      </c>
      <c r="B80" s="278"/>
      <c r="C80" s="279"/>
      <c r="D80" s="280"/>
      <c r="E80" s="94" t="e">
        <f t="shared" si="185"/>
        <v>#DIV/0!</v>
      </c>
      <c r="F80" s="24" t="e">
        <f t="shared" ref="F80:F91" si="186">B80*J80*40/$B$93</f>
        <v>#DIV/0!</v>
      </c>
      <c r="G80" s="24" t="e">
        <f t="shared" ref="G80:G91" si="187">C80*J80*40/$B$93</f>
        <v>#DIV/0!</v>
      </c>
      <c r="H80" s="24" t="e">
        <f t="shared" ref="H80:H91" si="188">D80*J80*40/$B$93</f>
        <v>#DIV/0!</v>
      </c>
      <c r="I80" s="24" t="e">
        <f t="shared" ref="I80:I91" si="189">IF(D80&gt;0,AVERAGE(F80:H80),AVERAGE(F80:G80))</f>
        <v>#DIV/0!</v>
      </c>
      <c r="J80" s="23" t="e">
        <f t="shared" ref="J80:J91" si="190">J61</f>
        <v>#DIV/0!</v>
      </c>
      <c r="K80" s="42" t="e">
        <f t="shared" ref="K80:K91" si="191">B80/$B$88</f>
        <v>#DIV/0!</v>
      </c>
      <c r="L80" s="42" t="e">
        <f t="shared" ref="L80:L91" si="192">C80/$C$88</f>
        <v>#DIV/0!</v>
      </c>
      <c r="M80" s="42" t="e">
        <f>D80/$D$88</f>
        <v>#DIV/0!</v>
      </c>
      <c r="N80" s="54" t="e">
        <f t="shared" ref="N80:N91" si="193">IF(D80=0, STDEV(K80:L80)/AVERAGE(K80:L80)*100, STDEV(K80:M80)/AVERAGE(K80:M80)*100)</f>
        <v>#DIV/0!</v>
      </c>
      <c r="O80" s="14" t="e">
        <f t="shared" ref="O80:O91" si="194">K80*S80*$B$92*$B$94/$B$93/10</f>
        <v>#DIV/0!</v>
      </c>
      <c r="P80" s="14" t="e">
        <f t="shared" ref="P80:P91" si="195">L80*S80*$B$92*$B$94/$B$93/10</f>
        <v>#DIV/0!</v>
      </c>
      <c r="Q80" s="14" t="e">
        <f t="shared" ref="Q80:Q91" si="196">M80*S80*$B$92*$B$94/$B$93/10</f>
        <v>#DIV/0!</v>
      </c>
      <c r="R80" s="14" t="e">
        <f t="shared" ref="R80:R91" si="197">IF(D80&gt;0,AVERAGE(O80:Q80),AVERAGE(O80:P80))</f>
        <v>#DIV/0!</v>
      </c>
      <c r="S80" s="33" t="e">
        <f t="shared" ref="S80:S91" si="198">S61</f>
        <v>#DIV/0!</v>
      </c>
      <c r="T80" s="42" t="e">
        <f t="shared" ref="T80:T91" si="199">B80/$B$84</f>
        <v>#DIV/0!</v>
      </c>
      <c r="U80" s="42" t="e">
        <f t="shared" ref="U80:U91" si="200">C80/$C$84</f>
        <v>#DIV/0!</v>
      </c>
      <c r="V80" s="42" t="e">
        <f>D80/$D$84</f>
        <v>#DIV/0!</v>
      </c>
      <c r="W80" s="14" t="e">
        <f t="shared" ref="W80:W91" si="201">STDEV(T80:V80)/AVERAGE(T80:V80)*100</f>
        <v>#DIV/0!</v>
      </c>
      <c r="X80" s="33" t="e">
        <f t="shared" ref="X80:X83" si="202">789270*T80*AB80</f>
        <v>#DIV/0!</v>
      </c>
      <c r="Y80" s="33" t="e">
        <f t="shared" ref="Y80:Y83" si="203">789270*U80*AB80</f>
        <v>#DIV/0!</v>
      </c>
      <c r="Z80" s="33" t="e">
        <f t="shared" ref="Z80:Z83" si="204">789270*V80*AB80</f>
        <v>#DIV/0!</v>
      </c>
      <c r="AA80" s="24" t="e">
        <f t="shared" ref="AA80:AA83" si="205">IF(D80&gt;0,AVERAGE(X80:Z80),AVERAGE(X80:Y80))</f>
        <v>#DIV/0!</v>
      </c>
      <c r="AB80" s="33" t="e">
        <f t="shared" ref="AB80:AB91" si="206">AB61</f>
        <v>#DIV/0!</v>
      </c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  <c r="AU80" s="273"/>
      <c r="AV80" s="273"/>
      <c r="AW80" s="273"/>
      <c r="AX80" s="273"/>
      <c r="AY80" s="273"/>
      <c r="AZ80" s="273"/>
      <c r="BA80" s="273"/>
      <c r="BB80" s="273"/>
      <c r="BC80" s="273"/>
      <c r="BD80" s="273"/>
      <c r="BE80" s="273"/>
      <c r="BF80" s="273"/>
      <c r="BG80" s="273"/>
      <c r="BH80" s="273"/>
      <c r="BI80" s="273"/>
      <c r="BJ80" s="273"/>
      <c r="BK80" s="273"/>
      <c r="BL80" s="273"/>
      <c r="BM80" s="273"/>
      <c r="BN80" s="273"/>
      <c r="BO80" s="273"/>
      <c r="BP80" s="273"/>
      <c r="BQ80" s="273"/>
      <c r="BR80" s="273"/>
      <c r="BS80" s="273"/>
      <c r="BT80" s="273"/>
      <c r="BU80" s="273"/>
      <c r="BV80" s="273"/>
      <c r="BW80" s="273"/>
      <c r="BX80" s="273"/>
      <c r="BY80" s="273"/>
      <c r="BZ80" s="273"/>
      <c r="CA80" s="273"/>
      <c r="CB80" s="273"/>
      <c r="CC80" s="273"/>
      <c r="CD80" s="273"/>
      <c r="CE80" s="273"/>
      <c r="CF80" s="273"/>
      <c r="CG80" s="273"/>
      <c r="CH80" s="273"/>
      <c r="CI80" s="273"/>
      <c r="CJ80" s="273"/>
      <c r="CK80" s="273"/>
      <c r="CL80" s="273"/>
      <c r="CM80" s="273"/>
      <c r="CN80" s="273"/>
      <c r="CO80" s="273"/>
      <c r="CP80" s="273"/>
      <c r="CQ80" s="273"/>
      <c r="CR80" s="273"/>
      <c r="CS80" s="273"/>
      <c r="CT80" s="273"/>
      <c r="CU80" s="273"/>
      <c r="CV80" s="273"/>
      <c r="CW80" s="273"/>
      <c r="CX80" s="273"/>
      <c r="CY80" s="273"/>
      <c r="CZ80" s="273"/>
      <c r="DA80" s="273"/>
      <c r="DB80" s="273"/>
      <c r="DC80" s="273"/>
      <c r="DD80" s="273"/>
      <c r="DE80" s="273"/>
      <c r="DF80" s="273"/>
      <c r="DG80" s="273"/>
      <c r="DH80" s="273"/>
      <c r="DI80" s="273"/>
      <c r="DJ80" s="273"/>
      <c r="DK80" s="273"/>
      <c r="DL80" s="273"/>
      <c r="DM80" s="273"/>
      <c r="DN80" s="273"/>
      <c r="DO80" s="273"/>
      <c r="DP80" s="273"/>
      <c r="DQ80" s="273"/>
      <c r="DR80" s="273"/>
      <c r="DS80" s="273"/>
      <c r="DT80" s="273"/>
      <c r="DU80" s="273"/>
      <c r="DV80" s="273"/>
      <c r="DW80" s="273"/>
      <c r="DX80" s="273"/>
      <c r="DY80" s="273"/>
      <c r="DZ80" s="273"/>
      <c r="EA80" s="273"/>
      <c r="EB80" s="273"/>
      <c r="EC80" s="273"/>
      <c r="ED80" s="273"/>
      <c r="EE80" s="273"/>
    </row>
    <row r="81" spans="1:135" s="41" customFormat="1" x14ac:dyDescent="0.25">
      <c r="A81" s="133" t="s">
        <v>2</v>
      </c>
      <c r="B81" s="278"/>
      <c r="C81" s="279"/>
      <c r="D81" s="280"/>
      <c r="E81" s="94" t="e">
        <f t="shared" si="185"/>
        <v>#DIV/0!</v>
      </c>
      <c r="F81" s="24" t="e">
        <f t="shared" si="186"/>
        <v>#DIV/0!</v>
      </c>
      <c r="G81" s="24" t="e">
        <f t="shared" si="187"/>
        <v>#DIV/0!</v>
      </c>
      <c r="H81" s="24" t="e">
        <f t="shared" si="188"/>
        <v>#DIV/0!</v>
      </c>
      <c r="I81" s="24" t="e">
        <f t="shared" si="189"/>
        <v>#DIV/0!</v>
      </c>
      <c r="J81" s="23" t="e">
        <f t="shared" si="190"/>
        <v>#DIV/0!</v>
      </c>
      <c r="K81" s="42" t="e">
        <f t="shared" si="191"/>
        <v>#DIV/0!</v>
      </c>
      <c r="L81" s="42" t="e">
        <f t="shared" si="192"/>
        <v>#DIV/0!</v>
      </c>
      <c r="M81" s="42" t="e">
        <f>D81/$D$88</f>
        <v>#DIV/0!</v>
      </c>
      <c r="N81" s="54" t="e">
        <f t="shared" si="193"/>
        <v>#DIV/0!</v>
      </c>
      <c r="O81" s="14" t="e">
        <f t="shared" si="194"/>
        <v>#DIV/0!</v>
      </c>
      <c r="P81" s="14" t="e">
        <f t="shared" si="195"/>
        <v>#DIV/0!</v>
      </c>
      <c r="Q81" s="14" t="e">
        <f t="shared" si="196"/>
        <v>#DIV/0!</v>
      </c>
      <c r="R81" s="14" t="e">
        <f t="shared" si="197"/>
        <v>#DIV/0!</v>
      </c>
      <c r="S81" s="33" t="e">
        <f t="shared" si="198"/>
        <v>#DIV/0!</v>
      </c>
      <c r="T81" s="42" t="e">
        <f t="shared" si="199"/>
        <v>#DIV/0!</v>
      </c>
      <c r="U81" s="42" t="e">
        <f t="shared" si="200"/>
        <v>#DIV/0!</v>
      </c>
      <c r="V81" s="42" t="e">
        <f>D81/$D$84</f>
        <v>#DIV/0!</v>
      </c>
      <c r="W81" s="14" t="e">
        <f t="shared" si="201"/>
        <v>#DIV/0!</v>
      </c>
      <c r="X81" s="33" t="e">
        <f t="shared" si="202"/>
        <v>#DIV/0!</v>
      </c>
      <c r="Y81" s="33" t="e">
        <f t="shared" si="203"/>
        <v>#DIV/0!</v>
      </c>
      <c r="Z81" s="33" t="e">
        <f t="shared" si="204"/>
        <v>#DIV/0!</v>
      </c>
      <c r="AA81" s="24" t="e">
        <f t="shared" si="205"/>
        <v>#DIV/0!</v>
      </c>
      <c r="AB81" s="33" t="e">
        <f t="shared" si="206"/>
        <v>#DIV/0!</v>
      </c>
      <c r="AC81" s="273"/>
      <c r="AD81" s="273"/>
      <c r="AE81" s="273"/>
      <c r="AF81" s="273"/>
      <c r="AG81" s="273"/>
      <c r="AH81" s="273"/>
      <c r="AI81" s="273"/>
      <c r="AJ81" s="273"/>
      <c r="AK81" s="273"/>
      <c r="AL81" s="273"/>
      <c r="AM81" s="273"/>
      <c r="AN81" s="273"/>
      <c r="AO81" s="273"/>
      <c r="AP81" s="273"/>
      <c r="AQ81" s="273"/>
      <c r="AR81" s="273"/>
      <c r="AS81" s="273"/>
      <c r="AT81" s="273"/>
      <c r="AU81" s="273"/>
      <c r="AV81" s="273"/>
      <c r="AW81" s="273"/>
      <c r="AX81" s="273"/>
      <c r="AY81" s="273"/>
      <c r="AZ81" s="273"/>
      <c r="BA81" s="273"/>
      <c r="BB81" s="273"/>
      <c r="BC81" s="273"/>
      <c r="BD81" s="273"/>
      <c r="BE81" s="273"/>
      <c r="BF81" s="273"/>
      <c r="BG81" s="273"/>
      <c r="BH81" s="273"/>
      <c r="BI81" s="273"/>
      <c r="BJ81" s="273"/>
      <c r="BK81" s="273"/>
      <c r="BL81" s="273"/>
      <c r="BM81" s="273"/>
      <c r="BN81" s="273"/>
      <c r="BO81" s="273"/>
      <c r="BP81" s="273"/>
      <c r="BQ81" s="273"/>
      <c r="BR81" s="273"/>
      <c r="BS81" s="273"/>
      <c r="BT81" s="273"/>
      <c r="BU81" s="273"/>
      <c r="BV81" s="273"/>
      <c r="BW81" s="273"/>
      <c r="BX81" s="273"/>
      <c r="BY81" s="273"/>
      <c r="BZ81" s="273"/>
      <c r="CA81" s="273"/>
      <c r="CB81" s="273"/>
      <c r="CC81" s="273"/>
      <c r="CD81" s="273"/>
      <c r="CE81" s="273"/>
      <c r="CF81" s="273"/>
      <c r="CG81" s="273"/>
      <c r="CH81" s="273"/>
      <c r="CI81" s="273"/>
      <c r="CJ81" s="273"/>
      <c r="CK81" s="273"/>
      <c r="CL81" s="273"/>
      <c r="CM81" s="273"/>
      <c r="CN81" s="273"/>
      <c r="CO81" s="273"/>
      <c r="CP81" s="273"/>
      <c r="CQ81" s="273"/>
      <c r="CR81" s="273"/>
      <c r="CS81" s="273"/>
      <c r="CT81" s="273"/>
      <c r="CU81" s="273"/>
      <c r="CV81" s="273"/>
      <c r="CW81" s="273"/>
      <c r="CX81" s="273"/>
      <c r="CY81" s="273"/>
      <c r="CZ81" s="273"/>
      <c r="DA81" s="273"/>
      <c r="DB81" s="273"/>
      <c r="DC81" s="273"/>
      <c r="DD81" s="273"/>
      <c r="DE81" s="273"/>
      <c r="DF81" s="273"/>
      <c r="DG81" s="273"/>
      <c r="DH81" s="273"/>
      <c r="DI81" s="273"/>
      <c r="DJ81" s="273"/>
      <c r="DK81" s="273"/>
      <c r="DL81" s="273"/>
      <c r="DM81" s="273"/>
      <c r="DN81" s="273"/>
      <c r="DO81" s="273"/>
      <c r="DP81" s="273"/>
      <c r="DQ81" s="273"/>
      <c r="DR81" s="273"/>
      <c r="DS81" s="273"/>
      <c r="DT81" s="273"/>
      <c r="DU81" s="273"/>
      <c r="DV81" s="273"/>
      <c r="DW81" s="273"/>
      <c r="DX81" s="273"/>
      <c r="DY81" s="273"/>
      <c r="DZ81" s="273"/>
      <c r="EA81" s="273"/>
      <c r="EB81" s="273"/>
      <c r="EC81" s="273"/>
      <c r="ED81" s="273"/>
      <c r="EE81" s="273"/>
    </row>
    <row r="82" spans="1:135" s="41" customFormat="1" x14ac:dyDescent="0.25">
      <c r="A82" s="133" t="s">
        <v>3</v>
      </c>
      <c r="B82" s="278"/>
      <c r="C82" s="279"/>
      <c r="D82" s="280"/>
      <c r="E82" s="94" t="e">
        <f t="shared" si="185"/>
        <v>#DIV/0!</v>
      </c>
      <c r="F82" s="24" t="e">
        <f t="shared" si="186"/>
        <v>#DIV/0!</v>
      </c>
      <c r="G82" s="24" t="e">
        <f t="shared" si="187"/>
        <v>#DIV/0!</v>
      </c>
      <c r="H82" s="24" t="e">
        <f t="shared" si="188"/>
        <v>#DIV/0!</v>
      </c>
      <c r="I82" s="24" t="e">
        <f t="shared" si="189"/>
        <v>#DIV/0!</v>
      </c>
      <c r="J82" s="23" t="e">
        <f t="shared" si="190"/>
        <v>#DIV/0!</v>
      </c>
      <c r="K82" s="42" t="e">
        <f t="shared" si="191"/>
        <v>#DIV/0!</v>
      </c>
      <c r="L82" s="42" t="e">
        <f t="shared" si="192"/>
        <v>#DIV/0!</v>
      </c>
      <c r="M82" s="42" t="e">
        <f>D82/$D$88</f>
        <v>#DIV/0!</v>
      </c>
      <c r="N82" s="54" t="e">
        <f t="shared" si="193"/>
        <v>#DIV/0!</v>
      </c>
      <c r="O82" s="14" t="e">
        <f t="shared" si="194"/>
        <v>#DIV/0!</v>
      </c>
      <c r="P82" s="14" t="e">
        <f t="shared" si="195"/>
        <v>#DIV/0!</v>
      </c>
      <c r="Q82" s="14" t="e">
        <f t="shared" si="196"/>
        <v>#DIV/0!</v>
      </c>
      <c r="R82" s="14" t="e">
        <f t="shared" si="197"/>
        <v>#DIV/0!</v>
      </c>
      <c r="S82" s="33" t="e">
        <f t="shared" si="198"/>
        <v>#DIV/0!</v>
      </c>
      <c r="T82" s="42" t="e">
        <f t="shared" si="199"/>
        <v>#DIV/0!</v>
      </c>
      <c r="U82" s="42" t="e">
        <f t="shared" si="200"/>
        <v>#DIV/0!</v>
      </c>
      <c r="V82" s="42" t="e">
        <f>D82/$D$84</f>
        <v>#DIV/0!</v>
      </c>
      <c r="W82" s="14" t="e">
        <f t="shared" si="201"/>
        <v>#DIV/0!</v>
      </c>
      <c r="X82" s="33" t="e">
        <f t="shared" si="202"/>
        <v>#DIV/0!</v>
      </c>
      <c r="Y82" s="33" t="e">
        <f t="shared" si="203"/>
        <v>#DIV/0!</v>
      </c>
      <c r="Z82" s="33" t="e">
        <f t="shared" si="204"/>
        <v>#DIV/0!</v>
      </c>
      <c r="AA82" s="24" t="e">
        <f t="shared" si="205"/>
        <v>#DIV/0!</v>
      </c>
      <c r="AB82" s="33" t="e">
        <f t="shared" si="206"/>
        <v>#DIV/0!</v>
      </c>
      <c r="AC82" s="273"/>
      <c r="AD82" s="273"/>
      <c r="AE82" s="273"/>
      <c r="AF82" s="273"/>
      <c r="AG82" s="273"/>
      <c r="AH82" s="273"/>
      <c r="AI82" s="273"/>
      <c r="AJ82" s="273"/>
      <c r="AK82" s="273"/>
      <c r="AL82" s="273"/>
      <c r="AM82" s="273"/>
      <c r="AN82" s="273"/>
      <c r="AO82" s="273"/>
      <c r="AP82" s="273"/>
      <c r="AQ82" s="273"/>
      <c r="AR82" s="273"/>
      <c r="AS82" s="273"/>
      <c r="AT82" s="273"/>
      <c r="AU82" s="273"/>
      <c r="AV82" s="273"/>
      <c r="AW82" s="273"/>
      <c r="AX82" s="273"/>
      <c r="AY82" s="273"/>
      <c r="AZ82" s="273"/>
      <c r="BA82" s="273"/>
      <c r="BB82" s="273"/>
      <c r="BC82" s="273"/>
      <c r="BD82" s="273"/>
      <c r="BE82" s="273"/>
      <c r="BF82" s="273"/>
      <c r="BG82" s="273"/>
      <c r="BH82" s="273"/>
      <c r="BI82" s="273"/>
      <c r="BJ82" s="273"/>
      <c r="BK82" s="273"/>
      <c r="BL82" s="273"/>
      <c r="BM82" s="273"/>
      <c r="BN82" s="273"/>
      <c r="BO82" s="273"/>
      <c r="BP82" s="273"/>
      <c r="BQ82" s="273"/>
      <c r="BR82" s="273"/>
      <c r="BS82" s="273"/>
      <c r="BT82" s="273"/>
      <c r="BU82" s="273"/>
      <c r="BV82" s="273"/>
      <c r="BW82" s="273"/>
      <c r="BX82" s="273"/>
      <c r="BY82" s="273"/>
      <c r="BZ82" s="273"/>
      <c r="CA82" s="273"/>
      <c r="CB82" s="273"/>
      <c r="CC82" s="273"/>
      <c r="CD82" s="273"/>
      <c r="CE82" s="273"/>
      <c r="CF82" s="273"/>
      <c r="CG82" s="273"/>
      <c r="CH82" s="273"/>
      <c r="CI82" s="273"/>
      <c r="CJ82" s="273"/>
      <c r="CK82" s="273"/>
      <c r="CL82" s="273"/>
      <c r="CM82" s="273"/>
      <c r="CN82" s="273"/>
      <c r="CO82" s="273"/>
      <c r="CP82" s="273"/>
      <c r="CQ82" s="273"/>
      <c r="CR82" s="273"/>
      <c r="CS82" s="273"/>
      <c r="CT82" s="273"/>
      <c r="CU82" s="273"/>
      <c r="CV82" s="273"/>
      <c r="CW82" s="273"/>
      <c r="CX82" s="273"/>
      <c r="CY82" s="273"/>
      <c r="CZ82" s="273"/>
      <c r="DA82" s="273"/>
      <c r="DB82" s="273"/>
      <c r="DC82" s="273"/>
      <c r="DD82" s="273"/>
      <c r="DE82" s="273"/>
      <c r="DF82" s="273"/>
      <c r="DG82" s="273"/>
      <c r="DH82" s="273"/>
      <c r="DI82" s="273"/>
      <c r="DJ82" s="273"/>
      <c r="DK82" s="273"/>
      <c r="DL82" s="273"/>
      <c r="DM82" s="273"/>
      <c r="DN82" s="273"/>
      <c r="DO82" s="273"/>
      <c r="DP82" s="273"/>
      <c r="DQ82" s="273"/>
      <c r="DR82" s="273"/>
      <c r="DS82" s="273"/>
      <c r="DT82" s="273"/>
      <c r="DU82" s="273"/>
      <c r="DV82" s="273"/>
      <c r="DW82" s="273"/>
      <c r="DX82" s="273"/>
      <c r="DY82" s="273"/>
      <c r="DZ82" s="273"/>
      <c r="EA82" s="273"/>
      <c r="EB82" s="273"/>
      <c r="EC82" s="273"/>
      <c r="ED82" s="273"/>
      <c r="EE82" s="273"/>
    </row>
    <row r="83" spans="1:135" s="41" customFormat="1" x14ac:dyDescent="0.25">
      <c r="A83" s="133" t="s">
        <v>4</v>
      </c>
      <c r="B83" s="278"/>
      <c r="C83" s="279"/>
      <c r="D83" s="280"/>
      <c r="E83" s="94" t="e">
        <f t="shared" si="185"/>
        <v>#DIV/0!</v>
      </c>
      <c r="F83" s="24" t="e">
        <f t="shared" si="186"/>
        <v>#DIV/0!</v>
      </c>
      <c r="G83" s="24" t="e">
        <f t="shared" si="187"/>
        <v>#DIV/0!</v>
      </c>
      <c r="H83" s="24" t="e">
        <f t="shared" si="188"/>
        <v>#DIV/0!</v>
      </c>
      <c r="I83" s="24" t="e">
        <f t="shared" si="189"/>
        <v>#DIV/0!</v>
      </c>
      <c r="J83" s="23" t="e">
        <f t="shared" si="190"/>
        <v>#DIV/0!</v>
      </c>
      <c r="K83" s="42" t="e">
        <f t="shared" si="191"/>
        <v>#DIV/0!</v>
      </c>
      <c r="L83" s="42" t="e">
        <f t="shared" si="192"/>
        <v>#DIV/0!</v>
      </c>
      <c r="M83" s="42" t="e">
        <f>D83/$D$88</f>
        <v>#DIV/0!</v>
      </c>
      <c r="N83" s="54" t="e">
        <f t="shared" si="193"/>
        <v>#DIV/0!</v>
      </c>
      <c r="O83" s="14" t="e">
        <f t="shared" si="194"/>
        <v>#DIV/0!</v>
      </c>
      <c r="P83" s="14" t="e">
        <f t="shared" si="195"/>
        <v>#DIV/0!</v>
      </c>
      <c r="Q83" s="14" t="e">
        <f t="shared" si="196"/>
        <v>#DIV/0!</v>
      </c>
      <c r="R83" s="14" t="e">
        <f t="shared" si="197"/>
        <v>#DIV/0!</v>
      </c>
      <c r="S83" s="33" t="e">
        <f t="shared" si="198"/>
        <v>#DIV/0!</v>
      </c>
      <c r="T83" s="42" t="e">
        <f t="shared" si="199"/>
        <v>#DIV/0!</v>
      </c>
      <c r="U83" s="42" t="e">
        <f t="shared" si="200"/>
        <v>#DIV/0!</v>
      </c>
      <c r="V83" s="42" t="e">
        <f>D83/$D$84</f>
        <v>#DIV/0!</v>
      </c>
      <c r="W83" s="14" t="e">
        <f t="shared" si="201"/>
        <v>#DIV/0!</v>
      </c>
      <c r="X83" s="33" t="e">
        <f t="shared" si="202"/>
        <v>#DIV/0!</v>
      </c>
      <c r="Y83" s="33" t="e">
        <f t="shared" si="203"/>
        <v>#DIV/0!</v>
      </c>
      <c r="Z83" s="33" t="e">
        <f t="shared" si="204"/>
        <v>#DIV/0!</v>
      </c>
      <c r="AA83" s="24" t="e">
        <f t="shared" si="205"/>
        <v>#DIV/0!</v>
      </c>
      <c r="AB83" s="33" t="e">
        <f t="shared" si="206"/>
        <v>#DIV/0!</v>
      </c>
      <c r="AC83" s="273"/>
      <c r="AD83" s="273"/>
      <c r="AE83" s="273"/>
      <c r="AF83" s="273"/>
      <c r="AG83" s="273"/>
      <c r="AH83" s="273"/>
      <c r="AI83" s="273"/>
      <c r="AJ83" s="273"/>
      <c r="AK83" s="273"/>
      <c r="AL83" s="273"/>
      <c r="AM83" s="273"/>
      <c r="AN83" s="273"/>
      <c r="AO83" s="273"/>
      <c r="AP83" s="273"/>
      <c r="AQ83" s="273"/>
      <c r="AR83" s="273"/>
      <c r="AS83" s="273"/>
      <c r="AT83" s="273"/>
      <c r="AU83" s="273"/>
      <c r="AV83" s="273"/>
      <c r="AW83" s="273"/>
      <c r="AX83" s="273"/>
      <c r="AY83" s="273"/>
      <c r="AZ83" s="273"/>
      <c r="BA83" s="273"/>
      <c r="BB83" s="273"/>
      <c r="BC83" s="273"/>
      <c r="BD83" s="273"/>
      <c r="BE83" s="273"/>
      <c r="BF83" s="273"/>
      <c r="BG83" s="273"/>
      <c r="BH83" s="273"/>
      <c r="BI83" s="273"/>
      <c r="BJ83" s="273"/>
      <c r="BK83" s="273"/>
      <c r="BL83" s="273"/>
      <c r="BM83" s="273"/>
      <c r="BN83" s="273"/>
      <c r="BO83" s="273"/>
      <c r="BP83" s="273"/>
      <c r="BQ83" s="273"/>
      <c r="BR83" s="273"/>
      <c r="BS83" s="273"/>
      <c r="BT83" s="273"/>
      <c r="BU83" s="273"/>
      <c r="BV83" s="273"/>
      <c r="BW83" s="273"/>
      <c r="BX83" s="273"/>
      <c r="BY83" s="273"/>
      <c r="BZ83" s="273"/>
      <c r="CA83" s="273"/>
      <c r="CB83" s="273"/>
      <c r="CC83" s="273"/>
      <c r="CD83" s="273"/>
      <c r="CE83" s="273"/>
      <c r="CF83" s="273"/>
      <c r="CG83" s="273"/>
      <c r="CH83" s="273"/>
      <c r="CI83" s="273"/>
      <c r="CJ83" s="273"/>
      <c r="CK83" s="273"/>
      <c r="CL83" s="273"/>
      <c r="CM83" s="273"/>
      <c r="CN83" s="273"/>
      <c r="CO83" s="273"/>
      <c r="CP83" s="273"/>
      <c r="CQ83" s="273"/>
      <c r="CR83" s="273"/>
      <c r="CS83" s="273"/>
      <c r="CT83" s="273"/>
      <c r="CU83" s="273"/>
      <c r="CV83" s="273"/>
      <c r="CW83" s="273"/>
      <c r="CX83" s="273"/>
      <c r="CY83" s="273"/>
      <c r="CZ83" s="273"/>
      <c r="DA83" s="273"/>
      <c r="DB83" s="273"/>
      <c r="DC83" s="273"/>
      <c r="DD83" s="273"/>
      <c r="DE83" s="273"/>
      <c r="DF83" s="273"/>
      <c r="DG83" s="273"/>
      <c r="DH83" s="273"/>
      <c r="DI83" s="273"/>
      <c r="DJ83" s="273"/>
      <c r="DK83" s="273"/>
      <c r="DL83" s="273"/>
      <c r="DM83" s="273"/>
      <c r="DN83" s="273"/>
      <c r="DO83" s="273"/>
      <c r="DP83" s="273"/>
      <c r="DQ83" s="273"/>
      <c r="DR83" s="273"/>
      <c r="DS83" s="273"/>
      <c r="DT83" s="273"/>
      <c r="DU83" s="273"/>
      <c r="DV83" s="273"/>
      <c r="DW83" s="273"/>
      <c r="DX83" s="273"/>
      <c r="DY83" s="273"/>
      <c r="DZ83" s="273"/>
      <c r="EA83" s="273"/>
      <c r="EB83" s="273"/>
      <c r="EC83" s="273"/>
      <c r="ED83" s="273"/>
      <c r="EE83" s="273"/>
    </row>
    <row r="84" spans="1:135" s="139" customFormat="1" x14ac:dyDescent="0.25">
      <c r="A84" s="134" t="s">
        <v>5</v>
      </c>
      <c r="B84" s="281"/>
      <c r="C84" s="282"/>
      <c r="D84" s="283"/>
      <c r="E84" s="95" t="e">
        <f t="shared" si="185"/>
        <v>#DIV/0!</v>
      </c>
      <c r="F84" s="165" t="e">
        <f t="shared" si="186"/>
        <v>#DIV/0!</v>
      </c>
      <c r="G84" s="165" t="e">
        <f t="shared" si="187"/>
        <v>#DIV/0!</v>
      </c>
      <c r="H84" s="165" t="e">
        <f t="shared" si="188"/>
        <v>#DIV/0!</v>
      </c>
      <c r="I84" s="165" t="e">
        <f t="shared" si="189"/>
        <v>#DIV/0!</v>
      </c>
      <c r="J84" s="84" t="e">
        <f t="shared" si="190"/>
        <v>#DIV/0!</v>
      </c>
      <c r="K84" s="138" t="s">
        <v>32</v>
      </c>
      <c r="L84" s="138" t="s">
        <v>32</v>
      </c>
      <c r="M84" s="138" t="s">
        <v>32</v>
      </c>
      <c r="N84" s="138" t="s">
        <v>32</v>
      </c>
      <c r="O84" s="138" t="s">
        <v>32</v>
      </c>
      <c r="P84" s="138" t="s">
        <v>32</v>
      </c>
      <c r="Q84" s="138" t="s">
        <v>32</v>
      </c>
      <c r="R84" s="138" t="s">
        <v>32</v>
      </c>
      <c r="S84" s="138" t="s">
        <v>32</v>
      </c>
      <c r="T84" s="138" t="s">
        <v>32</v>
      </c>
      <c r="U84" s="138" t="s">
        <v>32</v>
      </c>
      <c r="V84" s="138" t="s">
        <v>32</v>
      </c>
      <c r="W84" s="138" t="s">
        <v>32</v>
      </c>
      <c r="X84" s="138" t="s">
        <v>32</v>
      </c>
      <c r="Y84" s="138" t="s">
        <v>32</v>
      </c>
      <c r="Z84" s="138" t="s">
        <v>32</v>
      </c>
      <c r="AA84" s="138" t="s">
        <v>32</v>
      </c>
      <c r="AB84" s="138" t="s">
        <v>32</v>
      </c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2"/>
      <c r="BD84" s="302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302"/>
      <c r="BW84" s="302"/>
      <c r="BX84" s="302"/>
      <c r="BY84" s="302"/>
      <c r="BZ84" s="302"/>
      <c r="CA84" s="302"/>
      <c r="CB84" s="302"/>
      <c r="CC84" s="302"/>
      <c r="CD84" s="302"/>
      <c r="CE84" s="302"/>
      <c r="CF84" s="302"/>
      <c r="CG84" s="302"/>
      <c r="CH84" s="302"/>
      <c r="CI84" s="302"/>
      <c r="CJ84" s="302"/>
      <c r="CK84" s="302"/>
      <c r="CL84" s="302"/>
      <c r="CM84" s="302"/>
      <c r="CN84" s="302"/>
      <c r="CO84" s="302"/>
      <c r="CP84" s="302"/>
      <c r="CQ84" s="302"/>
      <c r="CR84" s="302"/>
      <c r="CS84" s="302"/>
      <c r="CT84" s="302"/>
      <c r="CU84" s="302"/>
      <c r="CV84" s="302"/>
      <c r="CW84" s="302"/>
      <c r="CX84" s="302"/>
      <c r="CY84" s="302"/>
      <c r="CZ84" s="302"/>
      <c r="DA84" s="302"/>
      <c r="DB84" s="302"/>
      <c r="DC84" s="302"/>
      <c r="DD84" s="302"/>
      <c r="DE84" s="302"/>
      <c r="DF84" s="302"/>
      <c r="DG84" s="302"/>
      <c r="DH84" s="302"/>
      <c r="DI84" s="302"/>
      <c r="DJ84" s="302"/>
      <c r="DK84" s="302"/>
      <c r="DL84" s="302"/>
      <c r="DM84" s="302"/>
      <c r="DN84" s="302"/>
      <c r="DO84" s="302"/>
      <c r="DP84" s="302"/>
      <c r="DQ84" s="302"/>
      <c r="DR84" s="302"/>
      <c r="DS84" s="302"/>
      <c r="DT84" s="302"/>
      <c r="DU84" s="302"/>
      <c r="DV84" s="302"/>
      <c r="DW84" s="302"/>
      <c r="DX84" s="302"/>
      <c r="DY84" s="302"/>
      <c r="DZ84" s="302"/>
      <c r="EA84" s="302"/>
      <c r="EB84" s="302"/>
      <c r="EC84" s="302"/>
      <c r="ED84" s="302"/>
      <c r="EE84" s="302"/>
    </row>
    <row r="85" spans="1:135" s="41" customFormat="1" x14ac:dyDescent="0.25">
      <c r="A85" s="133" t="s">
        <v>6</v>
      </c>
      <c r="B85" s="278"/>
      <c r="C85" s="279"/>
      <c r="D85" s="280"/>
      <c r="E85" s="94" t="e">
        <f t="shared" si="185"/>
        <v>#DIV/0!</v>
      </c>
      <c r="F85" s="24" t="e">
        <f t="shared" si="186"/>
        <v>#DIV/0!</v>
      </c>
      <c r="G85" s="24" t="e">
        <f t="shared" si="187"/>
        <v>#DIV/0!</v>
      </c>
      <c r="H85" s="24" t="e">
        <f t="shared" si="188"/>
        <v>#DIV/0!</v>
      </c>
      <c r="I85" s="24" t="e">
        <f t="shared" si="189"/>
        <v>#DIV/0!</v>
      </c>
      <c r="J85" s="23" t="e">
        <f t="shared" si="190"/>
        <v>#DIV/0!</v>
      </c>
      <c r="K85" s="42" t="e">
        <f t="shared" si="191"/>
        <v>#DIV/0!</v>
      </c>
      <c r="L85" s="42" t="e">
        <f t="shared" si="192"/>
        <v>#DIV/0!</v>
      </c>
      <c r="M85" s="42" t="e">
        <f t="shared" ref="M85:M91" si="207">D85/$D$88</f>
        <v>#DIV/0!</v>
      </c>
      <c r="N85" s="54" t="e">
        <f t="shared" si="193"/>
        <v>#DIV/0!</v>
      </c>
      <c r="O85" s="14" t="e">
        <f t="shared" si="194"/>
        <v>#DIV/0!</v>
      </c>
      <c r="P85" s="14" t="e">
        <f t="shared" si="195"/>
        <v>#DIV/0!</v>
      </c>
      <c r="Q85" s="14" t="e">
        <f t="shared" si="196"/>
        <v>#DIV/0!</v>
      </c>
      <c r="R85" s="14" t="e">
        <f t="shared" si="197"/>
        <v>#DIV/0!</v>
      </c>
      <c r="S85" s="33" t="e">
        <f t="shared" si="198"/>
        <v>#DIV/0!</v>
      </c>
      <c r="T85" s="42" t="e">
        <f t="shared" si="199"/>
        <v>#DIV/0!</v>
      </c>
      <c r="U85" s="42" t="e">
        <f t="shared" si="200"/>
        <v>#DIV/0!</v>
      </c>
      <c r="V85" s="42" t="e">
        <f t="shared" ref="V85:V91" si="208">D85/$D$84</f>
        <v>#DIV/0!</v>
      </c>
      <c r="W85" s="14" t="e">
        <f t="shared" si="201"/>
        <v>#DIV/0!</v>
      </c>
      <c r="X85" s="33" t="e">
        <f t="shared" ref="X85:X87" si="209">789270*T85*AB85</f>
        <v>#DIV/0!</v>
      </c>
      <c r="Y85" s="33" t="e">
        <f t="shared" ref="Y85:Y87" si="210">789270*U85*AB85</f>
        <v>#DIV/0!</v>
      </c>
      <c r="Z85" s="33" t="e">
        <f t="shared" ref="Z85:Z87" si="211">789270*V85*AB85</f>
        <v>#DIV/0!</v>
      </c>
      <c r="AA85" s="24" t="e">
        <f>IF(D85&gt;0,AVERAGE(X85:Z85),AVERAGE(X85:Y85))</f>
        <v>#DIV/0!</v>
      </c>
      <c r="AB85" s="33" t="e">
        <f t="shared" si="206"/>
        <v>#DIV/0!</v>
      </c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273"/>
      <c r="AQ85" s="273"/>
      <c r="AR85" s="273"/>
      <c r="AS85" s="273"/>
      <c r="AT85" s="273"/>
      <c r="AU85" s="273"/>
      <c r="AV85" s="273"/>
      <c r="AW85" s="273"/>
      <c r="AX85" s="273"/>
      <c r="AY85" s="273"/>
      <c r="AZ85" s="273"/>
      <c r="BA85" s="273"/>
      <c r="BB85" s="273"/>
      <c r="BC85" s="273"/>
      <c r="BD85" s="273"/>
      <c r="BE85" s="273"/>
      <c r="BF85" s="273"/>
      <c r="BG85" s="273"/>
      <c r="BH85" s="273"/>
      <c r="BI85" s="273"/>
      <c r="BJ85" s="273"/>
      <c r="BK85" s="273"/>
      <c r="BL85" s="273"/>
      <c r="BM85" s="273"/>
      <c r="BN85" s="273"/>
      <c r="BO85" s="273"/>
      <c r="BP85" s="273"/>
      <c r="BQ85" s="273"/>
      <c r="BR85" s="273"/>
      <c r="BS85" s="273"/>
      <c r="BT85" s="273"/>
      <c r="BU85" s="273"/>
      <c r="BV85" s="273"/>
      <c r="BW85" s="273"/>
      <c r="BX85" s="273"/>
      <c r="BY85" s="273"/>
      <c r="BZ85" s="273"/>
      <c r="CA85" s="273"/>
      <c r="CB85" s="273"/>
      <c r="CC85" s="273"/>
      <c r="CD85" s="273"/>
      <c r="CE85" s="273"/>
      <c r="CF85" s="273"/>
      <c r="CG85" s="273"/>
      <c r="CH85" s="273"/>
      <c r="CI85" s="273"/>
      <c r="CJ85" s="273"/>
      <c r="CK85" s="273"/>
      <c r="CL85" s="273"/>
      <c r="CM85" s="273"/>
      <c r="CN85" s="273"/>
      <c r="CO85" s="273"/>
      <c r="CP85" s="273"/>
      <c r="CQ85" s="273"/>
      <c r="CR85" s="273"/>
      <c r="CS85" s="273"/>
      <c r="CT85" s="273"/>
      <c r="CU85" s="273"/>
      <c r="CV85" s="273"/>
      <c r="CW85" s="273"/>
      <c r="CX85" s="273"/>
      <c r="CY85" s="273"/>
      <c r="CZ85" s="273"/>
      <c r="DA85" s="273"/>
      <c r="DB85" s="273"/>
      <c r="DC85" s="273"/>
      <c r="DD85" s="273"/>
      <c r="DE85" s="273"/>
      <c r="DF85" s="273"/>
      <c r="DG85" s="273"/>
      <c r="DH85" s="273"/>
      <c r="DI85" s="273"/>
      <c r="DJ85" s="273"/>
      <c r="DK85" s="273"/>
      <c r="DL85" s="273"/>
      <c r="DM85" s="273"/>
      <c r="DN85" s="273"/>
      <c r="DO85" s="273"/>
      <c r="DP85" s="273"/>
      <c r="DQ85" s="273"/>
      <c r="DR85" s="273"/>
      <c r="DS85" s="273"/>
      <c r="DT85" s="273"/>
      <c r="DU85" s="273"/>
      <c r="DV85" s="273"/>
      <c r="DW85" s="273"/>
      <c r="DX85" s="273"/>
      <c r="DY85" s="273"/>
      <c r="DZ85" s="273"/>
      <c r="EA85" s="273"/>
      <c r="EB85" s="273"/>
      <c r="EC85" s="273"/>
      <c r="ED85" s="273"/>
      <c r="EE85" s="273"/>
    </row>
    <row r="86" spans="1:135" s="41" customFormat="1" x14ac:dyDescent="0.25">
      <c r="A86" s="133" t="s">
        <v>7</v>
      </c>
      <c r="B86" s="278"/>
      <c r="C86" s="279"/>
      <c r="D86" s="280"/>
      <c r="E86" s="94" t="e">
        <f t="shared" si="185"/>
        <v>#DIV/0!</v>
      </c>
      <c r="F86" s="24" t="e">
        <f t="shared" si="186"/>
        <v>#DIV/0!</v>
      </c>
      <c r="G86" s="24" t="e">
        <f t="shared" si="187"/>
        <v>#DIV/0!</v>
      </c>
      <c r="H86" s="24" t="e">
        <f t="shared" si="188"/>
        <v>#DIV/0!</v>
      </c>
      <c r="I86" s="24" t="e">
        <f t="shared" si="189"/>
        <v>#DIV/0!</v>
      </c>
      <c r="J86" s="23" t="e">
        <f t="shared" si="190"/>
        <v>#DIV/0!</v>
      </c>
      <c r="K86" s="42" t="e">
        <f t="shared" si="191"/>
        <v>#DIV/0!</v>
      </c>
      <c r="L86" s="42" t="e">
        <f t="shared" si="192"/>
        <v>#DIV/0!</v>
      </c>
      <c r="M86" s="42" t="e">
        <f t="shared" si="207"/>
        <v>#DIV/0!</v>
      </c>
      <c r="N86" s="54" t="e">
        <f t="shared" si="193"/>
        <v>#DIV/0!</v>
      </c>
      <c r="O86" s="14" t="e">
        <f t="shared" si="194"/>
        <v>#DIV/0!</v>
      </c>
      <c r="P86" s="14" t="e">
        <f t="shared" si="195"/>
        <v>#DIV/0!</v>
      </c>
      <c r="Q86" s="14" t="e">
        <f t="shared" si="196"/>
        <v>#DIV/0!</v>
      </c>
      <c r="R86" s="14" t="e">
        <f t="shared" si="197"/>
        <v>#DIV/0!</v>
      </c>
      <c r="S86" s="33" t="e">
        <f t="shared" si="198"/>
        <v>#DIV/0!</v>
      </c>
      <c r="T86" s="42" t="e">
        <f t="shared" si="199"/>
        <v>#DIV/0!</v>
      </c>
      <c r="U86" s="42" t="e">
        <f t="shared" si="200"/>
        <v>#DIV/0!</v>
      </c>
      <c r="V86" s="42" t="e">
        <f t="shared" si="208"/>
        <v>#DIV/0!</v>
      </c>
      <c r="W86" s="14" t="e">
        <f t="shared" si="201"/>
        <v>#DIV/0!</v>
      </c>
      <c r="X86" s="33" t="e">
        <f t="shared" si="209"/>
        <v>#DIV/0!</v>
      </c>
      <c r="Y86" s="33" t="e">
        <f t="shared" si="210"/>
        <v>#DIV/0!</v>
      </c>
      <c r="Z86" s="33" t="e">
        <f t="shared" si="211"/>
        <v>#DIV/0!</v>
      </c>
      <c r="AA86" s="24" t="e">
        <f t="shared" ref="AA86:AA87" si="212">IF(D86&gt;0,AVERAGE(X86:Z86),AVERAGE(X86:Y86))</f>
        <v>#DIV/0!</v>
      </c>
      <c r="AB86" s="33" t="e">
        <f t="shared" si="206"/>
        <v>#DIV/0!</v>
      </c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73"/>
      <c r="AQ86" s="273"/>
      <c r="AR86" s="273"/>
      <c r="AS86" s="273"/>
      <c r="AT86" s="273"/>
      <c r="AU86" s="273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T86" s="273"/>
      <c r="BU86" s="273"/>
      <c r="BV86" s="273"/>
      <c r="BW86" s="273"/>
      <c r="BX86" s="273"/>
      <c r="BY86" s="273"/>
      <c r="BZ86" s="273"/>
      <c r="CA86" s="273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CZ86" s="273"/>
      <c r="DA86" s="273"/>
      <c r="DB86" s="273"/>
      <c r="DC86" s="273"/>
      <c r="DD86" s="273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  <c r="EC86" s="273"/>
      <c r="ED86" s="273"/>
      <c r="EE86" s="273"/>
    </row>
    <row r="87" spans="1:135" s="41" customFormat="1" x14ac:dyDescent="0.25">
      <c r="A87" s="133" t="s">
        <v>8</v>
      </c>
      <c r="B87" s="278"/>
      <c r="C87" s="279"/>
      <c r="D87" s="280"/>
      <c r="E87" s="94" t="e">
        <f t="shared" si="185"/>
        <v>#DIV/0!</v>
      </c>
      <c r="F87" s="24" t="e">
        <f t="shared" si="186"/>
        <v>#DIV/0!</v>
      </c>
      <c r="G87" s="24" t="e">
        <f t="shared" si="187"/>
        <v>#DIV/0!</v>
      </c>
      <c r="H87" s="24" t="e">
        <f t="shared" si="188"/>
        <v>#DIV/0!</v>
      </c>
      <c r="I87" s="24" t="e">
        <f t="shared" si="189"/>
        <v>#DIV/0!</v>
      </c>
      <c r="J87" s="23" t="e">
        <f t="shared" si="190"/>
        <v>#DIV/0!</v>
      </c>
      <c r="K87" s="42" t="e">
        <f t="shared" si="191"/>
        <v>#DIV/0!</v>
      </c>
      <c r="L87" s="42" t="e">
        <f t="shared" si="192"/>
        <v>#DIV/0!</v>
      </c>
      <c r="M87" s="42" t="e">
        <f t="shared" si="207"/>
        <v>#DIV/0!</v>
      </c>
      <c r="N87" s="54" t="e">
        <f t="shared" si="193"/>
        <v>#DIV/0!</v>
      </c>
      <c r="O87" s="14" t="e">
        <f t="shared" si="194"/>
        <v>#DIV/0!</v>
      </c>
      <c r="P87" s="14" t="e">
        <f t="shared" si="195"/>
        <v>#DIV/0!</v>
      </c>
      <c r="Q87" s="14" t="e">
        <f t="shared" si="196"/>
        <v>#DIV/0!</v>
      </c>
      <c r="R87" s="14" t="e">
        <f t="shared" si="197"/>
        <v>#DIV/0!</v>
      </c>
      <c r="S87" s="33" t="e">
        <f t="shared" si="198"/>
        <v>#DIV/0!</v>
      </c>
      <c r="T87" s="42" t="e">
        <f t="shared" si="199"/>
        <v>#DIV/0!</v>
      </c>
      <c r="U87" s="42" t="e">
        <f t="shared" si="200"/>
        <v>#DIV/0!</v>
      </c>
      <c r="V87" s="42" t="e">
        <f t="shared" si="208"/>
        <v>#DIV/0!</v>
      </c>
      <c r="W87" s="14" t="e">
        <f t="shared" si="201"/>
        <v>#DIV/0!</v>
      </c>
      <c r="X87" s="33" t="e">
        <f t="shared" si="209"/>
        <v>#DIV/0!</v>
      </c>
      <c r="Y87" s="33" t="e">
        <f t="shared" si="210"/>
        <v>#DIV/0!</v>
      </c>
      <c r="Z87" s="33" t="e">
        <f t="shared" si="211"/>
        <v>#DIV/0!</v>
      </c>
      <c r="AA87" s="24" t="e">
        <f t="shared" si="212"/>
        <v>#DIV/0!</v>
      </c>
      <c r="AB87" s="33" t="e">
        <f t="shared" si="206"/>
        <v>#DIV/0!</v>
      </c>
      <c r="AC87" s="273"/>
      <c r="AD87" s="273"/>
      <c r="AE87" s="273"/>
      <c r="AF87" s="273"/>
      <c r="AG87" s="273"/>
      <c r="AH87" s="273"/>
      <c r="AI87" s="273"/>
      <c r="AJ87" s="273"/>
      <c r="AK87" s="273"/>
      <c r="AL87" s="273"/>
      <c r="AM87" s="273"/>
      <c r="AN87" s="273"/>
      <c r="AO87" s="273"/>
      <c r="AP87" s="273"/>
      <c r="AQ87" s="273"/>
      <c r="AR87" s="273"/>
      <c r="AS87" s="273"/>
      <c r="AT87" s="273"/>
      <c r="AU87" s="273"/>
      <c r="AV87" s="273"/>
      <c r="AW87" s="273"/>
      <c r="AX87" s="273"/>
      <c r="AY87" s="273"/>
      <c r="AZ87" s="273"/>
      <c r="BA87" s="273"/>
      <c r="BB87" s="273"/>
      <c r="BC87" s="273"/>
      <c r="BD87" s="273"/>
      <c r="BE87" s="273"/>
      <c r="BF87" s="273"/>
      <c r="BG87" s="273"/>
      <c r="BH87" s="273"/>
      <c r="BI87" s="273"/>
      <c r="BJ87" s="273"/>
      <c r="BK87" s="273"/>
      <c r="BL87" s="273"/>
      <c r="BM87" s="273"/>
      <c r="BN87" s="273"/>
      <c r="BO87" s="273"/>
      <c r="BP87" s="273"/>
      <c r="BQ87" s="273"/>
      <c r="BR87" s="273"/>
      <c r="BS87" s="273"/>
      <c r="BT87" s="273"/>
      <c r="BU87" s="273"/>
      <c r="BV87" s="273"/>
      <c r="BW87" s="273"/>
      <c r="BX87" s="273"/>
      <c r="BY87" s="273"/>
      <c r="BZ87" s="273"/>
      <c r="CA87" s="273"/>
      <c r="CB87" s="273"/>
      <c r="CC87" s="273"/>
      <c r="CD87" s="273"/>
      <c r="CE87" s="273"/>
      <c r="CF87" s="273"/>
      <c r="CG87" s="273"/>
      <c r="CH87" s="273"/>
      <c r="CI87" s="273"/>
      <c r="CJ87" s="273"/>
      <c r="CK87" s="273"/>
      <c r="CL87" s="273"/>
      <c r="CM87" s="273"/>
      <c r="CN87" s="273"/>
      <c r="CO87" s="273"/>
      <c r="CP87" s="273"/>
      <c r="CQ87" s="273"/>
      <c r="CR87" s="273"/>
      <c r="CS87" s="273"/>
      <c r="CT87" s="273"/>
      <c r="CU87" s="273"/>
      <c r="CV87" s="273"/>
      <c r="CW87" s="273"/>
      <c r="CX87" s="273"/>
      <c r="CY87" s="273"/>
      <c r="CZ87" s="273"/>
      <c r="DA87" s="273"/>
      <c r="DB87" s="273"/>
      <c r="DC87" s="273"/>
      <c r="DD87" s="273"/>
      <c r="DE87" s="273"/>
      <c r="DF87" s="273"/>
      <c r="DG87" s="273"/>
      <c r="DH87" s="273"/>
      <c r="DI87" s="273"/>
      <c r="DJ87" s="273"/>
      <c r="DK87" s="273"/>
      <c r="DL87" s="273"/>
      <c r="DM87" s="273"/>
      <c r="DN87" s="273"/>
      <c r="DO87" s="273"/>
      <c r="DP87" s="273"/>
      <c r="DQ87" s="273"/>
      <c r="DR87" s="273"/>
      <c r="DS87" s="273"/>
      <c r="DT87" s="273"/>
      <c r="DU87" s="273"/>
      <c r="DV87" s="273"/>
      <c r="DW87" s="273"/>
      <c r="DX87" s="273"/>
      <c r="DY87" s="273"/>
      <c r="DZ87" s="273"/>
      <c r="EA87" s="273"/>
      <c r="EB87" s="273"/>
      <c r="EC87" s="273"/>
      <c r="ED87" s="273"/>
      <c r="EE87" s="273"/>
    </row>
    <row r="88" spans="1:135" s="139" customFormat="1" x14ac:dyDescent="0.25">
      <c r="A88" s="134" t="s">
        <v>9</v>
      </c>
      <c r="B88" s="281"/>
      <c r="C88" s="282"/>
      <c r="D88" s="283"/>
      <c r="E88" s="95" t="e">
        <f t="shared" si="185"/>
        <v>#DIV/0!</v>
      </c>
      <c r="F88" s="165" t="e">
        <f t="shared" si="186"/>
        <v>#DIV/0!</v>
      </c>
      <c r="G88" s="165" t="e">
        <f t="shared" si="187"/>
        <v>#DIV/0!</v>
      </c>
      <c r="H88" s="165" t="e">
        <f t="shared" si="188"/>
        <v>#DIV/0!</v>
      </c>
      <c r="I88" s="165" t="e">
        <f t="shared" si="189"/>
        <v>#DIV/0!</v>
      </c>
      <c r="J88" s="84" t="e">
        <f t="shared" si="190"/>
        <v>#DIV/0!</v>
      </c>
      <c r="K88" s="163" t="e">
        <f t="shared" ref="K88" si="213">B88/$B$88</f>
        <v>#DIV/0!</v>
      </c>
      <c r="L88" s="163" t="e">
        <f t="shared" ref="L88" si="214">C88/$C$88</f>
        <v>#DIV/0!</v>
      </c>
      <c r="M88" s="163" t="e">
        <f t="shared" si="207"/>
        <v>#DIV/0!</v>
      </c>
      <c r="N88" s="85" t="e">
        <f t="shared" ref="N88" si="215">IF(D88=0, STDEV(K88:L88)/AVERAGE(K88:L88)*100, STDEV(K88:M88)/AVERAGE(K88:M88)*100)</f>
        <v>#DIV/0!</v>
      </c>
      <c r="O88" s="85" t="e">
        <f t="shared" si="194"/>
        <v>#DIV/0!</v>
      </c>
      <c r="P88" s="85" t="e">
        <f t="shared" si="195"/>
        <v>#DIV/0!</v>
      </c>
      <c r="Q88" s="85" t="e">
        <f t="shared" si="196"/>
        <v>#DIV/0!</v>
      </c>
      <c r="R88" s="85" t="e">
        <f t="shared" si="197"/>
        <v>#DIV/0!</v>
      </c>
      <c r="S88" s="164" t="e">
        <f t="shared" si="198"/>
        <v>#DIV/0!</v>
      </c>
      <c r="T88" s="163" t="e">
        <f t="shared" ref="T88" si="216">B88/$B$84</f>
        <v>#DIV/0!</v>
      </c>
      <c r="U88" s="163" t="e">
        <f t="shared" ref="U88" si="217">C88/$C$84</f>
        <v>#DIV/0!</v>
      </c>
      <c r="V88" s="163" t="e">
        <f t="shared" si="208"/>
        <v>#DIV/0!</v>
      </c>
      <c r="W88" s="85" t="e">
        <f t="shared" ref="W88" si="218">STDEV(T88:V88)/AVERAGE(T88:V88)*100</f>
        <v>#DIV/0!</v>
      </c>
      <c r="X88" s="164" t="e">
        <f t="shared" ref="X88" si="219">789270*T88*AB88</f>
        <v>#DIV/0!</v>
      </c>
      <c r="Y88" s="164" t="e">
        <f t="shared" ref="Y88" si="220">789270*U88*AB88</f>
        <v>#DIV/0!</v>
      </c>
      <c r="Z88" s="164" t="e">
        <f t="shared" ref="Z88" si="221">789270*V88*AB88</f>
        <v>#DIV/0!</v>
      </c>
      <c r="AA88" s="165" t="e">
        <f t="shared" ref="AA88" si="222">IF(D88&gt;0,AVERAGE(X88:Z88),AVERAGE(X88:Y88))</f>
        <v>#DIV/0!</v>
      </c>
      <c r="AB88" s="164" t="e">
        <f t="shared" si="206"/>
        <v>#DIV/0!</v>
      </c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302"/>
      <c r="AS88" s="302"/>
      <c r="AT88" s="302"/>
      <c r="AU88" s="302"/>
      <c r="AV88" s="302"/>
      <c r="AW88" s="302"/>
      <c r="AX88" s="302"/>
      <c r="AY88" s="302"/>
      <c r="AZ88" s="302"/>
      <c r="BA88" s="302"/>
      <c r="BB88" s="302"/>
      <c r="BC88" s="302"/>
      <c r="BD88" s="302"/>
      <c r="BE88" s="302"/>
      <c r="BF88" s="302"/>
      <c r="BG88" s="302"/>
      <c r="BH88" s="302"/>
      <c r="BI88" s="302"/>
      <c r="BJ88" s="302"/>
      <c r="BK88" s="302"/>
      <c r="BL88" s="302"/>
      <c r="BM88" s="302"/>
      <c r="BN88" s="302"/>
      <c r="BO88" s="302"/>
      <c r="BP88" s="302"/>
      <c r="BQ88" s="302"/>
      <c r="BR88" s="302"/>
      <c r="BS88" s="302"/>
      <c r="BT88" s="302"/>
      <c r="BU88" s="302"/>
      <c r="BV88" s="302"/>
      <c r="BW88" s="302"/>
      <c r="BX88" s="302"/>
      <c r="BY88" s="302"/>
      <c r="BZ88" s="302"/>
      <c r="CA88" s="302"/>
      <c r="CB88" s="302"/>
      <c r="CC88" s="302"/>
      <c r="CD88" s="302"/>
      <c r="CE88" s="302"/>
      <c r="CF88" s="302"/>
      <c r="CG88" s="302"/>
      <c r="CH88" s="302"/>
      <c r="CI88" s="302"/>
      <c r="CJ88" s="302"/>
      <c r="CK88" s="302"/>
      <c r="CL88" s="302"/>
      <c r="CM88" s="302"/>
      <c r="CN88" s="302"/>
      <c r="CO88" s="302"/>
      <c r="CP88" s="302"/>
      <c r="CQ88" s="302"/>
      <c r="CR88" s="302"/>
      <c r="CS88" s="302"/>
      <c r="CT88" s="302"/>
      <c r="CU88" s="302"/>
      <c r="CV88" s="302"/>
      <c r="CW88" s="302"/>
      <c r="CX88" s="302"/>
      <c r="CY88" s="302"/>
      <c r="CZ88" s="302"/>
      <c r="DA88" s="302"/>
      <c r="DB88" s="302"/>
      <c r="DC88" s="302"/>
      <c r="DD88" s="302"/>
      <c r="DE88" s="302"/>
      <c r="DF88" s="302"/>
      <c r="DG88" s="302"/>
      <c r="DH88" s="302"/>
      <c r="DI88" s="302"/>
      <c r="DJ88" s="302"/>
      <c r="DK88" s="302"/>
      <c r="DL88" s="302"/>
      <c r="DM88" s="302"/>
      <c r="DN88" s="302"/>
      <c r="DO88" s="302"/>
      <c r="DP88" s="302"/>
      <c r="DQ88" s="302"/>
      <c r="DR88" s="302"/>
      <c r="DS88" s="302"/>
      <c r="DT88" s="302"/>
      <c r="DU88" s="302"/>
      <c r="DV88" s="302"/>
      <c r="DW88" s="302"/>
      <c r="DX88" s="302"/>
      <c r="DY88" s="302"/>
      <c r="DZ88" s="302"/>
      <c r="EA88" s="302"/>
      <c r="EB88" s="302"/>
      <c r="EC88" s="302"/>
      <c r="ED88" s="302"/>
      <c r="EE88" s="302"/>
    </row>
    <row r="89" spans="1:135" s="41" customFormat="1" x14ac:dyDescent="0.25">
      <c r="A89" s="133" t="s">
        <v>10</v>
      </c>
      <c r="B89" s="278"/>
      <c r="C89" s="279"/>
      <c r="D89" s="280"/>
      <c r="E89" s="94" t="e">
        <f t="shared" si="185"/>
        <v>#DIV/0!</v>
      </c>
      <c r="F89" s="24" t="e">
        <f t="shared" si="186"/>
        <v>#DIV/0!</v>
      </c>
      <c r="G89" s="24" t="e">
        <f t="shared" si="187"/>
        <v>#DIV/0!</v>
      </c>
      <c r="H89" s="24" t="e">
        <f t="shared" si="188"/>
        <v>#DIV/0!</v>
      </c>
      <c r="I89" s="24" t="e">
        <f t="shared" si="189"/>
        <v>#DIV/0!</v>
      </c>
      <c r="J89" s="23" t="e">
        <f t="shared" si="190"/>
        <v>#DIV/0!</v>
      </c>
      <c r="K89" s="42" t="e">
        <f t="shared" si="191"/>
        <v>#DIV/0!</v>
      </c>
      <c r="L89" s="42" t="e">
        <f t="shared" si="192"/>
        <v>#DIV/0!</v>
      </c>
      <c r="M89" s="42" t="e">
        <f t="shared" si="207"/>
        <v>#DIV/0!</v>
      </c>
      <c r="N89" s="54" t="e">
        <f t="shared" si="193"/>
        <v>#DIV/0!</v>
      </c>
      <c r="O89" s="14" t="e">
        <f t="shared" si="194"/>
        <v>#DIV/0!</v>
      </c>
      <c r="P89" s="14" t="e">
        <f t="shared" si="195"/>
        <v>#DIV/0!</v>
      </c>
      <c r="Q89" s="14" t="e">
        <f t="shared" si="196"/>
        <v>#DIV/0!</v>
      </c>
      <c r="R89" s="14" t="e">
        <f t="shared" si="197"/>
        <v>#DIV/0!</v>
      </c>
      <c r="S89" s="33" t="e">
        <f t="shared" si="198"/>
        <v>#DIV/0!</v>
      </c>
      <c r="T89" s="42" t="e">
        <f t="shared" si="199"/>
        <v>#DIV/0!</v>
      </c>
      <c r="U89" s="42" t="e">
        <f t="shared" si="200"/>
        <v>#DIV/0!</v>
      </c>
      <c r="V89" s="42" t="e">
        <f t="shared" si="208"/>
        <v>#DIV/0!</v>
      </c>
      <c r="W89" s="14" t="e">
        <f t="shared" si="201"/>
        <v>#DIV/0!</v>
      </c>
      <c r="X89" s="33" t="e">
        <f t="shared" ref="X89:X91" si="223">789270*T89*AB89</f>
        <v>#DIV/0!</v>
      </c>
      <c r="Y89" s="33" t="e">
        <f t="shared" ref="Y89:Y91" si="224">789270*U89*AB89</f>
        <v>#DIV/0!</v>
      </c>
      <c r="Z89" s="33" t="e">
        <f t="shared" ref="Z89:Z91" si="225">789270*V89*AB89</f>
        <v>#DIV/0!</v>
      </c>
      <c r="AA89" s="24" t="e">
        <f>IF(D89&gt;0,AVERAGE(X89:Z89),AVERAGE(X89:Y89))</f>
        <v>#DIV/0!</v>
      </c>
      <c r="AB89" s="33" t="e">
        <f t="shared" si="206"/>
        <v>#DIV/0!</v>
      </c>
      <c r="AC89" s="273"/>
      <c r="AD89" s="273"/>
      <c r="AE89" s="273"/>
      <c r="AF89" s="273"/>
      <c r="AG89" s="273"/>
      <c r="AH89" s="273"/>
      <c r="AI89" s="273"/>
      <c r="AJ89" s="273"/>
      <c r="AK89" s="273"/>
      <c r="AL89" s="273"/>
      <c r="AM89" s="273"/>
      <c r="AN89" s="273"/>
      <c r="AO89" s="273"/>
      <c r="AP89" s="273"/>
      <c r="AQ89" s="273"/>
      <c r="AR89" s="273"/>
      <c r="AS89" s="273"/>
      <c r="AT89" s="273"/>
      <c r="AU89" s="273"/>
      <c r="AV89" s="273"/>
      <c r="AW89" s="273"/>
      <c r="AX89" s="273"/>
      <c r="AY89" s="273"/>
      <c r="AZ89" s="273"/>
      <c r="BA89" s="273"/>
      <c r="BB89" s="273"/>
      <c r="BC89" s="273"/>
      <c r="BD89" s="273"/>
      <c r="BE89" s="273"/>
      <c r="BF89" s="273"/>
      <c r="BG89" s="273"/>
      <c r="BH89" s="273"/>
      <c r="BI89" s="273"/>
      <c r="BJ89" s="273"/>
      <c r="BK89" s="273"/>
      <c r="BL89" s="273"/>
      <c r="BM89" s="273"/>
      <c r="BN89" s="273"/>
      <c r="BO89" s="273"/>
      <c r="BP89" s="273"/>
      <c r="BQ89" s="273"/>
      <c r="BR89" s="273"/>
      <c r="BS89" s="273"/>
      <c r="BT89" s="273"/>
      <c r="BU89" s="273"/>
      <c r="BV89" s="273"/>
      <c r="BW89" s="273"/>
      <c r="BX89" s="273"/>
      <c r="BY89" s="273"/>
      <c r="BZ89" s="273"/>
      <c r="CA89" s="273"/>
      <c r="CB89" s="273"/>
      <c r="CC89" s="273"/>
      <c r="CD89" s="273"/>
      <c r="CE89" s="273"/>
      <c r="CF89" s="273"/>
      <c r="CG89" s="273"/>
      <c r="CH89" s="273"/>
      <c r="CI89" s="273"/>
      <c r="CJ89" s="273"/>
      <c r="CK89" s="273"/>
      <c r="CL89" s="273"/>
      <c r="CM89" s="273"/>
      <c r="CN89" s="273"/>
      <c r="CO89" s="273"/>
      <c r="CP89" s="273"/>
      <c r="CQ89" s="273"/>
      <c r="CR89" s="273"/>
      <c r="CS89" s="273"/>
      <c r="CT89" s="273"/>
      <c r="CU89" s="273"/>
      <c r="CV89" s="273"/>
      <c r="CW89" s="273"/>
      <c r="CX89" s="273"/>
      <c r="CY89" s="273"/>
      <c r="CZ89" s="273"/>
      <c r="DA89" s="273"/>
      <c r="DB89" s="273"/>
      <c r="DC89" s="273"/>
      <c r="DD89" s="273"/>
      <c r="DE89" s="273"/>
      <c r="DF89" s="273"/>
      <c r="DG89" s="273"/>
      <c r="DH89" s="273"/>
      <c r="DI89" s="273"/>
      <c r="DJ89" s="273"/>
      <c r="DK89" s="273"/>
      <c r="DL89" s="273"/>
      <c r="DM89" s="273"/>
      <c r="DN89" s="273"/>
      <c r="DO89" s="273"/>
      <c r="DP89" s="273"/>
      <c r="DQ89" s="273"/>
      <c r="DR89" s="273"/>
      <c r="DS89" s="273"/>
      <c r="DT89" s="273"/>
      <c r="DU89" s="273"/>
      <c r="DV89" s="273"/>
      <c r="DW89" s="273"/>
      <c r="DX89" s="273"/>
      <c r="DY89" s="273"/>
      <c r="DZ89" s="273"/>
      <c r="EA89" s="273"/>
      <c r="EB89" s="273"/>
      <c r="EC89" s="273"/>
      <c r="ED89" s="273"/>
      <c r="EE89" s="273"/>
    </row>
    <row r="90" spans="1:135" s="41" customFormat="1" x14ac:dyDescent="0.25">
      <c r="A90" s="133" t="s">
        <v>11</v>
      </c>
      <c r="B90" s="278"/>
      <c r="C90" s="279"/>
      <c r="D90" s="280"/>
      <c r="E90" s="94" t="e">
        <f t="shared" si="185"/>
        <v>#DIV/0!</v>
      </c>
      <c r="F90" s="24" t="e">
        <f t="shared" si="186"/>
        <v>#DIV/0!</v>
      </c>
      <c r="G90" s="24" t="e">
        <f t="shared" si="187"/>
        <v>#DIV/0!</v>
      </c>
      <c r="H90" s="24" t="e">
        <f t="shared" si="188"/>
        <v>#DIV/0!</v>
      </c>
      <c r="I90" s="24" t="e">
        <f t="shared" si="189"/>
        <v>#DIV/0!</v>
      </c>
      <c r="J90" s="23" t="e">
        <f t="shared" si="190"/>
        <v>#DIV/0!</v>
      </c>
      <c r="K90" s="42" t="e">
        <f t="shared" si="191"/>
        <v>#DIV/0!</v>
      </c>
      <c r="L90" s="42" t="e">
        <f t="shared" si="192"/>
        <v>#DIV/0!</v>
      </c>
      <c r="M90" s="42" t="e">
        <f t="shared" si="207"/>
        <v>#DIV/0!</v>
      </c>
      <c r="N90" s="54" t="e">
        <f t="shared" si="193"/>
        <v>#DIV/0!</v>
      </c>
      <c r="O90" s="14" t="e">
        <f t="shared" si="194"/>
        <v>#DIV/0!</v>
      </c>
      <c r="P90" s="14" t="e">
        <f t="shared" si="195"/>
        <v>#DIV/0!</v>
      </c>
      <c r="Q90" s="14" t="e">
        <f t="shared" si="196"/>
        <v>#DIV/0!</v>
      </c>
      <c r="R90" s="14" t="e">
        <f t="shared" si="197"/>
        <v>#DIV/0!</v>
      </c>
      <c r="S90" s="33" t="e">
        <f t="shared" si="198"/>
        <v>#DIV/0!</v>
      </c>
      <c r="T90" s="42" t="e">
        <f t="shared" si="199"/>
        <v>#DIV/0!</v>
      </c>
      <c r="U90" s="42" t="e">
        <f t="shared" si="200"/>
        <v>#DIV/0!</v>
      </c>
      <c r="V90" s="42" t="e">
        <f t="shared" si="208"/>
        <v>#DIV/0!</v>
      </c>
      <c r="W90" s="14" t="e">
        <f t="shared" si="201"/>
        <v>#DIV/0!</v>
      </c>
      <c r="X90" s="33" t="e">
        <f t="shared" si="223"/>
        <v>#DIV/0!</v>
      </c>
      <c r="Y90" s="33" t="e">
        <f t="shared" si="224"/>
        <v>#DIV/0!</v>
      </c>
      <c r="Z90" s="33" t="e">
        <f t="shared" si="225"/>
        <v>#DIV/0!</v>
      </c>
      <c r="AA90" s="24" t="e">
        <f t="shared" ref="AA90:AA91" si="226">IF(D90&gt;0,AVERAGE(X90:Z90),AVERAGE(X90:Y90))</f>
        <v>#DIV/0!</v>
      </c>
      <c r="AB90" s="33" t="e">
        <f t="shared" si="206"/>
        <v>#DIV/0!</v>
      </c>
      <c r="AC90" s="273"/>
      <c r="AD90" s="273"/>
      <c r="AE90" s="273"/>
      <c r="AF90" s="273"/>
      <c r="AG90" s="273"/>
      <c r="AH90" s="273"/>
      <c r="AI90" s="273"/>
      <c r="AJ90" s="273"/>
      <c r="AK90" s="273"/>
      <c r="AL90" s="273"/>
      <c r="AM90" s="273"/>
      <c r="AN90" s="273"/>
      <c r="AO90" s="273"/>
      <c r="AP90" s="273"/>
      <c r="AQ90" s="273"/>
      <c r="AR90" s="273"/>
      <c r="AS90" s="273"/>
      <c r="AT90" s="273"/>
      <c r="AU90" s="273"/>
      <c r="AV90" s="273"/>
      <c r="AW90" s="273"/>
      <c r="AX90" s="273"/>
      <c r="AY90" s="273"/>
      <c r="AZ90" s="273"/>
      <c r="BA90" s="273"/>
      <c r="BB90" s="273"/>
      <c r="BC90" s="273"/>
      <c r="BD90" s="273"/>
      <c r="BE90" s="273"/>
      <c r="BF90" s="273"/>
      <c r="BG90" s="273"/>
      <c r="BH90" s="273"/>
      <c r="BI90" s="273"/>
      <c r="BJ90" s="273"/>
      <c r="BK90" s="273"/>
      <c r="BL90" s="273"/>
      <c r="BM90" s="273"/>
      <c r="BN90" s="273"/>
      <c r="BO90" s="273"/>
      <c r="BP90" s="273"/>
      <c r="BQ90" s="273"/>
      <c r="BR90" s="273"/>
      <c r="BS90" s="273"/>
      <c r="BT90" s="273"/>
      <c r="BU90" s="273"/>
      <c r="BV90" s="273"/>
      <c r="BW90" s="273"/>
      <c r="BX90" s="273"/>
      <c r="BY90" s="273"/>
      <c r="BZ90" s="273"/>
      <c r="CA90" s="273"/>
      <c r="CB90" s="273"/>
      <c r="CC90" s="273"/>
      <c r="CD90" s="273"/>
      <c r="CE90" s="273"/>
      <c r="CF90" s="273"/>
      <c r="CG90" s="273"/>
      <c r="CH90" s="273"/>
      <c r="CI90" s="273"/>
      <c r="CJ90" s="273"/>
      <c r="CK90" s="273"/>
      <c r="CL90" s="273"/>
      <c r="CM90" s="273"/>
      <c r="CN90" s="273"/>
      <c r="CO90" s="273"/>
      <c r="CP90" s="273"/>
      <c r="CQ90" s="273"/>
      <c r="CR90" s="273"/>
      <c r="CS90" s="273"/>
      <c r="CT90" s="273"/>
      <c r="CU90" s="273"/>
      <c r="CV90" s="273"/>
      <c r="CW90" s="273"/>
      <c r="CX90" s="273"/>
      <c r="CY90" s="273"/>
      <c r="CZ90" s="273"/>
      <c r="DA90" s="273"/>
      <c r="DB90" s="273"/>
      <c r="DC90" s="273"/>
      <c r="DD90" s="273"/>
      <c r="DE90" s="273"/>
      <c r="DF90" s="273"/>
      <c r="DG90" s="273"/>
      <c r="DH90" s="273"/>
      <c r="DI90" s="273"/>
      <c r="DJ90" s="273"/>
      <c r="DK90" s="273"/>
      <c r="DL90" s="273"/>
      <c r="DM90" s="273"/>
      <c r="DN90" s="273"/>
      <c r="DO90" s="273"/>
      <c r="DP90" s="273"/>
      <c r="DQ90" s="273"/>
      <c r="DR90" s="273"/>
      <c r="DS90" s="273"/>
      <c r="DT90" s="273"/>
      <c r="DU90" s="273"/>
      <c r="DV90" s="273"/>
      <c r="DW90" s="273"/>
      <c r="DX90" s="273"/>
      <c r="DY90" s="273"/>
      <c r="DZ90" s="273"/>
      <c r="EA90" s="273"/>
      <c r="EB90" s="273"/>
      <c r="EC90" s="273"/>
      <c r="ED90" s="273"/>
      <c r="EE90" s="273"/>
    </row>
    <row r="91" spans="1:135" s="41" customFormat="1" x14ac:dyDescent="0.25">
      <c r="A91" s="135" t="s">
        <v>12</v>
      </c>
      <c r="B91" s="284"/>
      <c r="C91" s="285"/>
      <c r="D91" s="286"/>
      <c r="E91" s="94" t="e">
        <f t="shared" si="185"/>
        <v>#DIV/0!</v>
      </c>
      <c r="F91" s="24" t="e">
        <f t="shared" si="186"/>
        <v>#DIV/0!</v>
      </c>
      <c r="G91" s="24" t="e">
        <f t="shared" si="187"/>
        <v>#DIV/0!</v>
      </c>
      <c r="H91" s="24" t="e">
        <f t="shared" si="188"/>
        <v>#DIV/0!</v>
      </c>
      <c r="I91" s="24" t="e">
        <f t="shared" si="189"/>
        <v>#DIV/0!</v>
      </c>
      <c r="J91" s="23" t="e">
        <f t="shared" si="190"/>
        <v>#DIV/0!</v>
      </c>
      <c r="K91" s="42" t="e">
        <f t="shared" si="191"/>
        <v>#DIV/0!</v>
      </c>
      <c r="L91" s="42" t="e">
        <f t="shared" si="192"/>
        <v>#DIV/0!</v>
      </c>
      <c r="M91" s="42" t="e">
        <f t="shared" si="207"/>
        <v>#DIV/0!</v>
      </c>
      <c r="N91" s="54" t="e">
        <f t="shared" si="193"/>
        <v>#DIV/0!</v>
      </c>
      <c r="O91" s="14" t="e">
        <f t="shared" si="194"/>
        <v>#DIV/0!</v>
      </c>
      <c r="P91" s="14" t="e">
        <f t="shared" si="195"/>
        <v>#DIV/0!</v>
      </c>
      <c r="Q91" s="14" t="e">
        <f t="shared" si="196"/>
        <v>#DIV/0!</v>
      </c>
      <c r="R91" s="14" t="e">
        <f t="shared" si="197"/>
        <v>#DIV/0!</v>
      </c>
      <c r="S91" s="33" t="e">
        <f t="shared" si="198"/>
        <v>#DIV/0!</v>
      </c>
      <c r="T91" s="42" t="e">
        <f t="shared" si="199"/>
        <v>#DIV/0!</v>
      </c>
      <c r="U91" s="42" t="e">
        <f t="shared" si="200"/>
        <v>#DIV/0!</v>
      </c>
      <c r="V91" s="42" t="e">
        <f t="shared" si="208"/>
        <v>#DIV/0!</v>
      </c>
      <c r="W91" s="14" t="e">
        <f t="shared" si="201"/>
        <v>#DIV/0!</v>
      </c>
      <c r="X91" s="33" t="e">
        <f t="shared" si="223"/>
        <v>#DIV/0!</v>
      </c>
      <c r="Y91" s="33" t="e">
        <f t="shared" si="224"/>
        <v>#DIV/0!</v>
      </c>
      <c r="Z91" s="33" t="e">
        <f t="shared" si="225"/>
        <v>#DIV/0!</v>
      </c>
      <c r="AA91" s="24" t="e">
        <f t="shared" si="226"/>
        <v>#DIV/0!</v>
      </c>
      <c r="AB91" s="33" t="e">
        <f t="shared" si="206"/>
        <v>#DIV/0!</v>
      </c>
      <c r="AC91" s="273"/>
      <c r="AD91" s="273"/>
      <c r="AE91" s="273"/>
      <c r="AF91" s="273"/>
      <c r="AG91" s="273"/>
      <c r="AH91" s="273"/>
      <c r="AI91" s="273"/>
      <c r="AJ91" s="273"/>
      <c r="AK91" s="273"/>
      <c r="AL91" s="273"/>
      <c r="AM91" s="273"/>
      <c r="AN91" s="273"/>
      <c r="AO91" s="273"/>
      <c r="AP91" s="273"/>
      <c r="AQ91" s="273"/>
      <c r="AR91" s="273"/>
      <c r="AS91" s="273"/>
      <c r="AT91" s="273"/>
      <c r="AU91" s="273"/>
      <c r="AV91" s="273"/>
      <c r="AW91" s="273"/>
      <c r="AX91" s="273"/>
      <c r="AY91" s="273"/>
      <c r="AZ91" s="273"/>
      <c r="BA91" s="273"/>
      <c r="BB91" s="273"/>
      <c r="BC91" s="273"/>
      <c r="BD91" s="273"/>
      <c r="BE91" s="273"/>
      <c r="BF91" s="273"/>
      <c r="BG91" s="273"/>
      <c r="BH91" s="273"/>
      <c r="BI91" s="273"/>
      <c r="BJ91" s="273"/>
      <c r="BK91" s="273"/>
      <c r="BL91" s="273"/>
      <c r="BM91" s="273"/>
      <c r="BN91" s="273"/>
      <c r="BO91" s="273"/>
      <c r="BP91" s="273"/>
      <c r="BQ91" s="273"/>
      <c r="BR91" s="273"/>
      <c r="BS91" s="273"/>
      <c r="BT91" s="273"/>
      <c r="BU91" s="273"/>
      <c r="BV91" s="273"/>
      <c r="BW91" s="273"/>
      <c r="BX91" s="273"/>
      <c r="BY91" s="273"/>
      <c r="BZ91" s="273"/>
      <c r="CA91" s="273"/>
      <c r="CB91" s="273"/>
      <c r="CC91" s="273"/>
      <c r="CD91" s="273"/>
      <c r="CE91" s="273"/>
      <c r="CF91" s="273"/>
      <c r="CG91" s="273"/>
      <c r="CH91" s="273"/>
      <c r="CI91" s="273"/>
      <c r="CJ91" s="273"/>
      <c r="CK91" s="273"/>
      <c r="CL91" s="273"/>
      <c r="CM91" s="273"/>
      <c r="CN91" s="273"/>
      <c r="CO91" s="273"/>
      <c r="CP91" s="273"/>
      <c r="CQ91" s="273"/>
      <c r="CR91" s="273"/>
      <c r="CS91" s="273"/>
      <c r="CT91" s="273"/>
      <c r="CU91" s="273"/>
      <c r="CV91" s="273"/>
      <c r="CW91" s="273"/>
      <c r="CX91" s="273"/>
      <c r="CY91" s="273"/>
      <c r="CZ91" s="273"/>
      <c r="DA91" s="273"/>
      <c r="DB91" s="273"/>
      <c r="DC91" s="273"/>
      <c r="DD91" s="273"/>
      <c r="DE91" s="273"/>
      <c r="DF91" s="273"/>
      <c r="DG91" s="273"/>
      <c r="DH91" s="273"/>
      <c r="DI91" s="273"/>
      <c r="DJ91" s="273"/>
      <c r="DK91" s="273"/>
      <c r="DL91" s="273"/>
      <c r="DM91" s="273"/>
      <c r="DN91" s="273"/>
      <c r="DO91" s="273"/>
      <c r="DP91" s="273"/>
      <c r="DQ91" s="273"/>
      <c r="DR91" s="273"/>
      <c r="DS91" s="273"/>
      <c r="DT91" s="273"/>
      <c r="DU91" s="273"/>
      <c r="DV91" s="273"/>
      <c r="DW91" s="273"/>
      <c r="DX91" s="273"/>
      <c r="DY91" s="273"/>
      <c r="DZ91" s="273"/>
      <c r="EA91" s="273"/>
      <c r="EB91" s="273"/>
      <c r="EC91" s="273"/>
      <c r="ED91" s="273"/>
      <c r="EE91" s="273"/>
    </row>
    <row r="92" spans="1:135" s="41" customFormat="1" x14ac:dyDescent="0.25">
      <c r="A92" s="97" t="s">
        <v>74</v>
      </c>
      <c r="B92" s="287"/>
      <c r="C92" s="93"/>
      <c r="D92" s="93"/>
      <c r="E92" s="93"/>
      <c r="F92" s="11"/>
      <c r="G92" s="11"/>
      <c r="H92" s="11"/>
      <c r="I92" s="11"/>
      <c r="J92" s="335" t="s">
        <v>89</v>
      </c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273"/>
      <c r="AD92" s="273"/>
      <c r="AE92" s="273"/>
      <c r="AF92" s="273"/>
      <c r="AG92" s="273"/>
      <c r="AH92" s="273"/>
      <c r="AI92" s="273"/>
      <c r="AJ92" s="273"/>
      <c r="AK92" s="273"/>
      <c r="AL92" s="273"/>
      <c r="AM92" s="273"/>
      <c r="AN92" s="273"/>
      <c r="AO92" s="273"/>
      <c r="AP92" s="273"/>
      <c r="AQ92" s="273"/>
      <c r="AR92" s="273"/>
      <c r="AS92" s="273"/>
      <c r="AT92" s="273"/>
      <c r="AU92" s="273"/>
      <c r="AV92" s="273"/>
      <c r="AW92" s="273"/>
      <c r="AX92" s="273"/>
      <c r="AY92" s="273"/>
      <c r="AZ92" s="273"/>
      <c r="BA92" s="273"/>
      <c r="BB92" s="273"/>
      <c r="BC92" s="273"/>
      <c r="BD92" s="273"/>
      <c r="BE92" s="273"/>
      <c r="BF92" s="273"/>
      <c r="BG92" s="273"/>
      <c r="BH92" s="273"/>
      <c r="BI92" s="273"/>
      <c r="BJ92" s="273"/>
      <c r="BK92" s="273"/>
      <c r="BL92" s="273"/>
      <c r="BM92" s="273"/>
      <c r="BN92" s="273"/>
      <c r="BO92" s="273"/>
      <c r="BP92" s="273"/>
      <c r="BQ92" s="273"/>
      <c r="BR92" s="273"/>
      <c r="BS92" s="273"/>
      <c r="BT92" s="273"/>
      <c r="BU92" s="273"/>
      <c r="BV92" s="273"/>
      <c r="BW92" s="273"/>
      <c r="BX92" s="273"/>
      <c r="BY92" s="273"/>
      <c r="BZ92" s="273"/>
      <c r="CA92" s="273"/>
      <c r="CB92" s="273"/>
      <c r="CC92" s="273"/>
      <c r="CD92" s="273"/>
      <c r="CE92" s="273"/>
      <c r="CF92" s="273"/>
      <c r="CG92" s="273"/>
      <c r="CH92" s="273"/>
      <c r="CI92" s="273"/>
      <c r="CJ92" s="273"/>
      <c r="CK92" s="273"/>
      <c r="CL92" s="273"/>
      <c r="CM92" s="273"/>
      <c r="CN92" s="273"/>
      <c r="CO92" s="273"/>
      <c r="CP92" s="273"/>
      <c r="CQ92" s="273"/>
      <c r="CR92" s="273"/>
      <c r="CS92" s="273"/>
      <c r="CT92" s="273"/>
      <c r="CU92" s="273"/>
      <c r="CV92" s="273"/>
      <c r="CW92" s="273"/>
      <c r="CX92" s="273"/>
      <c r="CY92" s="273"/>
      <c r="CZ92" s="273"/>
      <c r="DA92" s="273"/>
      <c r="DB92" s="273"/>
      <c r="DC92" s="273"/>
      <c r="DD92" s="273"/>
      <c r="DE92" s="273"/>
      <c r="DF92" s="273"/>
      <c r="DG92" s="273"/>
      <c r="DH92" s="273"/>
      <c r="DI92" s="273"/>
      <c r="DJ92" s="273"/>
      <c r="DK92" s="273"/>
      <c r="DL92" s="273"/>
      <c r="DM92" s="273"/>
      <c r="DN92" s="273"/>
      <c r="DO92" s="273"/>
      <c r="DP92" s="273"/>
      <c r="DQ92" s="273"/>
      <c r="DR92" s="273"/>
      <c r="DS92" s="273"/>
      <c r="DT92" s="273"/>
      <c r="DU92" s="273"/>
      <c r="DV92" s="273"/>
      <c r="DW92" s="273"/>
      <c r="DX92" s="273"/>
      <c r="DY92" s="273"/>
      <c r="DZ92" s="273"/>
      <c r="EA92" s="273"/>
      <c r="EB92" s="273"/>
      <c r="EC92" s="273"/>
      <c r="ED92" s="273"/>
      <c r="EE92" s="273"/>
    </row>
    <row r="93" spans="1:135" x14ac:dyDescent="0.25">
      <c r="A93" s="97" t="s">
        <v>88</v>
      </c>
      <c r="B93" s="287"/>
      <c r="J93" s="38"/>
      <c r="AA93" s="1"/>
    </row>
    <row r="94" spans="1:135" x14ac:dyDescent="0.25">
      <c r="A94" s="160" t="s">
        <v>75</v>
      </c>
      <c r="B94" s="287"/>
      <c r="J94" s="38"/>
      <c r="AA94" s="1"/>
    </row>
    <row r="95" spans="1:135" x14ac:dyDescent="0.25">
      <c r="J95" s="38"/>
      <c r="AA95" s="1"/>
    </row>
    <row r="96" spans="1:135" x14ac:dyDescent="0.25">
      <c r="J96" s="38"/>
      <c r="AA96" s="1"/>
    </row>
    <row r="97" spans="10:27" x14ac:dyDescent="0.25">
      <c r="J97" s="38"/>
      <c r="AA97" s="1"/>
    </row>
    <row r="98" spans="10:27" x14ac:dyDescent="0.25">
      <c r="J98" s="38"/>
      <c r="AA98" s="1"/>
    </row>
    <row r="99" spans="10:27" x14ac:dyDescent="0.25">
      <c r="J99" s="38"/>
      <c r="AA99" s="1"/>
    </row>
    <row r="100" spans="10:27" x14ac:dyDescent="0.25">
      <c r="J100" s="38"/>
      <c r="AA100" s="1"/>
    </row>
    <row r="101" spans="10:27" x14ac:dyDescent="0.25">
      <c r="J101" s="38"/>
      <c r="AA101" s="1"/>
    </row>
    <row r="102" spans="10:27" x14ac:dyDescent="0.25">
      <c r="J102" s="38"/>
      <c r="AA102" s="1"/>
    </row>
    <row r="103" spans="10:27" x14ac:dyDescent="0.25">
      <c r="J103" s="38"/>
      <c r="AA103" s="1"/>
    </row>
    <row r="104" spans="10:27" x14ac:dyDescent="0.25">
      <c r="J104" s="38"/>
      <c r="AA104" s="1"/>
    </row>
    <row r="105" spans="10:27" x14ac:dyDescent="0.25">
      <c r="J105" s="38"/>
      <c r="AA105" s="1"/>
    </row>
    <row r="106" spans="10:27" x14ac:dyDescent="0.25">
      <c r="J106" s="51"/>
    </row>
    <row r="107" spans="10:27" x14ac:dyDescent="0.25">
      <c r="J107" s="53"/>
    </row>
  </sheetData>
  <sheetProtection algorithmName="SHA-512" hashValue="sxk5Dmtt/gS9uBQuqEQyqLxpsf5tLhAZ42KZTxvZBcS4K9mIdADbJqx9bhtorHg12DW5gm0W2X/4VZnvuRmxqw==" saltValue="c5ifn9gDH8KCgeSvuXJ1Kg==" spinCount="100000" sheet="1" objects="1" scenarios="1"/>
  <mergeCells count="10">
    <mergeCell ref="K1:M1"/>
    <mergeCell ref="T1:V1"/>
    <mergeCell ref="K58:M58"/>
    <mergeCell ref="T58:V58"/>
    <mergeCell ref="K77:M77"/>
    <mergeCell ref="T77:V77"/>
    <mergeCell ref="K20:M20"/>
    <mergeCell ref="T20:V20"/>
    <mergeCell ref="K39:M39"/>
    <mergeCell ref="T39:V3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Y95"/>
  <sheetViews>
    <sheetView tabSelected="1" zoomScale="70" zoomScaleNormal="70" workbookViewId="0">
      <pane xSplit="1" topLeftCell="B1" activePane="topRight" state="frozen"/>
      <selection activeCell="A40" sqref="A40"/>
      <selection pane="topRight" activeCell="D79" sqref="D79:D91"/>
    </sheetView>
  </sheetViews>
  <sheetFormatPr defaultRowHeight="15" x14ac:dyDescent="0.25"/>
  <cols>
    <col min="1" max="1" width="18.7109375" style="41" customWidth="1"/>
    <col min="2" max="2" width="20.85546875" style="227" customWidth="1"/>
    <col min="3" max="3" width="15.28515625" style="92" customWidth="1"/>
    <col min="4" max="4" width="12.7109375" style="92" customWidth="1"/>
    <col min="5" max="5" width="15.7109375" customWidth="1"/>
    <col min="6" max="6" width="2.7109375" style="119" customWidth="1"/>
    <col min="7" max="7" width="20.7109375" style="116" customWidth="1"/>
    <col min="8" max="8" width="15.7109375" style="116" customWidth="1"/>
    <col min="9" max="9" width="11.42578125" style="116" customWidth="1"/>
    <col min="10" max="10" width="15.7109375" style="116" customWidth="1"/>
    <col min="11" max="11" width="2.7109375" style="119" customWidth="1"/>
    <col min="12" max="12" width="20.7109375" customWidth="1"/>
    <col min="13" max="13" width="15.7109375" customWidth="1"/>
    <col min="14" max="14" width="11.42578125" customWidth="1"/>
    <col min="15" max="15" width="15.7109375" customWidth="1"/>
    <col min="16" max="16" width="2.7109375" style="119" customWidth="1"/>
    <col min="17" max="17" width="21.42578125" style="116" customWidth="1"/>
    <col min="18" max="18" width="16" style="116" customWidth="1"/>
    <col min="19" max="19" width="3.28515625" style="119" customWidth="1"/>
    <col min="20" max="20" width="21.42578125" style="115" customWidth="1"/>
    <col min="21" max="21" width="16" style="116" customWidth="1"/>
    <col min="22" max="22" width="3.85546875" style="116" customWidth="1"/>
    <col min="23" max="23" width="9.140625" style="312"/>
    <col min="24" max="377" width="9.140625" style="307"/>
    <col min="378" max="987" width="9.140625" style="308"/>
  </cols>
  <sheetData>
    <row r="1" spans="1:987" s="174" customFormat="1" ht="19.899999999999999" customHeight="1" x14ac:dyDescent="0.25">
      <c r="A1" s="171">
        <f>'Sample of Spirits1'!A1</f>
        <v>0</v>
      </c>
      <c r="B1" s="362" t="s">
        <v>59</v>
      </c>
      <c r="C1" s="363"/>
      <c r="D1" s="363"/>
      <c r="E1" s="363"/>
      <c r="F1" s="191"/>
      <c r="G1" s="364" t="s">
        <v>57</v>
      </c>
      <c r="H1" s="365"/>
      <c r="I1" s="365"/>
      <c r="J1" s="365"/>
      <c r="K1" s="191"/>
      <c r="L1" s="366" t="s">
        <v>58</v>
      </c>
      <c r="M1" s="367"/>
      <c r="N1" s="367"/>
      <c r="O1" s="367"/>
      <c r="P1" s="191"/>
      <c r="Q1" s="374" t="s">
        <v>46</v>
      </c>
      <c r="R1" s="375"/>
      <c r="S1" s="191"/>
      <c r="T1" s="370" t="s">
        <v>47</v>
      </c>
      <c r="U1" s="371"/>
      <c r="V1" s="304"/>
      <c r="W1" s="312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7"/>
      <c r="AY1" s="307"/>
      <c r="AZ1" s="307"/>
      <c r="BA1" s="307"/>
      <c r="BB1" s="307"/>
      <c r="BC1" s="307"/>
      <c r="BD1" s="307"/>
      <c r="BE1" s="307"/>
      <c r="BF1" s="307"/>
      <c r="BG1" s="307"/>
      <c r="BH1" s="307"/>
      <c r="BI1" s="307"/>
      <c r="BJ1" s="307"/>
      <c r="BK1" s="307"/>
      <c r="BL1" s="307"/>
      <c r="BM1" s="307"/>
      <c r="BN1" s="307"/>
      <c r="BO1" s="307"/>
      <c r="BP1" s="307"/>
      <c r="BQ1" s="307"/>
      <c r="BR1" s="307"/>
      <c r="BS1" s="307"/>
      <c r="BT1" s="307"/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7"/>
      <c r="CO1" s="307"/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7"/>
      <c r="DJ1" s="307"/>
      <c r="DK1" s="307"/>
      <c r="DL1" s="307"/>
      <c r="DM1" s="307"/>
      <c r="DN1" s="307"/>
      <c r="DO1" s="307"/>
      <c r="DP1" s="307"/>
      <c r="DQ1" s="307"/>
      <c r="DR1" s="307"/>
      <c r="DS1" s="307"/>
      <c r="DT1" s="307"/>
      <c r="DU1" s="307"/>
      <c r="DV1" s="307"/>
      <c r="DW1" s="307"/>
      <c r="DX1" s="307"/>
      <c r="DY1" s="307"/>
      <c r="DZ1" s="307"/>
      <c r="EA1" s="307"/>
      <c r="EB1" s="307"/>
      <c r="EC1" s="307"/>
      <c r="ED1" s="307"/>
      <c r="EE1" s="307"/>
      <c r="EF1" s="307"/>
      <c r="EG1" s="307"/>
      <c r="EH1" s="307"/>
      <c r="EI1" s="307"/>
      <c r="EJ1" s="307"/>
      <c r="EK1" s="307"/>
      <c r="EL1" s="307"/>
      <c r="EM1" s="307"/>
      <c r="EN1" s="307"/>
      <c r="EO1" s="307"/>
      <c r="EP1" s="307"/>
      <c r="EQ1" s="307"/>
      <c r="ER1" s="307"/>
      <c r="ES1" s="307"/>
      <c r="ET1" s="307"/>
      <c r="EU1" s="307"/>
      <c r="EV1" s="307"/>
      <c r="EW1" s="307"/>
      <c r="EX1" s="307"/>
      <c r="EY1" s="307"/>
      <c r="EZ1" s="307"/>
      <c r="FA1" s="307"/>
      <c r="FB1" s="307"/>
      <c r="FC1" s="307"/>
      <c r="FD1" s="307"/>
      <c r="FE1" s="307"/>
      <c r="FF1" s="307"/>
      <c r="FG1" s="307"/>
      <c r="FH1" s="307"/>
      <c r="FI1" s="307"/>
      <c r="FJ1" s="307"/>
      <c r="FK1" s="307"/>
      <c r="FL1" s="307"/>
      <c r="FM1" s="307"/>
      <c r="FN1" s="307"/>
      <c r="FO1" s="307"/>
      <c r="FP1" s="307"/>
      <c r="FQ1" s="307"/>
      <c r="FR1" s="307"/>
      <c r="FS1" s="307"/>
      <c r="FT1" s="307"/>
      <c r="FU1" s="307"/>
      <c r="FV1" s="307"/>
      <c r="FW1" s="307"/>
      <c r="FX1" s="307"/>
      <c r="FY1" s="307"/>
      <c r="FZ1" s="307"/>
      <c r="GA1" s="307"/>
      <c r="GB1" s="307"/>
      <c r="GC1" s="307"/>
      <c r="GD1" s="307"/>
      <c r="GE1" s="307"/>
      <c r="GF1" s="307"/>
      <c r="GG1" s="307"/>
      <c r="GH1" s="307"/>
      <c r="GI1" s="307"/>
      <c r="GJ1" s="307"/>
      <c r="GK1" s="307"/>
      <c r="GL1" s="307"/>
      <c r="GM1" s="307"/>
      <c r="GN1" s="307"/>
      <c r="GO1" s="307"/>
      <c r="GP1" s="307"/>
      <c r="GQ1" s="307"/>
      <c r="GR1" s="307"/>
      <c r="GS1" s="307"/>
      <c r="GT1" s="307"/>
      <c r="GU1" s="307"/>
      <c r="GV1" s="307"/>
      <c r="GW1" s="307"/>
      <c r="GX1" s="307"/>
      <c r="GY1" s="307"/>
      <c r="GZ1" s="307"/>
      <c r="HA1" s="307"/>
      <c r="HB1" s="307"/>
      <c r="HC1" s="307"/>
      <c r="HD1" s="307"/>
      <c r="HE1" s="307"/>
      <c r="HF1" s="307"/>
      <c r="HG1" s="307"/>
      <c r="HH1" s="307"/>
      <c r="HI1" s="307"/>
      <c r="HJ1" s="307"/>
      <c r="HK1" s="307"/>
      <c r="HL1" s="307"/>
      <c r="HM1" s="307"/>
      <c r="HN1" s="307"/>
      <c r="HO1" s="307"/>
      <c r="HP1" s="307"/>
      <c r="HQ1" s="307"/>
      <c r="HR1" s="307"/>
      <c r="HS1" s="307"/>
      <c r="HT1" s="307"/>
      <c r="HU1" s="307"/>
      <c r="HV1" s="307"/>
      <c r="HW1" s="307"/>
      <c r="HX1" s="307"/>
      <c r="HY1" s="307"/>
      <c r="HZ1" s="307"/>
      <c r="IA1" s="307"/>
      <c r="IB1" s="307"/>
      <c r="IC1" s="307"/>
      <c r="ID1" s="307"/>
      <c r="IE1" s="307"/>
      <c r="IF1" s="307"/>
      <c r="IG1" s="307"/>
      <c r="IH1" s="307"/>
      <c r="II1" s="307"/>
      <c r="IJ1" s="307"/>
      <c r="IK1" s="307"/>
      <c r="IL1" s="307"/>
      <c r="IM1" s="307"/>
      <c r="IN1" s="307"/>
      <c r="IO1" s="307"/>
      <c r="IP1" s="307"/>
      <c r="IQ1" s="307"/>
      <c r="IR1" s="307"/>
      <c r="IS1" s="307"/>
      <c r="IT1" s="307"/>
      <c r="IU1" s="307"/>
      <c r="IV1" s="307"/>
      <c r="IW1" s="307"/>
      <c r="IX1" s="307"/>
      <c r="IY1" s="307"/>
      <c r="IZ1" s="307"/>
      <c r="JA1" s="307"/>
      <c r="JB1" s="307"/>
      <c r="JC1" s="307"/>
      <c r="JD1" s="307"/>
      <c r="JE1" s="307"/>
      <c r="JF1" s="307"/>
      <c r="JG1" s="307"/>
      <c r="JH1" s="307"/>
      <c r="JI1" s="307"/>
      <c r="JJ1" s="307"/>
      <c r="JK1" s="307"/>
      <c r="JL1" s="307"/>
      <c r="JM1" s="307"/>
      <c r="JN1" s="307"/>
      <c r="JO1" s="307"/>
      <c r="JP1" s="307"/>
      <c r="JQ1" s="307"/>
      <c r="JR1" s="307"/>
      <c r="JS1" s="307"/>
      <c r="JT1" s="307"/>
      <c r="JU1" s="307"/>
      <c r="JV1" s="307"/>
      <c r="JW1" s="307"/>
      <c r="JX1" s="307"/>
      <c r="JY1" s="307"/>
      <c r="JZ1" s="307"/>
      <c r="KA1" s="307"/>
      <c r="KB1" s="307"/>
      <c r="KC1" s="307"/>
      <c r="KD1" s="307"/>
      <c r="KE1" s="307"/>
      <c r="KF1" s="307"/>
      <c r="KG1" s="307"/>
      <c r="KH1" s="307"/>
      <c r="KI1" s="307"/>
      <c r="KJ1" s="307"/>
      <c r="KK1" s="307"/>
      <c r="KL1" s="307"/>
      <c r="KM1" s="307"/>
      <c r="KN1" s="307"/>
      <c r="KO1" s="307"/>
      <c r="KP1" s="307"/>
      <c r="KQ1" s="307"/>
      <c r="KR1" s="307"/>
      <c r="KS1" s="307"/>
      <c r="KT1" s="307"/>
      <c r="KU1" s="307"/>
      <c r="KV1" s="307"/>
      <c r="KW1" s="307"/>
      <c r="KX1" s="307"/>
      <c r="KY1" s="307"/>
      <c r="KZ1" s="307"/>
      <c r="LA1" s="307"/>
      <c r="LB1" s="307"/>
      <c r="LC1" s="307"/>
      <c r="LD1" s="307"/>
      <c r="LE1" s="307"/>
      <c r="LF1" s="307"/>
      <c r="LG1" s="307"/>
      <c r="LH1" s="307"/>
      <c r="LI1" s="307"/>
      <c r="LJ1" s="307"/>
      <c r="LK1" s="307"/>
      <c r="LL1" s="307"/>
      <c r="LM1" s="307"/>
      <c r="LN1" s="307"/>
      <c r="LO1" s="307"/>
      <c r="LP1" s="307"/>
      <c r="LQ1" s="307"/>
      <c r="LR1" s="307"/>
      <c r="LS1" s="307"/>
      <c r="LT1" s="307"/>
      <c r="LU1" s="307"/>
      <c r="LV1" s="307"/>
      <c r="LW1" s="307"/>
      <c r="LX1" s="307"/>
      <c r="LY1" s="307"/>
      <c r="LZ1" s="307"/>
      <c r="MA1" s="307"/>
      <c r="MB1" s="307"/>
      <c r="MC1" s="307"/>
      <c r="MD1" s="307"/>
      <c r="ME1" s="307"/>
      <c r="MF1" s="307"/>
      <c r="MG1" s="307"/>
      <c r="MH1" s="307"/>
      <c r="MI1" s="307"/>
      <c r="MJ1" s="307"/>
      <c r="MK1" s="307"/>
      <c r="ML1" s="307"/>
      <c r="MM1" s="307"/>
      <c r="MN1" s="307"/>
      <c r="MO1" s="307"/>
      <c r="MP1" s="307"/>
      <c r="MQ1" s="307"/>
      <c r="MR1" s="307"/>
      <c r="MS1" s="307"/>
      <c r="MT1" s="307"/>
      <c r="MU1" s="307"/>
      <c r="MV1" s="307"/>
      <c r="MW1" s="307"/>
      <c r="MX1" s="307"/>
      <c r="MY1" s="307"/>
      <c r="MZ1" s="307"/>
      <c r="NA1" s="307"/>
      <c r="NB1" s="307"/>
      <c r="NC1" s="307"/>
      <c r="ND1" s="307"/>
      <c r="NE1" s="307"/>
      <c r="NF1" s="307"/>
      <c r="NG1" s="307"/>
      <c r="NH1" s="307"/>
      <c r="NI1" s="307"/>
      <c r="NJ1" s="307"/>
      <c r="NK1" s="307"/>
      <c r="NL1" s="307"/>
      <c r="NM1" s="307"/>
      <c r="NN1" s="308"/>
      <c r="NO1" s="308"/>
      <c r="NP1" s="308"/>
      <c r="NQ1" s="308"/>
      <c r="NR1" s="308"/>
      <c r="NS1" s="308"/>
      <c r="NT1" s="308"/>
      <c r="NU1" s="308"/>
      <c r="NV1" s="308"/>
      <c r="NW1" s="308"/>
      <c r="NX1" s="308"/>
      <c r="NY1" s="308"/>
      <c r="NZ1" s="308"/>
      <c r="OA1" s="308"/>
      <c r="OB1" s="308"/>
      <c r="OC1" s="308"/>
      <c r="OD1" s="308"/>
      <c r="OE1" s="308"/>
      <c r="OF1" s="308"/>
      <c r="OG1" s="308"/>
      <c r="OH1" s="308"/>
      <c r="OI1" s="308"/>
      <c r="OJ1" s="308"/>
      <c r="OK1" s="308"/>
      <c r="OL1" s="308"/>
      <c r="OM1" s="308"/>
      <c r="ON1" s="308"/>
      <c r="OO1" s="308"/>
      <c r="OP1" s="308"/>
      <c r="OQ1" s="308"/>
      <c r="OR1" s="308"/>
      <c r="OS1" s="308"/>
      <c r="OT1" s="308"/>
      <c r="OU1" s="308"/>
      <c r="OV1" s="308"/>
      <c r="OW1" s="308"/>
      <c r="OX1" s="308"/>
      <c r="OY1" s="308"/>
      <c r="OZ1" s="308"/>
      <c r="PA1" s="308"/>
      <c r="PB1" s="308"/>
      <c r="PC1" s="308"/>
      <c r="PD1" s="308"/>
      <c r="PE1" s="308"/>
      <c r="PF1" s="308"/>
      <c r="PG1" s="308"/>
      <c r="PH1" s="308"/>
      <c r="PI1" s="308"/>
      <c r="PJ1" s="308"/>
      <c r="PK1" s="308"/>
      <c r="PL1" s="308"/>
      <c r="PM1" s="308"/>
      <c r="PN1" s="308"/>
      <c r="PO1" s="308"/>
      <c r="PP1" s="308"/>
      <c r="PQ1" s="308"/>
      <c r="PR1" s="308"/>
      <c r="PS1" s="308"/>
      <c r="PT1" s="308"/>
      <c r="PU1" s="308"/>
      <c r="PV1" s="308"/>
      <c r="PW1" s="308"/>
      <c r="PX1" s="308"/>
      <c r="PY1" s="308"/>
      <c r="PZ1" s="308"/>
      <c r="QA1" s="308"/>
      <c r="QB1" s="308"/>
      <c r="QC1" s="308"/>
      <c r="QD1" s="308"/>
      <c r="QE1" s="308"/>
      <c r="QF1" s="308"/>
      <c r="QG1" s="308"/>
      <c r="QH1" s="308"/>
      <c r="QI1" s="308"/>
      <c r="QJ1" s="308"/>
      <c r="QK1" s="308"/>
      <c r="QL1" s="308"/>
      <c r="QM1" s="308"/>
      <c r="QN1" s="308"/>
      <c r="QO1" s="308"/>
      <c r="QP1" s="308"/>
      <c r="QQ1" s="308"/>
      <c r="QR1" s="308"/>
      <c r="QS1" s="308"/>
      <c r="QT1" s="308"/>
      <c r="QU1" s="308"/>
      <c r="QV1" s="308"/>
      <c r="QW1" s="308"/>
      <c r="QX1" s="308"/>
      <c r="QY1" s="308"/>
      <c r="QZ1" s="308"/>
      <c r="RA1" s="308"/>
      <c r="RB1" s="308"/>
      <c r="RC1" s="308"/>
      <c r="RD1" s="308"/>
      <c r="RE1" s="308"/>
      <c r="RF1" s="308"/>
      <c r="RG1" s="308"/>
      <c r="RH1" s="308"/>
      <c r="RI1" s="308"/>
      <c r="RJ1" s="308"/>
      <c r="RK1" s="308"/>
      <c r="RL1" s="308"/>
      <c r="RM1" s="308"/>
      <c r="RN1" s="308"/>
      <c r="RO1" s="308"/>
      <c r="RP1" s="308"/>
      <c r="RQ1" s="308"/>
      <c r="RR1" s="308"/>
      <c r="RS1" s="308"/>
      <c r="RT1" s="308"/>
      <c r="RU1" s="308"/>
      <c r="RV1" s="308"/>
      <c r="RW1" s="308"/>
      <c r="RX1" s="308"/>
      <c r="RY1" s="308"/>
      <c r="RZ1" s="308"/>
      <c r="SA1" s="308"/>
      <c r="SB1" s="308"/>
      <c r="SC1" s="308"/>
      <c r="SD1" s="308"/>
      <c r="SE1" s="308"/>
      <c r="SF1" s="308"/>
      <c r="SG1" s="308"/>
      <c r="SH1" s="308"/>
      <c r="SI1" s="308"/>
      <c r="SJ1" s="308"/>
      <c r="SK1" s="308"/>
      <c r="SL1" s="308"/>
      <c r="SM1" s="308"/>
      <c r="SN1" s="308"/>
      <c r="SO1" s="308"/>
      <c r="SP1" s="308"/>
      <c r="SQ1" s="308"/>
      <c r="SR1" s="308"/>
      <c r="SS1" s="308"/>
      <c r="ST1" s="308"/>
      <c r="SU1" s="308"/>
      <c r="SV1" s="308"/>
      <c r="SW1" s="308"/>
      <c r="SX1" s="308"/>
      <c r="SY1" s="308"/>
      <c r="SZ1" s="308"/>
      <c r="TA1" s="308"/>
      <c r="TB1" s="308"/>
      <c r="TC1" s="308"/>
      <c r="TD1" s="308"/>
      <c r="TE1" s="308"/>
      <c r="TF1" s="308"/>
      <c r="TG1" s="308"/>
      <c r="TH1" s="308"/>
      <c r="TI1" s="308"/>
      <c r="TJ1" s="308"/>
      <c r="TK1" s="308"/>
      <c r="TL1" s="308"/>
      <c r="TM1" s="308"/>
      <c r="TN1" s="308"/>
      <c r="TO1" s="308"/>
      <c r="TP1" s="308"/>
      <c r="TQ1" s="308"/>
      <c r="TR1" s="308"/>
      <c r="TS1" s="308"/>
      <c r="TT1" s="308"/>
      <c r="TU1" s="308"/>
      <c r="TV1" s="308"/>
      <c r="TW1" s="308"/>
      <c r="TX1" s="308"/>
      <c r="TY1" s="308"/>
      <c r="TZ1" s="308"/>
      <c r="UA1" s="308"/>
      <c r="UB1" s="308"/>
      <c r="UC1" s="308"/>
      <c r="UD1" s="308"/>
      <c r="UE1" s="308"/>
      <c r="UF1" s="308"/>
      <c r="UG1" s="308"/>
      <c r="UH1" s="308"/>
      <c r="UI1" s="308"/>
      <c r="UJ1" s="308"/>
      <c r="UK1" s="308"/>
      <c r="UL1" s="308"/>
      <c r="UM1" s="308"/>
      <c r="UN1" s="308"/>
      <c r="UO1" s="308"/>
      <c r="UP1" s="308"/>
      <c r="UQ1" s="308"/>
      <c r="UR1" s="308"/>
      <c r="US1" s="308"/>
      <c r="UT1" s="308"/>
      <c r="UU1" s="308"/>
      <c r="UV1" s="308"/>
      <c r="UW1" s="308"/>
      <c r="UX1" s="308"/>
      <c r="UY1" s="308"/>
      <c r="UZ1" s="308"/>
      <c r="VA1" s="308"/>
      <c r="VB1" s="308"/>
      <c r="VC1" s="308"/>
      <c r="VD1" s="308"/>
      <c r="VE1" s="308"/>
      <c r="VF1" s="308"/>
      <c r="VG1" s="308"/>
      <c r="VH1" s="308"/>
      <c r="VI1" s="308"/>
      <c r="VJ1" s="308"/>
      <c r="VK1" s="308"/>
      <c r="VL1" s="308"/>
      <c r="VM1" s="308"/>
      <c r="VN1" s="308"/>
      <c r="VO1" s="308"/>
      <c r="VP1" s="308"/>
      <c r="VQ1" s="308"/>
      <c r="VR1" s="308"/>
      <c r="VS1" s="308"/>
      <c r="VT1" s="308"/>
      <c r="VU1" s="308"/>
      <c r="VV1" s="308"/>
      <c r="VW1" s="308"/>
      <c r="VX1" s="308"/>
      <c r="VY1" s="308"/>
      <c r="VZ1" s="308"/>
      <c r="WA1" s="308"/>
      <c r="WB1" s="308"/>
      <c r="WC1" s="308"/>
      <c r="WD1" s="308"/>
      <c r="WE1" s="308"/>
      <c r="WF1" s="308"/>
      <c r="WG1" s="308"/>
      <c r="WH1" s="308"/>
      <c r="WI1" s="308"/>
      <c r="WJ1" s="308"/>
      <c r="WK1" s="308"/>
      <c r="WL1" s="308"/>
      <c r="WM1" s="308"/>
      <c r="WN1" s="308"/>
      <c r="WO1" s="308"/>
      <c r="WP1" s="308"/>
      <c r="WQ1" s="308"/>
      <c r="WR1" s="308"/>
      <c r="WS1" s="308"/>
      <c r="WT1" s="308"/>
      <c r="WU1" s="308"/>
      <c r="WV1" s="308"/>
      <c r="WW1" s="308"/>
      <c r="WX1" s="308"/>
      <c r="WY1" s="308"/>
      <c r="WZ1" s="308"/>
      <c r="XA1" s="308"/>
      <c r="XB1" s="308"/>
      <c r="XC1" s="308"/>
      <c r="XD1" s="308"/>
      <c r="XE1" s="308"/>
      <c r="XF1" s="308"/>
      <c r="XG1" s="308"/>
      <c r="XH1" s="308"/>
      <c r="XI1" s="308"/>
      <c r="XJ1" s="308"/>
      <c r="XK1" s="308"/>
      <c r="XL1" s="308"/>
      <c r="XM1" s="308"/>
      <c r="XN1" s="308"/>
      <c r="XO1" s="308"/>
      <c r="XP1" s="308"/>
      <c r="XQ1" s="308"/>
      <c r="XR1" s="308"/>
      <c r="XS1" s="308"/>
      <c r="XT1" s="308"/>
      <c r="XU1" s="308"/>
      <c r="XV1" s="308"/>
      <c r="XW1" s="308"/>
      <c r="XX1" s="308"/>
      <c r="XY1" s="308"/>
      <c r="XZ1" s="308"/>
      <c r="YA1" s="308"/>
      <c r="YB1" s="308"/>
      <c r="YC1" s="308"/>
      <c r="YD1" s="308"/>
      <c r="YE1" s="308"/>
      <c r="YF1" s="308"/>
      <c r="YG1" s="308"/>
      <c r="YH1" s="308"/>
      <c r="YI1" s="308"/>
      <c r="YJ1" s="308"/>
      <c r="YK1" s="308"/>
      <c r="YL1" s="308"/>
      <c r="YM1" s="308"/>
      <c r="YN1" s="308"/>
      <c r="YO1" s="308"/>
      <c r="YP1" s="308"/>
      <c r="YQ1" s="308"/>
      <c r="YR1" s="308"/>
      <c r="YS1" s="308"/>
      <c r="YT1" s="308"/>
      <c r="YU1" s="308"/>
      <c r="YV1" s="308"/>
      <c r="YW1" s="308"/>
      <c r="YX1" s="308"/>
      <c r="YY1" s="308"/>
      <c r="YZ1" s="308"/>
      <c r="ZA1" s="308"/>
      <c r="ZB1" s="308"/>
      <c r="ZC1" s="308"/>
      <c r="ZD1" s="308"/>
      <c r="ZE1" s="308"/>
      <c r="ZF1" s="308"/>
      <c r="ZG1" s="308"/>
      <c r="ZH1" s="308"/>
      <c r="ZI1" s="308"/>
      <c r="ZJ1" s="308"/>
      <c r="ZK1" s="308"/>
      <c r="ZL1" s="308"/>
      <c r="ZM1" s="308"/>
      <c r="ZN1" s="308"/>
      <c r="ZO1" s="308"/>
      <c r="ZP1" s="308"/>
      <c r="ZQ1" s="308"/>
      <c r="ZR1" s="308"/>
      <c r="ZS1" s="308"/>
      <c r="ZT1" s="308"/>
      <c r="ZU1" s="308"/>
      <c r="ZV1" s="308"/>
      <c r="ZW1" s="308"/>
      <c r="ZX1" s="308"/>
      <c r="ZY1" s="308"/>
      <c r="ZZ1" s="308"/>
      <c r="AAA1" s="308"/>
      <c r="AAB1" s="308"/>
      <c r="AAC1" s="308"/>
      <c r="AAD1" s="308"/>
      <c r="AAE1" s="308"/>
      <c r="AAF1" s="308"/>
      <c r="AAG1" s="308"/>
      <c r="AAH1" s="308"/>
      <c r="AAI1" s="308"/>
      <c r="AAJ1" s="308"/>
      <c r="AAK1" s="308"/>
      <c r="AAL1" s="308"/>
      <c r="AAM1" s="308"/>
      <c r="AAN1" s="308"/>
      <c r="AAO1" s="308"/>
      <c r="AAP1" s="308"/>
      <c r="AAQ1" s="308"/>
      <c r="AAR1" s="308"/>
      <c r="AAS1" s="308"/>
      <c r="AAT1" s="308"/>
      <c r="AAU1" s="308"/>
      <c r="AAV1" s="308"/>
      <c r="AAW1" s="308"/>
      <c r="AAX1" s="308"/>
      <c r="AAY1" s="308"/>
      <c r="AAZ1" s="308"/>
      <c r="ABA1" s="308"/>
      <c r="ABB1" s="308"/>
      <c r="ABC1" s="308"/>
      <c r="ABD1" s="308"/>
      <c r="ABE1" s="308"/>
      <c r="ABF1" s="308"/>
      <c r="ABG1" s="308"/>
      <c r="ABH1" s="308"/>
      <c r="ABI1" s="308"/>
      <c r="ABJ1" s="308"/>
      <c r="ABK1" s="308"/>
      <c r="ABL1" s="308"/>
      <c r="ABM1" s="308"/>
      <c r="ABN1" s="308"/>
      <c r="ABO1" s="308"/>
      <c r="ABP1" s="308"/>
      <c r="ABQ1" s="308"/>
      <c r="ABR1" s="308"/>
      <c r="ABS1" s="308"/>
      <c r="ABT1" s="308"/>
      <c r="ABU1" s="308"/>
      <c r="ABV1" s="308"/>
      <c r="ABW1" s="308"/>
      <c r="ABX1" s="308"/>
      <c r="ABY1" s="308"/>
      <c r="ABZ1" s="308"/>
      <c r="ACA1" s="308"/>
      <c r="ACB1" s="308"/>
      <c r="ACC1" s="308"/>
      <c r="ACD1" s="308"/>
      <c r="ACE1" s="308"/>
      <c r="ACF1" s="308"/>
      <c r="ACG1" s="308"/>
      <c r="ACH1" s="308"/>
      <c r="ACI1" s="308"/>
      <c r="ACJ1" s="308"/>
      <c r="ACK1" s="308"/>
      <c r="ACL1" s="308"/>
      <c r="ACM1" s="308"/>
      <c r="ACN1" s="308"/>
      <c r="ACO1" s="308"/>
      <c r="ACP1" s="308"/>
      <c r="ACQ1" s="308"/>
      <c r="ACR1" s="308"/>
      <c r="ACS1" s="308"/>
      <c r="ACT1" s="308"/>
      <c r="ACU1" s="308"/>
      <c r="ACV1" s="308"/>
      <c r="ACW1" s="308"/>
      <c r="ACX1" s="308"/>
      <c r="ACY1" s="308"/>
      <c r="ACZ1" s="308"/>
      <c r="ADA1" s="308"/>
      <c r="ADB1" s="308"/>
      <c r="ADC1" s="308"/>
      <c r="ADD1" s="308"/>
      <c r="ADE1" s="308"/>
      <c r="ADF1" s="308"/>
      <c r="ADG1" s="308"/>
      <c r="ADH1" s="308"/>
      <c r="ADI1" s="308"/>
      <c r="ADJ1" s="308"/>
      <c r="ADK1" s="308"/>
      <c r="ADL1" s="308"/>
      <c r="ADM1" s="308"/>
      <c r="ADN1" s="308"/>
      <c r="ADO1" s="308"/>
      <c r="ADP1" s="308"/>
      <c r="ADQ1" s="308"/>
      <c r="ADR1" s="308"/>
      <c r="ADS1" s="308"/>
      <c r="ADT1" s="308"/>
      <c r="ADU1" s="308"/>
      <c r="ADV1" s="308"/>
      <c r="ADW1" s="308"/>
      <c r="ADX1" s="308"/>
      <c r="ADY1" s="308"/>
      <c r="ADZ1" s="308"/>
      <c r="AEA1" s="308"/>
      <c r="AEB1" s="308"/>
      <c r="AEC1" s="308"/>
      <c r="AED1" s="308"/>
      <c r="AEE1" s="308"/>
      <c r="AEF1" s="308"/>
      <c r="AEG1" s="308"/>
      <c r="AEH1" s="308"/>
      <c r="AEI1" s="308"/>
      <c r="AEJ1" s="308"/>
      <c r="AEK1" s="308"/>
      <c r="AEL1" s="308"/>
      <c r="AEM1" s="308"/>
      <c r="AEN1" s="308"/>
      <c r="AEO1" s="308"/>
      <c r="AEP1" s="308"/>
      <c r="AEQ1" s="308"/>
      <c r="AER1" s="308"/>
      <c r="AES1" s="308"/>
      <c r="AET1" s="308"/>
      <c r="AEU1" s="308"/>
      <c r="AEV1" s="308"/>
      <c r="AEW1" s="308"/>
      <c r="AEX1" s="308"/>
      <c r="AEY1" s="308"/>
      <c r="AEZ1" s="308"/>
      <c r="AFA1" s="308"/>
      <c r="AFB1" s="308"/>
      <c r="AFC1" s="308"/>
      <c r="AFD1" s="308"/>
      <c r="AFE1" s="308"/>
      <c r="AFF1" s="308"/>
      <c r="AFG1" s="308"/>
      <c r="AFH1" s="308"/>
      <c r="AFI1" s="308"/>
      <c r="AFJ1" s="308"/>
      <c r="AFK1" s="308"/>
      <c r="AFL1" s="308"/>
      <c r="AFM1" s="308"/>
      <c r="AFN1" s="308"/>
      <c r="AFO1" s="308"/>
      <c r="AFP1" s="308"/>
      <c r="AFQ1" s="308"/>
      <c r="AFR1" s="308"/>
      <c r="AFS1" s="308"/>
      <c r="AFT1" s="308"/>
      <c r="AFU1" s="308"/>
      <c r="AFV1" s="308"/>
      <c r="AFW1" s="308"/>
      <c r="AFX1" s="308"/>
      <c r="AFY1" s="308"/>
      <c r="AFZ1" s="308"/>
      <c r="AGA1" s="308"/>
      <c r="AGB1" s="308"/>
      <c r="AGC1" s="308"/>
      <c r="AGD1" s="308"/>
      <c r="AGE1" s="308"/>
      <c r="AGF1" s="308"/>
      <c r="AGG1" s="308"/>
      <c r="AGH1" s="308"/>
      <c r="AGI1" s="308"/>
      <c r="AGJ1" s="308"/>
      <c r="AGK1" s="308"/>
      <c r="AGL1" s="308"/>
      <c r="AGM1" s="308"/>
      <c r="AGN1" s="308"/>
      <c r="AGO1" s="308"/>
      <c r="AGP1" s="308"/>
      <c r="AGQ1" s="308"/>
      <c r="AGR1" s="308"/>
      <c r="AGS1" s="308"/>
      <c r="AGT1" s="308"/>
      <c r="AGU1" s="308"/>
      <c r="AGV1" s="308"/>
      <c r="AGW1" s="308"/>
      <c r="AGX1" s="308"/>
      <c r="AGY1" s="308"/>
      <c r="AGZ1" s="308"/>
      <c r="AHA1" s="308"/>
      <c r="AHB1" s="308"/>
      <c r="AHC1" s="308"/>
      <c r="AHD1" s="308"/>
      <c r="AHE1" s="308"/>
      <c r="AHF1" s="308"/>
      <c r="AHG1" s="308"/>
      <c r="AHH1" s="308"/>
      <c r="AHI1" s="308"/>
      <c r="AHJ1" s="308"/>
      <c r="AHK1" s="308"/>
      <c r="AHL1" s="308"/>
      <c r="AHM1" s="308"/>
      <c r="AHN1" s="308"/>
      <c r="AHO1" s="308"/>
      <c r="AHP1" s="308"/>
      <c r="AHQ1" s="308"/>
      <c r="AHR1" s="308"/>
      <c r="AHS1" s="308"/>
      <c r="AHT1" s="308"/>
      <c r="AHU1" s="308"/>
      <c r="AHV1" s="308"/>
      <c r="AHW1" s="308"/>
      <c r="AHX1" s="308"/>
      <c r="AHY1" s="308"/>
      <c r="AHZ1" s="308"/>
      <c r="AIA1" s="308"/>
      <c r="AIB1" s="308"/>
      <c r="AIC1" s="308"/>
      <c r="AID1" s="308"/>
      <c r="AIE1" s="308"/>
      <c r="AIF1" s="308"/>
      <c r="AIG1" s="308"/>
      <c r="AIH1" s="308"/>
      <c r="AII1" s="308"/>
      <c r="AIJ1" s="308"/>
      <c r="AIK1" s="308"/>
      <c r="AIL1" s="308"/>
      <c r="AIM1" s="308"/>
      <c r="AIN1" s="308"/>
      <c r="AIO1" s="308"/>
      <c r="AIP1" s="308"/>
      <c r="AIQ1" s="308"/>
      <c r="AIR1" s="308"/>
      <c r="AIS1" s="308"/>
      <c r="AIT1" s="308"/>
      <c r="AIU1" s="308"/>
      <c r="AIV1" s="308"/>
      <c r="AIW1" s="308"/>
      <c r="AIX1" s="308"/>
      <c r="AIY1" s="308"/>
      <c r="AIZ1" s="308"/>
      <c r="AJA1" s="308"/>
      <c r="AJB1" s="308"/>
      <c r="AJC1" s="308"/>
      <c r="AJD1" s="308"/>
      <c r="AJE1" s="308"/>
      <c r="AJF1" s="308"/>
      <c r="AJG1" s="308"/>
      <c r="AJH1" s="308"/>
      <c r="AJI1" s="308"/>
      <c r="AJJ1" s="308"/>
      <c r="AJK1" s="308"/>
      <c r="AJL1" s="308"/>
      <c r="AJM1" s="308"/>
      <c r="AJN1" s="308"/>
      <c r="AJO1" s="308"/>
      <c r="AJP1" s="308"/>
      <c r="AJQ1" s="308"/>
      <c r="AJR1" s="308"/>
      <c r="AJS1" s="308"/>
      <c r="AJT1" s="308"/>
      <c r="AJU1" s="308"/>
      <c r="AJV1" s="308"/>
      <c r="AJW1" s="308"/>
      <c r="AJX1" s="308"/>
      <c r="AJY1" s="308"/>
      <c r="AJZ1" s="308"/>
      <c r="AKA1" s="308"/>
      <c r="AKB1" s="308"/>
      <c r="AKC1" s="308"/>
      <c r="AKD1" s="308"/>
      <c r="AKE1" s="308"/>
      <c r="AKF1" s="308"/>
      <c r="AKG1" s="308"/>
      <c r="AKH1" s="308"/>
      <c r="AKI1" s="308"/>
      <c r="AKJ1" s="308"/>
      <c r="AKK1" s="308"/>
      <c r="AKL1" s="308"/>
      <c r="AKM1" s="308"/>
      <c r="AKN1" s="308"/>
      <c r="AKO1" s="308"/>
      <c r="AKP1" s="308"/>
      <c r="AKQ1" s="308"/>
      <c r="AKR1" s="308"/>
      <c r="AKS1" s="308"/>
      <c r="AKT1" s="308"/>
      <c r="AKU1" s="308"/>
      <c r="AKV1" s="308"/>
      <c r="AKW1" s="308"/>
      <c r="AKX1" s="308"/>
      <c r="AKY1" s="308"/>
    </row>
    <row r="2" spans="1:987" s="176" customFormat="1" ht="19.899999999999999" customHeight="1" x14ac:dyDescent="0.25">
      <c r="A2" s="175" t="s">
        <v>43</v>
      </c>
      <c r="B2" s="229" t="s">
        <v>61</v>
      </c>
      <c r="C2" s="230" t="s">
        <v>77</v>
      </c>
      <c r="D2" s="230" t="s">
        <v>17</v>
      </c>
      <c r="E2" s="230" t="s">
        <v>80</v>
      </c>
      <c r="F2" s="192"/>
      <c r="G2" s="230" t="s">
        <v>61</v>
      </c>
      <c r="H2" s="230" t="s">
        <v>77</v>
      </c>
      <c r="I2" s="230" t="s">
        <v>17</v>
      </c>
      <c r="J2" s="230" t="s">
        <v>80</v>
      </c>
      <c r="K2" s="192"/>
      <c r="L2" s="230" t="s">
        <v>61</v>
      </c>
      <c r="M2" s="230" t="s">
        <v>77</v>
      </c>
      <c r="N2" s="230" t="s">
        <v>17</v>
      </c>
      <c r="O2" s="230" t="s">
        <v>80</v>
      </c>
      <c r="P2" s="192"/>
      <c r="Q2" s="230" t="s">
        <v>78</v>
      </c>
      <c r="R2" s="214" t="s">
        <v>79</v>
      </c>
      <c r="S2" s="192"/>
      <c r="T2" s="229" t="s">
        <v>78</v>
      </c>
      <c r="U2" s="230" t="s">
        <v>79</v>
      </c>
      <c r="W2" s="312"/>
      <c r="X2" s="307"/>
      <c r="Y2" s="307"/>
      <c r="Z2" s="307"/>
      <c r="AA2" s="307"/>
      <c r="AB2" s="307"/>
      <c r="AC2" s="307"/>
      <c r="AD2" s="307"/>
      <c r="AE2" s="307"/>
      <c r="AF2" s="307"/>
      <c r="AG2" s="307"/>
      <c r="AH2" s="307"/>
      <c r="AI2" s="307"/>
      <c r="AJ2" s="307"/>
      <c r="AK2" s="307"/>
      <c r="AL2" s="307"/>
      <c r="AM2" s="307"/>
      <c r="AN2" s="307"/>
      <c r="AO2" s="307"/>
      <c r="AP2" s="307"/>
      <c r="AQ2" s="307"/>
      <c r="AR2" s="307"/>
      <c r="AS2" s="307"/>
      <c r="AT2" s="307"/>
      <c r="AU2" s="307"/>
      <c r="AV2" s="307"/>
      <c r="AW2" s="307"/>
      <c r="AX2" s="307"/>
      <c r="AY2" s="307"/>
      <c r="AZ2" s="307"/>
      <c r="BA2" s="307"/>
      <c r="BB2" s="307"/>
      <c r="BC2" s="307"/>
      <c r="BD2" s="307"/>
      <c r="BE2" s="307"/>
      <c r="BF2" s="307"/>
      <c r="BG2" s="307"/>
      <c r="BH2" s="307"/>
      <c r="BI2" s="307"/>
      <c r="BJ2" s="307"/>
      <c r="BK2" s="307"/>
      <c r="BL2" s="307"/>
      <c r="BM2" s="307"/>
      <c r="BN2" s="307"/>
      <c r="BO2" s="307"/>
      <c r="BP2" s="307"/>
      <c r="BQ2" s="307"/>
      <c r="BR2" s="307"/>
      <c r="BS2" s="307"/>
      <c r="BT2" s="307"/>
      <c r="BU2" s="307"/>
      <c r="BV2" s="307"/>
      <c r="BW2" s="307"/>
      <c r="BX2" s="307"/>
      <c r="BY2" s="307"/>
      <c r="BZ2" s="307"/>
      <c r="CA2" s="307"/>
      <c r="CB2" s="307"/>
      <c r="CC2" s="307"/>
      <c r="CD2" s="307"/>
      <c r="CE2" s="307"/>
      <c r="CF2" s="307"/>
      <c r="CG2" s="307"/>
      <c r="CH2" s="307"/>
      <c r="CI2" s="307"/>
      <c r="CJ2" s="307"/>
      <c r="CK2" s="307"/>
      <c r="CL2" s="307"/>
      <c r="CM2" s="307"/>
      <c r="CN2" s="307"/>
      <c r="CO2" s="307"/>
      <c r="CP2" s="307"/>
      <c r="CQ2" s="307"/>
      <c r="CR2" s="307"/>
      <c r="CS2" s="307"/>
      <c r="CT2" s="307"/>
      <c r="CU2" s="307"/>
      <c r="CV2" s="307"/>
      <c r="CW2" s="307"/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  <c r="DJ2" s="307"/>
      <c r="DK2" s="307"/>
      <c r="DL2" s="307"/>
      <c r="DM2" s="307"/>
      <c r="DN2" s="307"/>
      <c r="DO2" s="307"/>
      <c r="DP2" s="307"/>
      <c r="DQ2" s="307"/>
      <c r="DR2" s="307"/>
      <c r="DS2" s="307"/>
      <c r="DT2" s="307"/>
      <c r="DU2" s="307"/>
      <c r="DV2" s="307"/>
      <c r="DW2" s="307"/>
      <c r="DX2" s="307"/>
      <c r="DY2" s="307"/>
      <c r="DZ2" s="307"/>
      <c r="EA2" s="307"/>
      <c r="EB2" s="307"/>
      <c r="EC2" s="307"/>
      <c r="ED2" s="307"/>
      <c r="EE2" s="307"/>
      <c r="EF2" s="307"/>
      <c r="EG2" s="307"/>
      <c r="EH2" s="307"/>
      <c r="EI2" s="307"/>
      <c r="EJ2" s="307"/>
      <c r="EK2" s="307"/>
      <c r="EL2" s="307"/>
      <c r="EM2" s="307"/>
      <c r="EN2" s="307"/>
      <c r="EO2" s="307"/>
      <c r="EP2" s="307"/>
      <c r="EQ2" s="307"/>
      <c r="ER2" s="307"/>
      <c r="ES2" s="307"/>
      <c r="ET2" s="307"/>
      <c r="EU2" s="307"/>
      <c r="EV2" s="307"/>
      <c r="EW2" s="307"/>
      <c r="EX2" s="307"/>
      <c r="EY2" s="307"/>
      <c r="EZ2" s="307"/>
      <c r="FA2" s="307"/>
      <c r="FB2" s="307"/>
      <c r="FC2" s="307"/>
      <c r="FD2" s="307"/>
      <c r="FE2" s="307"/>
      <c r="FF2" s="307"/>
      <c r="FG2" s="307"/>
      <c r="FH2" s="307"/>
      <c r="FI2" s="307"/>
      <c r="FJ2" s="307"/>
      <c r="FK2" s="307"/>
      <c r="FL2" s="307"/>
      <c r="FM2" s="307"/>
      <c r="FN2" s="307"/>
      <c r="FO2" s="307"/>
      <c r="FP2" s="307"/>
      <c r="FQ2" s="307"/>
      <c r="FR2" s="307"/>
      <c r="FS2" s="307"/>
      <c r="FT2" s="307"/>
      <c r="FU2" s="307"/>
      <c r="FV2" s="307"/>
      <c r="FW2" s="307"/>
      <c r="FX2" s="307"/>
      <c r="FY2" s="307"/>
      <c r="FZ2" s="307"/>
      <c r="GA2" s="307"/>
      <c r="GB2" s="307"/>
      <c r="GC2" s="307"/>
      <c r="GD2" s="307"/>
      <c r="GE2" s="307"/>
      <c r="GF2" s="307"/>
      <c r="GG2" s="307"/>
      <c r="GH2" s="307"/>
      <c r="GI2" s="307"/>
      <c r="GJ2" s="307"/>
      <c r="GK2" s="307"/>
      <c r="GL2" s="307"/>
      <c r="GM2" s="307"/>
      <c r="GN2" s="307"/>
      <c r="GO2" s="307"/>
      <c r="GP2" s="307"/>
      <c r="GQ2" s="307"/>
      <c r="GR2" s="307"/>
      <c r="GS2" s="307"/>
      <c r="GT2" s="307"/>
      <c r="GU2" s="307"/>
      <c r="GV2" s="307"/>
      <c r="GW2" s="307"/>
      <c r="GX2" s="307"/>
      <c r="GY2" s="307"/>
      <c r="GZ2" s="307"/>
      <c r="HA2" s="307"/>
      <c r="HB2" s="307"/>
      <c r="HC2" s="307"/>
      <c r="HD2" s="307"/>
      <c r="HE2" s="307"/>
      <c r="HF2" s="307"/>
      <c r="HG2" s="307"/>
      <c r="HH2" s="307"/>
      <c r="HI2" s="307"/>
      <c r="HJ2" s="307"/>
      <c r="HK2" s="307"/>
      <c r="HL2" s="307"/>
      <c r="HM2" s="307"/>
      <c r="HN2" s="307"/>
      <c r="HO2" s="307"/>
      <c r="HP2" s="307"/>
      <c r="HQ2" s="307"/>
      <c r="HR2" s="307"/>
      <c r="HS2" s="307"/>
      <c r="HT2" s="307"/>
      <c r="HU2" s="307"/>
      <c r="HV2" s="307"/>
      <c r="HW2" s="307"/>
      <c r="HX2" s="307"/>
      <c r="HY2" s="307"/>
      <c r="HZ2" s="307"/>
      <c r="IA2" s="307"/>
      <c r="IB2" s="307"/>
      <c r="IC2" s="307"/>
      <c r="ID2" s="307"/>
      <c r="IE2" s="307"/>
      <c r="IF2" s="307"/>
      <c r="IG2" s="307"/>
      <c r="IH2" s="307"/>
      <c r="II2" s="307"/>
      <c r="IJ2" s="307"/>
      <c r="IK2" s="307"/>
      <c r="IL2" s="307"/>
      <c r="IM2" s="307"/>
      <c r="IN2" s="307"/>
      <c r="IO2" s="307"/>
      <c r="IP2" s="307"/>
      <c r="IQ2" s="307"/>
      <c r="IR2" s="307"/>
      <c r="IS2" s="307"/>
      <c r="IT2" s="307"/>
      <c r="IU2" s="307"/>
      <c r="IV2" s="307"/>
      <c r="IW2" s="307"/>
      <c r="IX2" s="307"/>
      <c r="IY2" s="307"/>
      <c r="IZ2" s="307"/>
      <c r="JA2" s="307"/>
      <c r="JB2" s="307"/>
      <c r="JC2" s="307"/>
      <c r="JD2" s="307"/>
      <c r="JE2" s="307"/>
      <c r="JF2" s="307"/>
      <c r="JG2" s="307"/>
      <c r="JH2" s="307"/>
      <c r="JI2" s="307"/>
      <c r="JJ2" s="307"/>
      <c r="JK2" s="307"/>
      <c r="JL2" s="307"/>
      <c r="JM2" s="307"/>
      <c r="JN2" s="307"/>
      <c r="JO2" s="307"/>
      <c r="JP2" s="307"/>
      <c r="JQ2" s="307"/>
      <c r="JR2" s="307"/>
      <c r="JS2" s="307"/>
      <c r="JT2" s="307"/>
      <c r="JU2" s="307"/>
      <c r="JV2" s="307"/>
      <c r="JW2" s="307"/>
      <c r="JX2" s="307"/>
      <c r="JY2" s="307"/>
      <c r="JZ2" s="307"/>
      <c r="KA2" s="307"/>
      <c r="KB2" s="307"/>
      <c r="KC2" s="307"/>
      <c r="KD2" s="307"/>
      <c r="KE2" s="307"/>
      <c r="KF2" s="307"/>
      <c r="KG2" s="307"/>
      <c r="KH2" s="307"/>
      <c r="KI2" s="307"/>
      <c r="KJ2" s="307"/>
      <c r="KK2" s="307"/>
      <c r="KL2" s="307"/>
      <c r="KM2" s="307"/>
      <c r="KN2" s="307"/>
      <c r="KO2" s="307"/>
      <c r="KP2" s="307"/>
      <c r="KQ2" s="307"/>
      <c r="KR2" s="307"/>
      <c r="KS2" s="307"/>
      <c r="KT2" s="307"/>
      <c r="KU2" s="307"/>
      <c r="KV2" s="307"/>
      <c r="KW2" s="307"/>
      <c r="KX2" s="307"/>
      <c r="KY2" s="307"/>
      <c r="KZ2" s="307"/>
      <c r="LA2" s="307"/>
      <c r="LB2" s="307"/>
      <c r="LC2" s="307"/>
      <c r="LD2" s="307"/>
      <c r="LE2" s="307"/>
      <c r="LF2" s="307"/>
      <c r="LG2" s="307"/>
      <c r="LH2" s="307"/>
      <c r="LI2" s="307"/>
      <c r="LJ2" s="307"/>
      <c r="LK2" s="307"/>
      <c r="LL2" s="307"/>
      <c r="LM2" s="307"/>
      <c r="LN2" s="307"/>
      <c r="LO2" s="307"/>
      <c r="LP2" s="307"/>
      <c r="LQ2" s="307"/>
      <c r="LR2" s="307"/>
      <c r="LS2" s="307"/>
      <c r="LT2" s="307"/>
      <c r="LU2" s="307"/>
      <c r="LV2" s="307"/>
      <c r="LW2" s="307"/>
      <c r="LX2" s="307"/>
      <c r="LY2" s="307"/>
      <c r="LZ2" s="307"/>
      <c r="MA2" s="307"/>
      <c r="MB2" s="307"/>
      <c r="MC2" s="307"/>
      <c r="MD2" s="307"/>
      <c r="ME2" s="307"/>
      <c r="MF2" s="307"/>
      <c r="MG2" s="307"/>
      <c r="MH2" s="307"/>
      <c r="MI2" s="307"/>
      <c r="MJ2" s="307"/>
      <c r="MK2" s="307"/>
      <c r="ML2" s="307"/>
      <c r="MM2" s="307"/>
      <c r="MN2" s="307"/>
      <c r="MO2" s="307"/>
      <c r="MP2" s="307"/>
      <c r="MQ2" s="307"/>
      <c r="MR2" s="307"/>
      <c r="MS2" s="307"/>
      <c r="MT2" s="307"/>
      <c r="MU2" s="307"/>
      <c r="MV2" s="307"/>
      <c r="MW2" s="307"/>
      <c r="MX2" s="307"/>
      <c r="MY2" s="307"/>
      <c r="MZ2" s="307"/>
      <c r="NA2" s="307"/>
      <c r="NB2" s="307"/>
      <c r="NC2" s="307"/>
      <c r="ND2" s="307"/>
      <c r="NE2" s="307"/>
      <c r="NF2" s="307"/>
      <c r="NG2" s="307"/>
      <c r="NH2" s="307"/>
      <c r="NI2" s="307"/>
      <c r="NJ2" s="307"/>
      <c r="NK2" s="307"/>
      <c r="NL2" s="307"/>
      <c r="NM2" s="307"/>
      <c r="NN2" s="308"/>
      <c r="NO2" s="308"/>
      <c r="NP2" s="308"/>
      <c r="NQ2" s="308"/>
      <c r="NR2" s="308"/>
      <c r="NS2" s="308"/>
      <c r="NT2" s="308"/>
      <c r="NU2" s="308"/>
      <c r="NV2" s="308"/>
      <c r="NW2" s="308"/>
      <c r="NX2" s="308"/>
      <c r="NY2" s="308"/>
      <c r="NZ2" s="308"/>
      <c r="OA2" s="308"/>
      <c r="OB2" s="308"/>
      <c r="OC2" s="308"/>
      <c r="OD2" s="308"/>
      <c r="OE2" s="308"/>
      <c r="OF2" s="308"/>
      <c r="OG2" s="308"/>
      <c r="OH2" s="308"/>
      <c r="OI2" s="308"/>
      <c r="OJ2" s="308"/>
      <c r="OK2" s="308"/>
      <c r="OL2" s="308"/>
      <c r="OM2" s="308"/>
      <c r="ON2" s="308"/>
      <c r="OO2" s="308"/>
      <c r="OP2" s="308"/>
      <c r="OQ2" s="308"/>
      <c r="OR2" s="308"/>
      <c r="OS2" s="308"/>
      <c r="OT2" s="308"/>
      <c r="OU2" s="308"/>
      <c r="OV2" s="308"/>
      <c r="OW2" s="308"/>
      <c r="OX2" s="308"/>
      <c r="OY2" s="308"/>
      <c r="OZ2" s="308"/>
      <c r="PA2" s="308"/>
      <c r="PB2" s="308"/>
      <c r="PC2" s="308"/>
      <c r="PD2" s="308"/>
      <c r="PE2" s="308"/>
      <c r="PF2" s="308"/>
      <c r="PG2" s="308"/>
      <c r="PH2" s="308"/>
      <c r="PI2" s="308"/>
      <c r="PJ2" s="308"/>
      <c r="PK2" s="308"/>
      <c r="PL2" s="308"/>
      <c r="PM2" s="308"/>
      <c r="PN2" s="308"/>
      <c r="PO2" s="308"/>
      <c r="PP2" s="308"/>
      <c r="PQ2" s="308"/>
      <c r="PR2" s="308"/>
      <c r="PS2" s="308"/>
      <c r="PT2" s="308"/>
      <c r="PU2" s="308"/>
      <c r="PV2" s="308"/>
      <c r="PW2" s="308"/>
      <c r="PX2" s="308"/>
      <c r="PY2" s="308"/>
      <c r="PZ2" s="308"/>
      <c r="QA2" s="308"/>
      <c r="QB2" s="308"/>
      <c r="QC2" s="308"/>
      <c r="QD2" s="308"/>
      <c r="QE2" s="308"/>
      <c r="QF2" s="308"/>
      <c r="QG2" s="308"/>
      <c r="QH2" s="308"/>
      <c r="QI2" s="308"/>
      <c r="QJ2" s="308"/>
      <c r="QK2" s="308"/>
      <c r="QL2" s="308"/>
      <c r="QM2" s="308"/>
      <c r="QN2" s="308"/>
      <c r="QO2" s="308"/>
      <c r="QP2" s="308"/>
      <c r="QQ2" s="308"/>
      <c r="QR2" s="308"/>
      <c r="QS2" s="308"/>
      <c r="QT2" s="308"/>
      <c r="QU2" s="308"/>
      <c r="QV2" s="308"/>
      <c r="QW2" s="308"/>
      <c r="QX2" s="308"/>
      <c r="QY2" s="308"/>
      <c r="QZ2" s="308"/>
      <c r="RA2" s="308"/>
      <c r="RB2" s="308"/>
      <c r="RC2" s="308"/>
      <c r="RD2" s="308"/>
      <c r="RE2" s="308"/>
      <c r="RF2" s="308"/>
      <c r="RG2" s="308"/>
      <c r="RH2" s="308"/>
      <c r="RI2" s="308"/>
      <c r="RJ2" s="308"/>
      <c r="RK2" s="308"/>
      <c r="RL2" s="308"/>
      <c r="RM2" s="308"/>
      <c r="RN2" s="308"/>
      <c r="RO2" s="308"/>
      <c r="RP2" s="308"/>
      <c r="RQ2" s="308"/>
      <c r="RR2" s="308"/>
      <c r="RS2" s="308"/>
      <c r="RT2" s="308"/>
      <c r="RU2" s="308"/>
      <c r="RV2" s="308"/>
      <c r="RW2" s="308"/>
      <c r="RX2" s="308"/>
      <c r="RY2" s="308"/>
      <c r="RZ2" s="308"/>
      <c r="SA2" s="308"/>
      <c r="SB2" s="308"/>
      <c r="SC2" s="308"/>
      <c r="SD2" s="308"/>
      <c r="SE2" s="308"/>
      <c r="SF2" s="308"/>
      <c r="SG2" s="308"/>
      <c r="SH2" s="308"/>
      <c r="SI2" s="308"/>
      <c r="SJ2" s="308"/>
      <c r="SK2" s="308"/>
      <c r="SL2" s="308"/>
      <c r="SM2" s="308"/>
      <c r="SN2" s="308"/>
      <c r="SO2" s="308"/>
      <c r="SP2" s="308"/>
      <c r="SQ2" s="308"/>
      <c r="SR2" s="308"/>
      <c r="SS2" s="308"/>
      <c r="ST2" s="308"/>
      <c r="SU2" s="308"/>
      <c r="SV2" s="308"/>
      <c r="SW2" s="308"/>
      <c r="SX2" s="308"/>
      <c r="SY2" s="308"/>
      <c r="SZ2" s="308"/>
      <c r="TA2" s="308"/>
      <c r="TB2" s="308"/>
      <c r="TC2" s="308"/>
      <c r="TD2" s="308"/>
      <c r="TE2" s="308"/>
      <c r="TF2" s="308"/>
      <c r="TG2" s="308"/>
      <c r="TH2" s="308"/>
      <c r="TI2" s="308"/>
      <c r="TJ2" s="308"/>
      <c r="TK2" s="308"/>
      <c r="TL2" s="308"/>
      <c r="TM2" s="308"/>
      <c r="TN2" s="308"/>
      <c r="TO2" s="308"/>
      <c r="TP2" s="308"/>
      <c r="TQ2" s="308"/>
      <c r="TR2" s="308"/>
      <c r="TS2" s="308"/>
      <c r="TT2" s="308"/>
      <c r="TU2" s="308"/>
      <c r="TV2" s="308"/>
      <c r="TW2" s="308"/>
      <c r="TX2" s="308"/>
      <c r="TY2" s="308"/>
      <c r="TZ2" s="308"/>
      <c r="UA2" s="308"/>
      <c r="UB2" s="308"/>
      <c r="UC2" s="308"/>
      <c r="UD2" s="308"/>
      <c r="UE2" s="308"/>
      <c r="UF2" s="308"/>
      <c r="UG2" s="308"/>
      <c r="UH2" s="308"/>
      <c r="UI2" s="308"/>
      <c r="UJ2" s="308"/>
      <c r="UK2" s="308"/>
      <c r="UL2" s="308"/>
      <c r="UM2" s="308"/>
      <c r="UN2" s="308"/>
      <c r="UO2" s="308"/>
      <c r="UP2" s="308"/>
      <c r="UQ2" s="308"/>
      <c r="UR2" s="308"/>
      <c r="US2" s="308"/>
      <c r="UT2" s="308"/>
      <c r="UU2" s="308"/>
      <c r="UV2" s="308"/>
      <c r="UW2" s="308"/>
      <c r="UX2" s="308"/>
      <c r="UY2" s="308"/>
      <c r="UZ2" s="308"/>
      <c r="VA2" s="308"/>
      <c r="VB2" s="308"/>
      <c r="VC2" s="308"/>
      <c r="VD2" s="308"/>
      <c r="VE2" s="308"/>
      <c r="VF2" s="308"/>
      <c r="VG2" s="308"/>
      <c r="VH2" s="308"/>
      <c r="VI2" s="308"/>
      <c r="VJ2" s="308"/>
      <c r="VK2" s="308"/>
      <c r="VL2" s="308"/>
      <c r="VM2" s="308"/>
      <c r="VN2" s="308"/>
      <c r="VO2" s="308"/>
      <c r="VP2" s="308"/>
      <c r="VQ2" s="308"/>
      <c r="VR2" s="308"/>
      <c r="VS2" s="308"/>
      <c r="VT2" s="308"/>
      <c r="VU2" s="308"/>
      <c r="VV2" s="308"/>
      <c r="VW2" s="308"/>
      <c r="VX2" s="308"/>
      <c r="VY2" s="308"/>
      <c r="VZ2" s="308"/>
      <c r="WA2" s="308"/>
      <c r="WB2" s="308"/>
      <c r="WC2" s="308"/>
      <c r="WD2" s="308"/>
      <c r="WE2" s="308"/>
      <c r="WF2" s="308"/>
      <c r="WG2" s="308"/>
      <c r="WH2" s="308"/>
      <c r="WI2" s="308"/>
      <c r="WJ2" s="308"/>
      <c r="WK2" s="308"/>
      <c r="WL2" s="308"/>
      <c r="WM2" s="308"/>
      <c r="WN2" s="308"/>
      <c r="WO2" s="308"/>
      <c r="WP2" s="308"/>
      <c r="WQ2" s="308"/>
      <c r="WR2" s="308"/>
      <c r="WS2" s="308"/>
      <c r="WT2" s="308"/>
      <c r="WU2" s="308"/>
      <c r="WV2" s="308"/>
      <c r="WW2" s="308"/>
      <c r="WX2" s="308"/>
      <c r="WY2" s="308"/>
      <c r="WZ2" s="308"/>
      <c r="XA2" s="308"/>
      <c r="XB2" s="308"/>
      <c r="XC2" s="308"/>
      <c r="XD2" s="308"/>
      <c r="XE2" s="308"/>
      <c r="XF2" s="308"/>
      <c r="XG2" s="308"/>
      <c r="XH2" s="308"/>
      <c r="XI2" s="308"/>
      <c r="XJ2" s="308"/>
      <c r="XK2" s="308"/>
      <c r="XL2" s="308"/>
      <c r="XM2" s="308"/>
      <c r="XN2" s="308"/>
      <c r="XO2" s="308"/>
      <c r="XP2" s="308"/>
      <c r="XQ2" s="308"/>
      <c r="XR2" s="308"/>
      <c r="XS2" s="308"/>
      <c r="XT2" s="308"/>
      <c r="XU2" s="308"/>
      <c r="XV2" s="308"/>
      <c r="XW2" s="308"/>
      <c r="XX2" s="308"/>
      <c r="XY2" s="308"/>
      <c r="XZ2" s="308"/>
      <c r="YA2" s="308"/>
      <c r="YB2" s="308"/>
      <c r="YC2" s="308"/>
      <c r="YD2" s="308"/>
      <c r="YE2" s="308"/>
      <c r="YF2" s="308"/>
      <c r="YG2" s="308"/>
      <c r="YH2" s="308"/>
      <c r="YI2" s="308"/>
      <c r="YJ2" s="308"/>
      <c r="YK2" s="308"/>
      <c r="YL2" s="308"/>
      <c r="YM2" s="308"/>
      <c r="YN2" s="308"/>
      <c r="YO2" s="308"/>
      <c r="YP2" s="308"/>
      <c r="YQ2" s="308"/>
      <c r="YR2" s="308"/>
      <c r="YS2" s="308"/>
      <c r="YT2" s="308"/>
      <c r="YU2" s="308"/>
      <c r="YV2" s="308"/>
      <c r="YW2" s="308"/>
      <c r="YX2" s="308"/>
      <c r="YY2" s="308"/>
      <c r="YZ2" s="308"/>
      <c r="ZA2" s="308"/>
      <c r="ZB2" s="308"/>
      <c r="ZC2" s="308"/>
      <c r="ZD2" s="308"/>
      <c r="ZE2" s="308"/>
      <c r="ZF2" s="308"/>
      <c r="ZG2" s="308"/>
      <c r="ZH2" s="308"/>
      <c r="ZI2" s="308"/>
      <c r="ZJ2" s="308"/>
      <c r="ZK2" s="308"/>
      <c r="ZL2" s="308"/>
      <c r="ZM2" s="308"/>
      <c r="ZN2" s="308"/>
      <c r="ZO2" s="308"/>
      <c r="ZP2" s="308"/>
      <c r="ZQ2" s="308"/>
      <c r="ZR2" s="308"/>
      <c r="ZS2" s="308"/>
      <c r="ZT2" s="308"/>
      <c r="ZU2" s="308"/>
      <c r="ZV2" s="308"/>
      <c r="ZW2" s="308"/>
      <c r="ZX2" s="308"/>
      <c r="ZY2" s="308"/>
      <c r="ZZ2" s="308"/>
      <c r="AAA2" s="308"/>
      <c r="AAB2" s="308"/>
      <c r="AAC2" s="308"/>
      <c r="AAD2" s="308"/>
      <c r="AAE2" s="308"/>
      <c r="AAF2" s="308"/>
      <c r="AAG2" s="308"/>
      <c r="AAH2" s="308"/>
      <c r="AAI2" s="308"/>
      <c r="AAJ2" s="308"/>
      <c r="AAK2" s="308"/>
      <c r="AAL2" s="308"/>
      <c r="AAM2" s="308"/>
      <c r="AAN2" s="308"/>
      <c r="AAO2" s="308"/>
      <c r="AAP2" s="308"/>
      <c r="AAQ2" s="308"/>
      <c r="AAR2" s="308"/>
      <c r="AAS2" s="308"/>
      <c r="AAT2" s="308"/>
      <c r="AAU2" s="308"/>
      <c r="AAV2" s="308"/>
      <c r="AAW2" s="308"/>
      <c r="AAX2" s="308"/>
      <c r="AAY2" s="308"/>
      <c r="AAZ2" s="308"/>
      <c r="ABA2" s="308"/>
      <c r="ABB2" s="308"/>
      <c r="ABC2" s="308"/>
      <c r="ABD2" s="308"/>
      <c r="ABE2" s="308"/>
      <c r="ABF2" s="308"/>
      <c r="ABG2" s="308"/>
      <c r="ABH2" s="308"/>
      <c r="ABI2" s="308"/>
      <c r="ABJ2" s="308"/>
      <c r="ABK2" s="308"/>
      <c r="ABL2" s="308"/>
      <c r="ABM2" s="308"/>
      <c r="ABN2" s="308"/>
      <c r="ABO2" s="308"/>
      <c r="ABP2" s="308"/>
      <c r="ABQ2" s="308"/>
      <c r="ABR2" s="308"/>
      <c r="ABS2" s="308"/>
      <c r="ABT2" s="308"/>
      <c r="ABU2" s="308"/>
      <c r="ABV2" s="308"/>
      <c r="ABW2" s="308"/>
      <c r="ABX2" s="308"/>
      <c r="ABY2" s="308"/>
      <c r="ABZ2" s="308"/>
      <c r="ACA2" s="308"/>
      <c r="ACB2" s="308"/>
      <c r="ACC2" s="308"/>
      <c r="ACD2" s="308"/>
      <c r="ACE2" s="308"/>
      <c r="ACF2" s="308"/>
      <c r="ACG2" s="308"/>
      <c r="ACH2" s="308"/>
      <c r="ACI2" s="308"/>
      <c r="ACJ2" s="308"/>
      <c r="ACK2" s="308"/>
      <c r="ACL2" s="308"/>
      <c r="ACM2" s="308"/>
      <c r="ACN2" s="308"/>
      <c r="ACO2" s="308"/>
      <c r="ACP2" s="308"/>
      <c r="ACQ2" s="308"/>
      <c r="ACR2" s="308"/>
      <c r="ACS2" s="308"/>
      <c r="ACT2" s="308"/>
      <c r="ACU2" s="308"/>
      <c r="ACV2" s="308"/>
      <c r="ACW2" s="308"/>
      <c r="ACX2" s="308"/>
      <c r="ACY2" s="308"/>
      <c r="ACZ2" s="308"/>
      <c r="ADA2" s="308"/>
      <c r="ADB2" s="308"/>
      <c r="ADC2" s="308"/>
      <c r="ADD2" s="308"/>
      <c r="ADE2" s="308"/>
      <c r="ADF2" s="308"/>
      <c r="ADG2" s="308"/>
      <c r="ADH2" s="308"/>
      <c r="ADI2" s="308"/>
      <c r="ADJ2" s="308"/>
      <c r="ADK2" s="308"/>
      <c r="ADL2" s="308"/>
      <c r="ADM2" s="308"/>
      <c r="ADN2" s="308"/>
      <c r="ADO2" s="308"/>
      <c r="ADP2" s="308"/>
      <c r="ADQ2" s="308"/>
      <c r="ADR2" s="308"/>
      <c r="ADS2" s="308"/>
      <c r="ADT2" s="308"/>
      <c r="ADU2" s="308"/>
      <c r="ADV2" s="308"/>
      <c r="ADW2" s="308"/>
      <c r="ADX2" s="308"/>
      <c r="ADY2" s="308"/>
      <c r="ADZ2" s="308"/>
      <c r="AEA2" s="308"/>
      <c r="AEB2" s="308"/>
      <c r="AEC2" s="308"/>
      <c r="AED2" s="308"/>
      <c r="AEE2" s="308"/>
      <c r="AEF2" s="308"/>
      <c r="AEG2" s="308"/>
      <c r="AEH2" s="308"/>
      <c r="AEI2" s="308"/>
      <c r="AEJ2" s="308"/>
      <c r="AEK2" s="308"/>
      <c r="AEL2" s="308"/>
      <c r="AEM2" s="308"/>
      <c r="AEN2" s="308"/>
      <c r="AEO2" s="308"/>
      <c r="AEP2" s="308"/>
      <c r="AEQ2" s="308"/>
      <c r="AER2" s="308"/>
      <c r="AES2" s="308"/>
      <c r="AET2" s="308"/>
      <c r="AEU2" s="308"/>
      <c r="AEV2" s="308"/>
      <c r="AEW2" s="308"/>
      <c r="AEX2" s="308"/>
      <c r="AEY2" s="308"/>
      <c r="AEZ2" s="308"/>
      <c r="AFA2" s="308"/>
      <c r="AFB2" s="308"/>
      <c r="AFC2" s="308"/>
      <c r="AFD2" s="308"/>
      <c r="AFE2" s="308"/>
      <c r="AFF2" s="308"/>
      <c r="AFG2" s="308"/>
      <c r="AFH2" s="308"/>
      <c r="AFI2" s="308"/>
      <c r="AFJ2" s="308"/>
      <c r="AFK2" s="308"/>
      <c r="AFL2" s="308"/>
      <c r="AFM2" s="308"/>
      <c r="AFN2" s="308"/>
      <c r="AFO2" s="308"/>
      <c r="AFP2" s="308"/>
      <c r="AFQ2" s="308"/>
      <c r="AFR2" s="308"/>
      <c r="AFS2" s="308"/>
      <c r="AFT2" s="308"/>
      <c r="AFU2" s="308"/>
      <c r="AFV2" s="308"/>
      <c r="AFW2" s="308"/>
      <c r="AFX2" s="308"/>
      <c r="AFY2" s="308"/>
      <c r="AFZ2" s="308"/>
      <c r="AGA2" s="308"/>
      <c r="AGB2" s="308"/>
      <c r="AGC2" s="308"/>
      <c r="AGD2" s="308"/>
      <c r="AGE2" s="308"/>
      <c r="AGF2" s="308"/>
      <c r="AGG2" s="308"/>
      <c r="AGH2" s="308"/>
      <c r="AGI2" s="308"/>
      <c r="AGJ2" s="308"/>
      <c r="AGK2" s="308"/>
      <c r="AGL2" s="308"/>
      <c r="AGM2" s="308"/>
      <c r="AGN2" s="308"/>
      <c r="AGO2" s="308"/>
      <c r="AGP2" s="308"/>
      <c r="AGQ2" s="308"/>
      <c r="AGR2" s="308"/>
      <c r="AGS2" s="308"/>
      <c r="AGT2" s="308"/>
      <c r="AGU2" s="308"/>
      <c r="AGV2" s="308"/>
      <c r="AGW2" s="308"/>
      <c r="AGX2" s="308"/>
      <c r="AGY2" s="308"/>
      <c r="AGZ2" s="308"/>
      <c r="AHA2" s="308"/>
      <c r="AHB2" s="308"/>
      <c r="AHC2" s="308"/>
      <c r="AHD2" s="308"/>
      <c r="AHE2" s="308"/>
      <c r="AHF2" s="308"/>
      <c r="AHG2" s="308"/>
      <c r="AHH2" s="308"/>
      <c r="AHI2" s="308"/>
      <c r="AHJ2" s="308"/>
      <c r="AHK2" s="308"/>
      <c r="AHL2" s="308"/>
      <c r="AHM2" s="308"/>
      <c r="AHN2" s="308"/>
      <c r="AHO2" s="308"/>
      <c r="AHP2" s="308"/>
      <c r="AHQ2" s="308"/>
      <c r="AHR2" s="308"/>
      <c r="AHS2" s="308"/>
      <c r="AHT2" s="308"/>
      <c r="AHU2" s="308"/>
      <c r="AHV2" s="308"/>
      <c r="AHW2" s="308"/>
      <c r="AHX2" s="308"/>
      <c r="AHY2" s="308"/>
      <c r="AHZ2" s="308"/>
      <c r="AIA2" s="308"/>
      <c r="AIB2" s="308"/>
      <c r="AIC2" s="308"/>
      <c r="AID2" s="308"/>
      <c r="AIE2" s="308"/>
      <c r="AIF2" s="308"/>
      <c r="AIG2" s="308"/>
      <c r="AIH2" s="308"/>
      <c r="AII2" s="308"/>
      <c r="AIJ2" s="308"/>
      <c r="AIK2" s="308"/>
      <c r="AIL2" s="308"/>
      <c r="AIM2" s="308"/>
      <c r="AIN2" s="308"/>
      <c r="AIO2" s="308"/>
      <c r="AIP2" s="308"/>
      <c r="AIQ2" s="308"/>
      <c r="AIR2" s="308"/>
      <c r="AIS2" s="308"/>
      <c r="AIT2" s="308"/>
      <c r="AIU2" s="308"/>
      <c r="AIV2" s="308"/>
      <c r="AIW2" s="308"/>
      <c r="AIX2" s="308"/>
      <c r="AIY2" s="308"/>
      <c r="AIZ2" s="308"/>
      <c r="AJA2" s="308"/>
      <c r="AJB2" s="308"/>
      <c r="AJC2" s="308"/>
      <c r="AJD2" s="308"/>
      <c r="AJE2" s="308"/>
      <c r="AJF2" s="308"/>
      <c r="AJG2" s="308"/>
      <c r="AJH2" s="308"/>
      <c r="AJI2" s="308"/>
      <c r="AJJ2" s="308"/>
      <c r="AJK2" s="308"/>
      <c r="AJL2" s="308"/>
      <c r="AJM2" s="308"/>
      <c r="AJN2" s="308"/>
      <c r="AJO2" s="308"/>
      <c r="AJP2" s="308"/>
      <c r="AJQ2" s="308"/>
      <c r="AJR2" s="308"/>
      <c r="AJS2" s="308"/>
      <c r="AJT2" s="308"/>
      <c r="AJU2" s="308"/>
      <c r="AJV2" s="308"/>
      <c r="AJW2" s="308"/>
      <c r="AJX2" s="308"/>
      <c r="AJY2" s="308"/>
      <c r="AJZ2" s="308"/>
      <c r="AKA2" s="308"/>
      <c r="AKB2" s="308"/>
      <c r="AKC2" s="308"/>
      <c r="AKD2" s="308"/>
      <c r="AKE2" s="308"/>
      <c r="AKF2" s="308"/>
      <c r="AKG2" s="308"/>
      <c r="AKH2" s="308"/>
      <c r="AKI2" s="308"/>
      <c r="AKJ2" s="308"/>
      <c r="AKK2" s="308"/>
      <c r="AKL2" s="308"/>
      <c r="AKM2" s="308"/>
      <c r="AKN2" s="308"/>
      <c r="AKO2" s="308"/>
      <c r="AKP2" s="308"/>
      <c r="AKQ2" s="308"/>
      <c r="AKR2" s="308"/>
      <c r="AKS2" s="308"/>
      <c r="AKT2" s="308"/>
      <c r="AKU2" s="308"/>
      <c r="AKV2" s="308"/>
      <c r="AKW2" s="308"/>
      <c r="AKX2" s="308"/>
      <c r="AKY2" s="308"/>
    </row>
    <row r="3" spans="1:987" s="41" customFormat="1" x14ac:dyDescent="0.25">
      <c r="A3" s="133" t="s">
        <v>0</v>
      </c>
      <c r="B3" s="206" t="e">
        <f>IF('Sample of Spirits1'!I3&lt;E3,"&lt;",'Sample of Spirits1'!I3)</f>
        <v>#DIV/0!</v>
      </c>
      <c r="C3" s="207" t="e">
        <f>B3*D3/100</f>
        <v>#DIV/0!</v>
      </c>
      <c r="D3" s="208" t="e">
        <f>'Sample of Spirits1'!E3</f>
        <v>#DIV/0!</v>
      </c>
      <c r="E3" s="209" t="e">
        <f>'SS results'!V4</f>
        <v>#DIV/0!</v>
      </c>
      <c r="F3" s="210"/>
      <c r="G3" s="94" t="e">
        <f>IF('Sample of Spirits1'!R3&lt;J3,"&lt;",'Sample of Spirits1'!R3)</f>
        <v>#DIV/0!</v>
      </c>
      <c r="H3" s="94" t="e">
        <f>G3*I3/100</f>
        <v>#DIV/0!</v>
      </c>
      <c r="I3" s="94" t="e">
        <f>'Sample of Spirits1'!N3</f>
        <v>#DIV/0!</v>
      </c>
      <c r="J3" s="200" t="e">
        <f>'SS results'!AB4</f>
        <v>#DIV/0!</v>
      </c>
      <c r="K3" s="118"/>
      <c r="L3" s="186" t="e">
        <f>IF('Sample of Spirits1'!AA3&lt;O3,"&lt;",'Sample of Spirits1'!AA3)</f>
        <v>#DIV/0!</v>
      </c>
      <c r="M3" s="94" t="e">
        <f>L3*N3/100</f>
        <v>#DIV/0!</v>
      </c>
      <c r="N3" s="94" t="e">
        <f>'Sample of Spirits1'!W3</f>
        <v>#DIV/0!</v>
      </c>
      <c r="O3" s="200" t="e">
        <f>'SS results'!AH4</f>
        <v>#DIV/0!</v>
      </c>
      <c r="P3" s="118"/>
      <c r="Q3" s="94" t="e">
        <f>IF(G3="&lt;","-",(B3-L3)/AVERAGE(B3,L3)*100)</f>
        <v>#DIV/0!</v>
      </c>
      <c r="R3" s="208" t="e">
        <f>IF(L3="&lt;","-",D3-N3)</f>
        <v>#DIV/0!</v>
      </c>
      <c r="S3" s="118"/>
      <c r="T3" s="186" t="e">
        <f>IF(G3="&lt;","-",(G3-L3)/AVERAGE(G3,L3)*100)</f>
        <v>#DIV/0!</v>
      </c>
      <c r="U3" s="94" t="e">
        <f>IF(L3="&lt;","-",I3-N3)</f>
        <v>#DIV/0!</v>
      </c>
      <c r="V3" s="114"/>
      <c r="W3" s="312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7"/>
      <c r="BZ3" s="307"/>
      <c r="CA3" s="307"/>
      <c r="CB3" s="307"/>
      <c r="CC3" s="307"/>
      <c r="CD3" s="307"/>
      <c r="CE3" s="307"/>
      <c r="CF3" s="307"/>
      <c r="CG3" s="307"/>
      <c r="CH3" s="307"/>
      <c r="CI3" s="307"/>
      <c r="CJ3" s="307"/>
      <c r="CK3" s="307"/>
      <c r="CL3" s="307"/>
      <c r="CM3" s="307"/>
      <c r="CN3" s="307"/>
      <c r="CO3" s="307"/>
      <c r="CP3" s="307"/>
      <c r="CQ3" s="307"/>
      <c r="CR3" s="307"/>
      <c r="CS3" s="307"/>
      <c r="CT3" s="307"/>
      <c r="CU3" s="307"/>
      <c r="CV3" s="307"/>
      <c r="CW3" s="307"/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  <c r="DJ3" s="307"/>
      <c r="DK3" s="307"/>
      <c r="DL3" s="307"/>
      <c r="DM3" s="307"/>
      <c r="DN3" s="307"/>
      <c r="DO3" s="307"/>
      <c r="DP3" s="307"/>
      <c r="DQ3" s="307"/>
      <c r="DR3" s="307"/>
      <c r="DS3" s="307"/>
      <c r="DT3" s="307"/>
      <c r="DU3" s="307"/>
      <c r="DV3" s="307"/>
      <c r="DW3" s="307"/>
      <c r="DX3" s="307"/>
      <c r="DY3" s="307"/>
      <c r="DZ3" s="307"/>
      <c r="EA3" s="307"/>
      <c r="EB3" s="307"/>
      <c r="EC3" s="307"/>
      <c r="ED3" s="307"/>
      <c r="EE3" s="307"/>
      <c r="EF3" s="307"/>
      <c r="EG3" s="307"/>
      <c r="EH3" s="307"/>
      <c r="EI3" s="307"/>
      <c r="EJ3" s="307"/>
      <c r="EK3" s="307"/>
      <c r="EL3" s="307"/>
      <c r="EM3" s="307"/>
      <c r="EN3" s="307"/>
      <c r="EO3" s="307"/>
      <c r="EP3" s="307"/>
      <c r="EQ3" s="307"/>
      <c r="ER3" s="307"/>
      <c r="ES3" s="307"/>
      <c r="ET3" s="307"/>
      <c r="EU3" s="307"/>
      <c r="EV3" s="307"/>
      <c r="EW3" s="307"/>
      <c r="EX3" s="307"/>
      <c r="EY3" s="307"/>
      <c r="EZ3" s="307"/>
      <c r="FA3" s="307"/>
      <c r="FB3" s="307"/>
      <c r="FC3" s="307"/>
      <c r="FD3" s="307"/>
      <c r="FE3" s="307"/>
      <c r="FF3" s="307"/>
      <c r="FG3" s="307"/>
      <c r="FH3" s="307"/>
      <c r="FI3" s="307"/>
      <c r="FJ3" s="307"/>
      <c r="FK3" s="307"/>
      <c r="FL3" s="307"/>
      <c r="FM3" s="307"/>
      <c r="FN3" s="307"/>
      <c r="FO3" s="307"/>
      <c r="FP3" s="307"/>
      <c r="FQ3" s="307"/>
      <c r="FR3" s="307"/>
      <c r="FS3" s="307"/>
      <c r="FT3" s="307"/>
      <c r="FU3" s="307"/>
      <c r="FV3" s="307"/>
      <c r="FW3" s="307"/>
      <c r="FX3" s="307"/>
      <c r="FY3" s="307"/>
      <c r="FZ3" s="307"/>
      <c r="GA3" s="307"/>
      <c r="GB3" s="307"/>
      <c r="GC3" s="307"/>
      <c r="GD3" s="307"/>
      <c r="GE3" s="307"/>
      <c r="GF3" s="307"/>
      <c r="GG3" s="307"/>
      <c r="GH3" s="307"/>
      <c r="GI3" s="307"/>
      <c r="GJ3" s="307"/>
      <c r="GK3" s="307"/>
      <c r="GL3" s="307"/>
      <c r="GM3" s="307"/>
      <c r="GN3" s="307"/>
      <c r="GO3" s="307"/>
      <c r="GP3" s="307"/>
      <c r="GQ3" s="307"/>
      <c r="GR3" s="307"/>
      <c r="GS3" s="307"/>
      <c r="GT3" s="307"/>
      <c r="GU3" s="307"/>
      <c r="GV3" s="307"/>
      <c r="GW3" s="307"/>
      <c r="GX3" s="307"/>
      <c r="GY3" s="307"/>
      <c r="GZ3" s="307"/>
      <c r="HA3" s="307"/>
      <c r="HB3" s="307"/>
      <c r="HC3" s="307"/>
      <c r="HD3" s="307"/>
      <c r="HE3" s="307"/>
      <c r="HF3" s="307"/>
      <c r="HG3" s="307"/>
      <c r="HH3" s="307"/>
      <c r="HI3" s="307"/>
      <c r="HJ3" s="307"/>
      <c r="HK3" s="307"/>
      <c r="HL3" s="307"/>
      <c r="HM3" s="307"/>
      <c r="HN3" s="307"/>
      <c r="HO3" s="307"/>
      <c r="HP3" s="307"/>
      <c r="HQ3" s="307"/>
      <c r="HR3" s="307"/>
      <c r="HS3" s="307"/>
      <c r="HT3" s="307"/>
      <c r="HU3" s="307"/>
      <c r="HV3" s="307"/>
      <c r="HW3" s="307"/>
      <c r="HX3" s="307"/>
      <c r="HY3" s="307"/>
      <c r="HZ3" s="307"/>
      <c r="IA3" s="307"/>
      <c r="IB3" s="307"/>
      <c r="IC3" s="307"/>
      <c r="ID3" s="307"/>
      <c r="IE3" s="307"/>
      <c r="IF3" s="307"/>
      <c r="IG3" s="307"/>
      <c r="IH3" s="307"/>
      <c r="II3" s="307"/>
      <c r="IJ3" s="307"/>
      <c r="IK3" s="307"/>
      <c r="IL3" s="307"/>
      <c r="IM3" s="307"/>
      <c r="IN3" s="307"/>
      <c r="IO3" s="307"/>
      <c r="IP3" s="307"/>
      <c r="IQ3" s="307"/>
      <c r="IR3" s="307"/>
      <c r="IS3" s="307"/>
      <c r="IT3" s="307"/>
      <c r="IU3" s="307"/>
      <c r="IV3" s="307"/>
      <c r="IW3" s="307"/>
      <c r="IX3" s="307"/>
      <c r="IY3" s="307"/>
      <c r="IZ3" s="307"/>
      <c r="JA3" s="307"/>
      <c r="JB3" s="307"/>
      <c r="JC3" s="307"/>
      <c r="JD3" s="307"/>
      <c r="JE3" s="307"/>
      <c r="JF3" s="307"/>
      <c r="JG3" s="307"/>
      <c r="JH3" s="307"/>
      <c r="JI3" s="307"/>
      <c r="JJ3" s="307"/>
      <c r="JK3" s="307"/>
      <c r="JL3" s="307"/>
      <c r="JM3" s="307"/>
      <c r="JN3" s="307"/>
      <c r="JO3" s="307"/>
      <c r="JP3" s="307"/>
      <c r="JQ3" s="307"/>
      <c r="JR3" s="307"/>
      <c r="JS3" s="307"/>
      <c r="JT3" s="307"/>
      <c r="JU3" s="307"/>
      <c r="JV3" s="307"/>
      <c r="JW3" s="307"/>
      <c r="JX3" s="307"/>
      <c r="JY3" s="307"/>
      <c r="JZ3" s="307"/>
      <c r="KA3" s="307"/>
      <c r="KB3" s="307"/>
      <c r="KC3" s="307"/>
      <c r="KD3" s="307"/>
      <c r="KE3" s="307"/>
      <c r="KF3" s="307"/>
      <c r="KG3" s="307"/>
      <c r="KH3" s="307"/>
      <c r="KI3" s="307"/>
      <c r="KJ3" s="307"/>
      <c r="KK3" s="307"/>
      <c r="KL3" s="307"/>
      <c r="KM3" s="307"/>
      <c r="KN3" s="307"/>
      <c r="KO3" s="307"/>
      <c r="KP3" s="307"/>
      <c r="KQ3" s="307"/>
      <c r="KR3" s="307"/>
      <c r="KS3" s="307"/>
      <c r="KT3" s="307"/>
      <c r="KU3" s="307"/>
      <c r="KV3" s="307"/>
      <c r="KW3" s="307"/>
      <c r="KX3" s="307"/>
      <c r="KY3" s="307"/>
      <c r="KZ3" s="307"/>
      <c r="LA3" s="307"/>
      <c r="LB3" s="307"/>
      <c r="LC3" s="307"/>
      <c r="LD3" s="307"/>
      <c r="LE3" s="307"/>
      <c r="LF3" s="307"/>
      <c r="LG3" s="307"/>
      <c r="LH3" s="307"/>
      <c r="LI3" s="307"/>
      <c r="LJ3" s="307"/>
      <c r="LK3" s="307"/>
      <c r="LL3" s="307"/>
      <c r="LM3" s="307"/>
      <c r="LN3" s="307"/>
      <c r="LO3" s="307"/>
      <c r="LP3" s="307"/>
      <c r="LQ3" s="307"/>
      <c r="LR3" s="307"/>
      <c r="LS3" s="307"/>
      <c r="LT3" s="307"/>
      <c r="LU3" s="307"/>
      <c r="LV3" s="307"/>
      <c r="LW3" s="307"/>
      <c r="LX3" s="307"/>
      <c r="LY3" s="307"/>
      <c r="LZ3" s="307"/>
      <c r="MA3" s="307"/>
      <c r="MB3" s="307"/>
      <c r="MC3" s="307"/>
      <c r="MD3" s="307"/>
      <c r="ME3" s="307"/>
      <c r="MF3" s="307"/>
      <c r="MG3" s="307"/>
      <c r="MH3" s="307"/>
      <c r="MI3" s="307"/>
      <c r="MJ3" s="307"/>
      <c r="MK3" s="307"/>
      <c r="ML3" s="307"/>
      <c r="MM3" s="307"/>
      <c r="MN3" s="307"/>
      <c r="MO3" s="307"/>
      <c r="MP3" s="307"/>
      <c r="MQ3" s="307"/>
      <c r="MR3" s="307"/>
      <c r="MS3" s="307"/>
      <c r="MT3" s="307"/>
      <c r="MU3" s="307"/>
      <c r="MV3" s="307"/>
      <c r="MW3" s="307"/>
      <c r="MX3" s="307"/>
      <c r="MY3" s="307"/>
      <c r="MZ3" s="307"/>
      <c r="NA3" s="307"/>
      <c r="NB3" s="307"/>
      <c r="NC3" s="307"/>
      <c r="ND3" s="307"/>
      <c r="NE3" s="307"/>
      <c r="NF3" s="307"/>
      <c r="NG3" s="307"/>
      <c r="NH3" s="307"/>
      <c r="NI3" s="307"/>
      <c r="NJ3" s="307"/>
      <c r="NK3" s="307"/>
      <c r="NL3" s="307"/>
      <c r="NM3" s="307"/>
      <c r="NN3" s="307"/>
      <c r="NO3" s="307"/>
      <c r="NP3" s="307"/>
      <c r="NQ3" s="307"/>
      <c r="NR3" s="307"/>
      <c r="NS3" s="307"/>
      <c r="NT3" s="307"/>
      <c r="NU3" s="307"/>
      <c r="NV3" s="307"/>
      <c r="NW3" s="307"/>
      <c r="NX3" s="307"/>
      <c r="NY3" s="307"/>
      <c r="NZ3" s="307"/>
      <c r="OA3" s="307"/>
      <c r="OB3" s="307"/>
      <c r="OC3" s="307"/>
      <c r="OD3" s="307"/>
      <c r="OE3" s="307"/>
      <c r="OF3" s="307"/>
      <c r="OG3" s="307"/>
      <c r="OH3" s="307"/>
      <c r="OI3" s="307"/>
      <c r="OJ3" s="307"/>
      <c r="OK3" s="307"/>
      <c r="OL3" s="307"/>
      <c r="OM3" s="307"/>
      <c r="ON3" s="307"/>
      <c r="OO3" s="307"/>
      <c r="OP3" s="307"/>
      <c r="OQ3" s="307"/>
      <c r="OR3" s="307"/>
      <c r="OS3" s="307"/>
      <c r="OT3" s="307"/>
      <c r="OU3" s="307"/>
      <c r="OV3" s="307"/>
      <c r="OW3" s="307"/>
      <c r="OX3" s="307"/>
      <c r="OY3" s="307"/>
      <c r="OZ3" s="307"/>
      <c r="PA3" s="307"/>
      <c r="PB3" s="307"/>
      <c r="PC3" s="307"/>
      <c r="PD3" s="307"/>
      <c r="PE3" s="307"/>
      <c r="PF3" s="307"/>
      <c r="PG3" s="307"/>
      <c r="PH3" s="307"/>
      <c r="PI3" s="307"/>
      <c r="PJ3" s="307"/>
      <c r="PK3" s="307"/>
      <c r="PL3" s="307"/>
      <c r="PM3" s="307"/>
      <c r="PN3" s="307"/>
      <c r="PO3" s="307"/>
      <c r="PP3" s="307"/>
      <c r="PQ3" s="307"/>
      <c r="PR3" s="307"/>
      <c r="PS3" s="307"/>
      <c r="PT3" s="307"/>
      <c r="PU3" s="307"/>
      <c r="PV3" s="307"/>
      <c r="PW3" s="307"/>
      <c r="PX3" s="307"/>
      <c r="PY3" s="307"/>
      <c r="PZ3" s="307"/>
      <c r="QA3" s="307"/>
      <c r="QB3" s="307"/>
      <c r="QC3" s="307"/>
      <c r="QD3" s="307"/>
      <c r="QE3" s="307"/>
      <c r="QF3" s="307"/>
      <c r="QG3" s="307"/>
      <c r="QH3" s="307"/>
      <c r="QI3" s="307"/>
      <c r="QJ3" s="307"/>
      <c r="QK3" s="307"/>
      <c r="QL3" s="307"/>
      <c r="QM3" s="307"/>
      <c r="QN3" s="307"/>
      <c r="QO3" s="307"/>
      <c r="QP3" s="307"/>
      <c r="QQ3" s="307"/>
      <c r="QR3" s="307"/>
      <c r="QS3" s="307"/>
      <c r="QT3" s="307"/>
      <c r="QU3" s="307"/>
      <c r="QV3" s="307"/>
      <c r="QW3" s="307"/>
      <c r="QX3" s="307"/>
      <c r="QY3" s="307"/>
      <c r="QZ3" s="307"/>
      <c r="RA3" s="307"/>
      <c r="RB3" s="307"/>
      <c r="RC3" s="307"/>
      <c r="RD3" s="307"/>
      <c r="RE3" s="307"/>
      <c r="RF3" s="307"/>
      <c r="RG3" s="307"/>
      <c r="RH3" s="307"/>
      <c r="RI3" s="307"/>
      <c r="RJ3" s="307"/>
      <c r="RK3" s="307"/>
      <c r="RL3" s="307"/>
      <c r="RM3" s="307"/>
      <c r="RN3" s="307"/>
      <c r="RO3" s="307"/>
      <c r="RP3" s="307"/>
      <c r="RQ3" s="307"/>
      <c r="RR3" s="307"/>
      <c r="RS3" s="307"/>
      <c r="RT3" s="307"/>
      <c r="RU3" s="307"/>
      <c r="RV3" s="307"/>
      <c r="RW3" s="307"/>
      <c r="RX3" s="307"/>
      <c r="RY3" s="307"/>
      <c r="RZ3" s="307"/>
      <c r="SA3" s="307"/>
      <c r="SB3" s="307"/>
      <c r="SC3" s="307"/>
      <c r="SD3" s="307"/>
      <c r="SE3" s="307"/>
      <c r="SF3" s="307"/>
      <c r="SG3" s="307"/>
      <c r="SH3" s="307"/>
      <c r="SI3" s="307"/>
      <c r="SJ3" s="307"/>
      <c r="SK3" s="307"/>
      <c r="SL3" s="307"/>
      <c r="SM3" s="307"/>
      <c r="SN3" s="307"/>
      <c r="SO3" s="307"/>
      <c r="SP3" s="307"/>
      <c r="SQ3" s="307"/>
      <c r="SR3" s="307"/>
      <c r="SS3" s="307"/>
      <c r="ST3" s="307"/>
      <c r="SU3" s="307"/>
      <c r="SV3" s="307"/>
      <c r="SW3" s="307"/>
      <c r="SX3" s="307"/>
      <c r="SY3" s="307"/>
      <c r="SZ3" s="307"/>
      <c r="TA3" s="307"/>
      <c r="TB3" s="307"/>
      <c r="TC3" s="307"/>
      <c r="TD3" s="307"/>
      <c r="TE3" s="307"/>
      <c r="TF3" s="307"/>
      <c r="TG3" s="307"/>
      <c r="TH3" s="307"/>
      <c r="TI3" s="307"/>
      <c r="TJ3" s="307"/>
      <c r="TK3" s="307"/>
      <c r="TL3" s="307"/>
      <c r="TM3" s="307"/>
      <c r="TN3" s="307"/>
      <c r="TO3" s="307"/>
      <c r="TP3" s="307"/>
      <c r="TQ3" s="307"/>
      <c r="TR3" s="307"/>
      <c r="TS3" s="307"/>
      <c r="TT3" s="307"/>
      <c r="TU3" s="307"/>
      <c r="TV3" s="307"/>
      <c r="TW3" s="307"/>
      <c r="TX3" s="307"/>
      <c r="TY3" s="307"/>
      <c r="TZ3" s="307"/>
      <c r="UA3" s="307"/>
      <c r="UB3" s="307"/>
      <c r="UC3" s="307"/>
      <c r="UD3" s="307"/>
      <c r="UE3" s="307"/>
      <c r="UF3" s="307"/>
      <c r="UG3" s="307"/>
      <c r="UH3" s="307"/>
      <c r="UI3" s="307"/>
      <c r="UJ3" s="307"/>
      <c r="UK3" s="307"/>
      <c r="UL3" s="307"/>
      <c r="UM3" s="307"/>
      <c r="UN3" s="307"/>
      <c r="UO3" s="307"/>
      <c r="UP3" s="307"/>
      <c r="UQ3" s="307"/>
      <c r="UR3" s="307"/>
      <c r="US3" s="307"/>
      <c r="UT3" s="307"/>
      <c r="UU3" s="307"/>
      <c r="UV3" s="307"/>
      <c r="UW3" s="307"/>
      <c r="UX3" s="307"/>
      <c r="UY3" s="307"/>
      <c r="UZ3" s="307"/>
      <c r="VA3" s="307"/>
      <c r="VB3" s="307"/>
      <c r="VC3" s="307"/>
      <c r="VD3" s="307"/>
      <c r="VE3" s="307"/>
      <c r="VF3" s="307"/>
      <c r="VG3" s="307"/>
      <c r="VH3" s="307"/>
      <c r="VI3" s="307"/>
      <c r="VJ3" s="307"/>
      <c r="VK3" s="307"/>
      <c r="VL3" s="307"/>
      <c r="VM3" s="307"/>
      <c r="VN3" s="307"/>
      <c r="VO3" s="307"/>
      <c r="VP3" s="307"/>
      <c r="VQ3" s="307"/>
      <c r="VR3" s="307"/>
      <c r="VS3" s="307"/>
      <c r="VT3" s="307"/>
      <c r="VU3" s="307"/>
      <c r="VV3" s="307"/>
      <c r="VW3" s="307"/>
      <c r="VX3" s="307"/>
      <c r="VY3" s="307"/>
      <c r="VZ3" s="307"/>
      <c r="WA3" s="307"/>
      <c r="WB3" s="307"/>
      <c r="WC3" s="307"/>
      <c r="WD3" s="307"/>
      <c r="WE3" s="307"/>
      <c r="WF3" s="307"/>
      <c r="WG3" s="307"/>
      <c r="WH3" s="307"/>
      <c r="WI3" s="307"/>
      <c r="WJ3" s="307"/>
      <c r="WK3" s="307"/>
      <c r="WL3" s="307"/>
      <c r="WM3" s="307"/>
      <c r="WN3" s="307"/>
      <c r="WO3" s="307"/>
      <c r="WP3" s="307"/>
      <c r="WQ3" s="307"/>
      <c r="WR3" s="307"/>
      <c r="WS3" s="307"/>
      <c r="WT3" s="307"/>
      <c r="WU3" s="307"/>
      <c r="WV3" s="307"/>
      <c r="WW3" s="307"/>
      <c r="WX3" s="307"/>
      <c r="WY3" s="307"/>
      <c r="WZ3" s="307"/>
      <c r="XA3" s="307"/>
      <c r="XB3" s="307"/>
      <c r="XC3" s="307"/>
      <c r="XD3" s="307"/>
      <c r="XE3" s="307"/>
      <c r="XF3" s="307"/>
      <c r="XG3" s="307"/>
      <c r="XH3" s="307"/>
      <c r="XI3" s="307"/>
      <c r="XJ3" s="307"/>
      <c r="XK3" s="307"/>
      <c r="XL3" s="307"/>
      <c r="XM3" s="307"/>
      <c r="XN3" s="307"/>
      <c r="XO3" s="307"/>
      <c r="XP3" s="307"/>
      <c r="XQ3" s="307"/>
      <c r="XR3" s="307"/>
      <c r="XS3" s="307"/>
      <c r="XT3" s="307"/>
      <c r="XU3" s="307"/>
      <c r="XV3" s="307"/>
      <c r="XW3" s="307"/>
      <c r="XX3" s="307"/>
      <c r="XY3" s="307"/>
      <c r="XZ3" s="307"/>
      <c r="YA3" s="307"/>
      <c r="YB3" s="307"/>
      <c r="YC3" s="307"/>
      <c r="YD3" s="307"/>
      <c r="YE3" s="307"/>
      <c r="YF3" s="307"/>
      <c r="YG3" s="307"/>
      <c r="YH3" s="307"/>
      <c r="YI3" s="307"/>
      <c r="YJ3" s="307"/>
      <c r="YK3" s="307"/>
      <c r="YL3" s="307"/>
      <c r="YM3" s="307"/>
      <c r="YN3" s="307"/>
      <c r="YO3" s="307"/>
      <c r="YP3" s="307"/>
      <c r="YQ3" s="307"/>
      <c r="YR3" s="307"/>
      <c r="YS3" s="307"/>
      <c r="YT3" s="307"/>
      <c r="YU3" s="307"/>
      <c r="YV3" s="307"/>
      <c r="YW3" s="307"/>
      <c r="YX3" s="307"/>
      <c r="YY3" s="307"/>
      <c r="YZ3" s="307"/>
      <c r="ZA3" s="307"/>
      <c r="ZB3" s="307"/>
      <c r="ZC3" s="307"/>
      <c r="ZD3" s="307"/>
      <c r="ZE3" s="307"/>
      <c r="ZF3" s="307"/>
      <c r="ZG3" s="307"/>
      <c r="ZH3" s="307"/>
      <c r="ZI3" s="307"/>
      <c r="ZJ3" s="307"/>
      <c r="ZK3" s="307"/>
      <c r="ZL3" s="307"/>
      <c r="ZM3" s="307"/>
      <c r="ZN3" s="307"/>
      <c r="ZO3" s="307"/>
      <c r="ZP3" s="307"/>
      <c r="ZQ3" s="307"/>
      <c r="ZR3" s="307"/>
      <c r="ZS3" s="307"/>
      <c r="ZT3" s="307"/>
      <c r="ZU3" s="307"/>
      <c r="ZV3" s="307"/>
      <c r="ZW3" s="307"/>
      <c r="ZX3" s="307"/>
      <c r="ZY3" s="307"/>
      <c r="ZZ3" s="307"/>
      <c r="AAA3" s="307"/>
      <c r="AAB3" s="307"/>
      <c r="AAC3" s="307"/>
      <c r="AAD3" s="307"/>
      <c r="AAE3" s="307"/>
      <c r="AAF3" s="307"/>
      <c r="AAG3" s="307"/>
      <c r="AAH3" s="307"/>
      <c r="AAI3" s="307"/>
      <c r="AAJ3" s="307"/>
      <c r="AAK3" s="307"/>
      <c r="AAL3" s="307"/>
      <c r="AAM3" s="307"/>
      <c r="AAN3" s="307"/>
      <c r="AAO3" s="307"/>
      <c r="AAP3" s="307"/>
      <c r="AAQ3" s="307"/>
      <c r="AAR3" s="307"/>
      <c r="AAS3" s="307"/>
      <c r="AAT3" s="307"/>
      <c r="AAU3" s="307"/>
      <c r="AAV3" s="307"/>
      <c r="AAW3" s="307"/>
      <c r="AAX3" s="307"/>
      <c r="AAY3" s="307"/>
      <c r="AAZ3" s="307"/>
      <c r="ABA3" s="307"/>
      <c r="ABB3" s="307"/>
      <c r="ABC3" s="307"/>
      <c r="ABD3" s="307"/>
      <c r="ABE3" s="307"/>
      <c r="ABF3" s="307"/>
      <c r="ABG3" s="307"/>
      <c r="ABH3" s="307"/>
      <c r="ABI3" s="307"/>
      <c r="ABJ3" s="307"/>
      <c r="ABK3" s="307"/>
      <c r="ABL3" s="307"/>
      <c r="ABM3" s="307"/>
      <c r="ABN3" s="307"/>
      <c r="ABO3" s="307"/>
      <c r="ABP3" s="307"/>
      <c r="ABQ3" s="307"/>
      <c r="ABR3" s="307"/>
      <c r="ABS3" s="307"/>
      <c r="ABT3" s="307"/>
      <c r="ABU3" s="307"/>
      <c r="ABV3" s="307"/>
      <c r="ABW3" s="307"/>
      <c r="ABX3" s="307"/>
      <c r="ABY3" s="307"/>
      <c r="ABZ3" s="307"/>
      <c r="ACA3" s="307"/>
      <c r="ACB3" s="307"/>
      <c r="ACC3" s="307"/>
      <c r="ACD3" s="307"/>
      <c r="ACE3" s="307"/>
      <c r="ACF3" s="307"/>
      <c r="ACG3" s="307"/>
      <c r="ACH3" s="307"/>
      <c r="ACI3" s="307"/>
      <c r="ACJ3" s="307"/>
      <c r="ACK3" s="307"/>
      <c r="ACL3" s="307"/>
      <c r="ACM3" s="307"/>
      <c r="ACN3" s="307"/>
      <c r="ACO3" s="307"/>
      <c r="ACP3" s="307"/>
      <c r="ACQ3" s="307"/>
      <c r="ACR3" s="307"/>
      <c r="ACS3" s="307"/>
      <c r="ACT3" s="307"/>
      <c r="ACU3" s="307"/>
      <c r="ACV3" s="307"/>
      <c r="ACW3" s="307"/>
      <c r="ACX3" s="307"/>
      <c r="ACY3" s="307"/>
      <c r="ACZ3" s="307"/>
      <c r="ADA3" s="307"/>
      <c r="ADB3" s="307"/>
      <c r="ADC3" s="307"/>
      <c r="ADD3" s="307"/>
      <c r="ADE3" s="307"/>
      <c r="ADF3" s="307"/>
      <c r="ADG3" s="307"/>
      <c r="ADH3" s="307"/>
      <c r="ADI3" s="307"/>
      <c r="ADJ3" s="307"/>
      <c r="ADK3" s="307"/>
      <c r="ADL3" s="307"/>
      <c r="ADM3" s="307"/>
      <c r="ADN3" s="307"/>
      <c r="ADO3" s="307"/>
      <c r="ADP3" s="307"/>
      <c r="ADQ3" s="307"/>
      <c r="ADR3" s="307"/>
      <c r="ADS3" s="307"/>
      <c r="ADT3" s="307"/>
      <c r="ADU3" s="307"/>
      <c r="ADV3" s="307"/>
      <c r="ADW3" s="307"/>
      <c r="ADX3" s="307"/>
      <c r="ADY3" s="307"/>
      <c r="ADZ3" s="307"/>
      <c r="AEA3" s="307"/>
      <c r="AEB3" s="307"/>
      <c r="AEC3" s="307"/>
      <c r="AED3" s="307"/>
      <c r="AEE3" s="307"/>
      <c r="AEF3" s="307"/>
      <c r="AEG3" s="307"/>
      <c r="AEH3" s="307"/>
      <c r="AEI3" s="307"/>
      <c r="AEJ3" s="307"/>
      <c r="AEK3" s="307"/>
      <c r="AEL3" s="307"/>
      <c r="AEM3" s="307"/>
      <c r="AEN3" s="307"/>
      <c r="AEO3" s="307"/>
      <c r="AEP3" s="307"/>
      <c r="AEQ3" s="307"/>
      <c r="AER3" s="307"/>
      <c r="AES3" s="307"/>
      <c r="AET3" s="307"/>
      <c r="AEU3" s="307"/>
      <c r="AEV3" s="307"/>
      <c r="AEW3" s="307"/>
      <c r="AEX3" s="307"/>
      <c r="AEY3" s="307"/>
      <c r="AEZ3" s="307"/>
      <c r="AFA3" s="307"/>
      <c r="AFB3" s="307"/>
      <c r="AFC3" s="307"/>
      <c r="AFD3" s="307"/>
      <c r="AFE3" s="307"/>
      <c r="AFF3" s="307"/>
      <c r="AFG3" s="307"/>
      <c r="AFH3" s="307"/>
      <c r="AFI3" s="307"/>
      <c r="AFJ3" s="307"/>
      <c r="AFK3" s="307"/>
      <c r="AFL3" s="307"/>
      <c r="AFM3" s="307"/>
      <c r="AFN3" s="307"/>
      <c r="AFO3" s="307"/>
      <c r="AFP3" s="307"/>
      <c r="AFQ3" s="307"/>
      <c r="AFR3" s="307"/>
      <c r="AFS3" s="307"/>
      <c r="AFT3" s="307"/>
      <c r="AFU3" s="307"/>
      <c r="AFV3" s="307"/>
      <c r="AFW3" s="307"/>
      <c r="AFX3" s="307"/>
      <c r="AFY3" s="307"/>
      <c r="AFZ3" s="307"/>
      <c r="AGA3" s="307"/>
      <c r="AGB3" s="307"/>
      <c r="AGC3" s="307"/>
      <c r="AGD3" s="307"/>
      <c r="AGE3" s="307"/>
      <c r="AGF3" s="307"/>
      <c r="AGG3" s="307"/>
      <c r="AGH3" s="307"/>
      <c r="AGI3" s="307"/>
      <c r="AGJ3" s="307"/>
      <c r="AGK3" s="307"/>
      <c r="AGL3" s="307"/>
      <c r="AGM3" s="307"/>
      <c r="AGN3" s="307"/>
      <c r="AGO3" s="307"/>
      <c r="AGP3" s="307"/>
      <c r="AGQ3" s="307"/>
      <c r="AGR3" s="307"/>
      <c r="AGS3" s="307"/>
      <c r="AGT3" s="307"/>
      <c r="AGU3" s="307"/>
      <c r="AGV3" s="307"/>
      <c r="AGW3" s="307"/>
      <c r="AGX3" s="307"/>
      <c r="AGY3" s="307"/>
      <c r="AGZ3" s="307"/>
      <c r="AHA3" s="307"/>
      <c r="AHB3" s="307"/>
      <c r="AHC3" s="307"/>
      <c r="AHD3" s="307"/>
      <c r="AHE3" s="307"/>
      <c r="AHF3" s="307"/>
      <c r="AHG3" s="307"/>
      <c r="AHH3" s="307"/>
      <c r="AHI3" s="307"/>
      <c r="AHJ3" s="307"/>
      <c r="AHK3" s="307"/>
      <c r="AHL3" s="307"/>
      <c r="AHM3" s="307"/>
      <c r="AHN3" s="307"/>
      <c r="AHO3" s="307"/>
      <c r="AHP3" s="307"/>
      <c r="AHQ3" s="307"/>
      <c r="AHR3" s="307"/>
      <c r="AHS3" s="307"/>
      <c r="AHT3" s="307"/>
      <c r="AHU3" s="307"/>
      <c r="AHV3" s="307"/>
      <c r="AHW3" s="307"/>
      <c r="AHX3" s="307"/>
      <c r="AHY3" s="307"/>
      <c r="AHZ3" s="307"/>
      <c r="AIA3" s="307"/>
      <c r="AIB3" s="307"/>
      <c r="AIC3" s="307"/>
      <c r="AID3" s="307"/>
      <c r="AIE3" s="307"/>
      <c r="AIF3" s="307"/>
      <c r="AIG3" s="307"/>
      <c r="AIH3" s="307"/>
      <c r="AII3" s="307"/>
      <c r="AIJ3" s="307"/>
      <c r="AIK3" s="307"/>
      <c r="AIL3" s="307"/>
      <c r="AIM3" s="307"/>
      <c r="AIN3" s="307"/>
      <c r="AIO3" s="307"/>
      <c r="AIP3" s="307"/>
      <c r="AIQ3" s="307"/>
      <c r="AIR3" s="307"/>
      <c r="AIS3" s="307"/>
      <c r="AIT3" s="307"/>
      <c r="AIU3" s="307"/>
      <c r="AIV3" s="307"/>
      <c r="AIW3" s="307"/>
      <c r="AIX3" s="307"/>
      <c r="AIY3" s="307"/>
      <c r="AIZ3" s="307"/>
      <c r="AJA3" s="307"/>
      <c r="AJB3" s="307"/>
      <c r="AJC3" s="307"/>
      <c r="AJD3" s="307"/>
      <c r="AJE3" s="307"/>
      <c r="AJF3" s="307"/>
      <c r="AJG3" s="307"/>
      <c r="AJH3" s="307"/>
      <c r="AJI3" s="307"/>
      <c r="AJJ3" s="307"/>
      <c r="AJK3" s="307"/>
      <c r="AJL3" s="307"/>
      <c r="AJM3" s="307"/>
      <c r="AJN3" s="307"/>
      <c r="AJO3" s="307"/>
      <c r="AJP3" s="307"/>
      <c r="AJQ3" s="307"/>
      <c r="AJR3" s="307"/>
      <c r="AJS3" s="307"/>
      <c r="AJT3" s="307"/>
      <c r="AJU3" s="307"/>
      <c r="AJV3" s="307"/>
      <c r="AJW3" s="307"/>
      <c r="AJX3" s="307"/>
      <c r="AJY3" s="307"/>
      <c r="AJZ3" s="307"/>
      <c r="AKA3" s="307"/>
      <c r="AKB3" s="307"/>
      <c r="AKC3" s="307"/>
      <c r="AKD3" s="307"/>
      <c r="AKE3" s="307"/>
      <c r="AKF3" s="307"/>
      <c r="AKG3" s="307"/>
      <c r="AKH3" s="307"/>
      <c r="AKI3" s="307"/>
      <c r="AKJ3" s="307"/>
      <c r="AKK3" s="307"/>
      <c r="AKL3" s="307"/>
      <c r="AKM3" s="307"/>
      <c r="AKN3" s="307"/>
      <c r="AKO3" s="307"/>
      <c r="AKP3" s="307"/>
      <c r="AKQ3" s="307"/>
      <c r="AKR3" s="307"/>
      <c r="AKS3" s="307"/>
      <c r="AKT3" s="307"/>
      <c r="AKU3" s="307"/>
      <c r="AKV3" s="307"/>
      <c r="AKW3" s="307"/>
      <c r="AKX3" s="307"/>
      <c r="AKY3" s="307"/>
    </row>
    <row r="4" spans="1:987" s="41" customFormat="1" x14ac:dyDescent="0.25">
      <c r="A4" s="133" t="s">
        <v>1</v>
      </c>
      <c r="B4" s="185" t="e">
        <f>IF('Sample of Spirits1'!I4&lt;E4,"&lt;",'Sample of Spirits1'!I4)</f>
        <v>#DIV/0!</v>
      </c>
      <c r="C4" s="94" t="e">
        <f t="shared" ref="C4:C15" si="0">B4*D4/100</f>
        <v>#DIV/0!</v>
      </c>
      <c r="D4" s="94" t="e">
        <f>'Sample of Spirits1'!E4</f>
        <v>#DIV/0!</v>
      </c>
      <c r="E4" s="199" t="e">
        <f>'SS results'!V5</f>
        <v>#DIV/0!</v>
      </c>
      <c r="F4" s="118"/>
      <c r="G4" s="123" t="e">
        <f>IF('Sample of Spirits1'!R4&lt;J4,"&lt;",'Sample of Spirits1'!R4)</f>
        <v>#DIV/0!</v>
      </c>
      <c r="H4" s="123" t="e">
        <f t="shared" ref="H4:H11" si="1">G4*I4/100</f>
        <v>#DIV/0!</v>
      </c>
      <c r="I4" s="94" t="e">
        <f>'Sample of Spirits1'!N4</f>
        <v>#DIV/0!</v>
      </c>
      <c r="J4" s="199" t="e">
        <f>'SS results'!AB5</f>
        <v>#DIV/0!</v>
      </c>
      <c r="K4" s="118"/>
      <c r="L4" s="187" t="e">
        <f>IF('Sample of Spirits1'!AA4&lt;O4,"&lt;",'Sample of Spirits1'!AA4)</f>
        <v>#DIV/0!</v>
      </c>
      <c r="M4" s="123" t="e">
        <f t="shared" ref="M4:M15" si="2">L4*N4/100</f>
        <v>#DIV/0!</v>
      </c>
      <c r="N4" s="94" t="e">
        <f>'Sample of Spirits1'!W4</f>
        <v>#DIV/0!</v>
      </c>
      <c r="O4" s="199" t="e">
        <f>'SS results'!AH5</f>
        <v>#DIV/0!</v>
      </c>
      <c r="P4" s="118"/>
      <c r="Q4" s="94" t="e">
        <f t="shared" ref="Q4:Q15" si="3">IF(G4="&lt;","-",(B4-L4)/AVERAGE(B4,L4)*100)</f>
        <v>#DIV/0!</v>
      </c>
      <c r="R4" s="94" t="e">
        <f t="shared" ref="R4:R15" si="4">IF(L4="&lt;","-",D4-N4)</f>
        <v>#DIV/0!</v>
      </c>
      <c r="S4" s="118"/>
      <c r="T4" s="186" t="e">
        <f t="shared" ref="T4:T15" si="5">IF(G4="&lt;","-",(G4-L4)/AVERAGE(G4,L4)*100)</f>
        <v>#DIV/0!</v>
      </c>
      <c r="U4" s="94" t="e">
        <f t="shared" ref="U4:U15" si="6">IF(L4="&lt;","-",I4-N4)</f>
        <v>#DIV/0!</v>
      </c>
      <c r="V4" s="114"/>
      <c r="W4" s="312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  <c r="BS4" s="307"/>
      <c r="BT4" s="307"/>
      <c r="BU4" s="307"/>
      <c r="BV4" s="307"/>
      <c r="BW4" s="307"/>
      <c r="BX4" s="307"/>
      <c r="BY4" s="307"/>
      <c r="BZ4" s="307"/>
      <c r="CA4" s="307"/>
      <c r="CB4" s="307"/>
      <c r="CC4" s="307"/>
      <c r="CD4" s="307"/>
      <c r="CE4" s="307"/>
      <c r="CF4" s="307"/>
      <c r="CG4" s="307"/>
      <c r="CH4" s="307"/>
      <c r="CI4" s="307"/>
      <c r="CJ4" s="307"/>
      <c r="CK4" s="307"/>
      <c r="CL4" s="307"/>
      <c r="CM4" s="307"/>
      <c r="CN4" s="307"/>
      <c r="CO4" s="307"/>
      <c r="CP4" s="307"/>
      <c r="CQ4" s="307"/>
      <c r="CR4" s="307"/>
      <c r="CS4" s="307"/>
      <c r="CT4" s="307"/>
      <c r="CU4" s="307"/>
      <c r="CV4" s="307"/>
      <c r="CW4" s="307"/>
      <c r="CX4" s="307"/>
      <c r="CY4" s="307"/>
      <c r="CZ4" s="307"/>
      <c r="DA4" s="307"/>
      <c r="DB4" s="307"/>
      <c r="DC4" s="307"/>
      <c r="DD4" s="307"/>
      <c r="DE4" s="307"/>
      <c r="DF4" s="307"/>
      <c r="DG4" s="307"/>
      <c r="DH4" s="307"/>
      <c r="DI4" s="307"/>
      <c r="DJ4" s="307"/>
      <c r="DK4" s="307"/>
      <c r="DL4" s="307"/>
      <c r="DM4" s="307"/>
      <c r="DN4" s="307"/>
      <c r="DO4" s="307"/>
      <c r="DP4" s="307"/>
      <c r="DQ4" s="307"/>
      <c r="DR4" s="307"/>
      <c r="DS4" s="307"/>
      <c r="DT4" s="307"/>
      <c r="DU4" s="307"/>
      <c r="DV4" s="307"/>
      <c r="DW4" s="307"/>
      <c r="DX4" s="307"/>
      <c r="DY4" s="307"/>
      <c r="DZ4" s="307"/>
      <c r="EA4" s="307"/>
      <c r="EB4" s="307"/>
      <c r="EC4" s="307"/>
      <c r="ED4" s="307"/>
      <c r="EE4" s="307"/>
      <c r="EF4" s="307"/>
      <c r="EG4" s="307"/>
      <c r="EH4" s="307"/>
      <c r="EI4" s="307"/>
      <c r="EJ4" s="307"/>
      <c r="EK4" s="307"/>
      <c r="EL4" s="307"/>
      <c r="EM4" s="307"/>
      <c r="EN4" s="307"/>
      <c r="EO4" s="307"/>
      <c r="EP4" s="307"/>
      <c r="EQ4" s="307"/>
      <c r="ER4" s="307"/>
      <c r="ES4" s="307"/>
      <c r="ET4" s="307"/>
      <c r="EU4" s="307"/>
      <c r="EV4" s="307"/>
      <c r="EW4" s="307"/>
      <c r="EX4" s="307"/>
      <c r="EY4" s="307"/>
      <c r="EZ4" s="307"/>
      <c r="FA4" s="307"/>
      <c r="FB4" s="307"/>
      <c r="FC4" s="307"/>
      <c r="FD4" s="307"/>
      <c r="FE4" s="307"/>
      <c r="FF4" s="307"/>
      <c r="FG4" s="307"/>
      <c r="FH4" s="307"/>
      <c r="FI4" s="307"/>
      <c r="FJ4" s="307"/>
      <c r="FK4" s="307"/>
      <c r="FL4" s="307"/>
      <c r="FM4" s="307"/>
      <c r="FN4" s="307"/>
      <c r="FO4" s="307"/>
      <c r="FP4" s="307"/>
      <c r="FQ4" s="307"/>
      <c r="FR4" s="307"/>
      <c r="FS4" s="307"/>
      <c r="FT4" s="307"/>
      <c r="FU4" s="307"/>
      <c r="FV4" s="307"/>
      <c r="FW4" s="307"/>
      <c r="FX4" s="307"/>
      <c r="FY4" s="307"/>
      <c r="FZ4" s="307"/>
      <c r="GA4" s="307"/>
      <c r="GB4" s="307"/>
      <c r="GC4" s="307"/>
      <c r="GD4" s="307"/>
      <c r="GE4" s="307"/>
      <c r="GF4" s="307"/>
      <c r="GG4" s="307"/>
      <c r="GH4" s="307"/>
      <c r="GI4" s="307"/>
      <c r="GJ4" s="307"/>
      <c r="GK4" s="307"/>
      <c r="GL4" s="307"/>
      <c r="GM4" s="307"/>
      <c r="GN4" s="307"/>
      <c r="GO4" s="307"/>
      <c r="GP4" s="307"/>
      <c r="GQ4" s="307"/>
      <c r="GR4" s="307"/>
      <c r="GS4" s="307"/>
      <c r="GT4" s="307"/>
      <c r="GU4" s="307"/>
      <c r="GV4" s="307"/>
      <c r="GW4" s="307"/>
      <c r="GX4" s="307"/>
      <c r="GY4" s="307"/>
      <c r="GZ4" s="307"/>
      <c r="HA4" s="307"/>
      <c r="HB4" s="307"/>
      <c r="HC4" s="307"/>
      <c r="HD4" s="307"/>
      <c r="HE4" s="307"/>
      <c r="HF4" s="307"/>
      <c r="HG4" s="307"/>
      <c r="HH4" s="307"/>
      <c r="HI4" s="307"/>
      <c r="HJ4" s="307"/>
      <c r="HK4" s="307"/>
      <c r="HL4" s="307"/>
      <c r="HM4" s="307"/>
      <c r="HN4" s="307"/>
      <c r="HO4" s="307"/>
      <c r="HP4" s="307"/>
      <c r="HQ4" s="307"/>
      <c r="HR4" s="307"/>
      <c r="HS4" s="307"/>
      <c r="HT4" s="307"/>
      <c r="HU4" s="307"/>
      <c r="HV4" s="307"/>
      <c r="HW4" s="307"/>
      <c r="HX4" s="307"/>
      <c r="HY4" s="307"/>
      <c r="HZ4" s="307"/>
      <c r="IA4" s="307"/>
      <c r="IB4" s="307"/>
      <c r="IC4" s="307"/>
      <c r="ID4" s="307"/>
      <c r="IE4" s="307"/>
      <c r="IF4" s="307"/>
      <c r="IG4" s="307"/>
      <c r="IH4" s="307"/>
      <c r="II4" s="307"/>
      <c r="IJ4" s="307"/>
      <c r="IK4" s="307"/>
      <c r="IL4" s="307"/>
      <c r="IM4" s="307"/>
      <c r="IN4" s="307"/>
      <c r="IO4" s="307"/>
      <c r="IP4" s="307"/>
      <c r="IQ4" s="307"/>
      <c r="IR4" s="307"/>
      <c r="IS4" s="307"/>
      <c r="IT4" s="307"/>
      <c r="IU4" s="307"/>
      <c r="IV4" s="307"/>
      <c r="IW4" s="307"/>
      <c r="IX4" s="307"/>
      <c r="IY4" s="307"/>
      <c r="IZ4" s="307"/>
      <c r="JA4" s="307"/>
      <c r="JB4" s="307"/>
      <c r="JC4" s="307"/>
      <c r="JD4" s="307"/>
      <c r="JE4" s="307"/>
      <c r="JF4" s="307"/>
      <c r="JG4" s="307"/>
      <c r="JH4" s="307"/>
      <c r="JI4" s="307"/>
      <c r="JJ4" s="307"/>
      <c r="JK4" s="307"/>
      <c r="JL4" s="307"/>
      <c r="JM4" s="307"/>
      <c r="JN4" s="307"/>
      <c r="JO4" s="307"/>
      <c r="JP4" s="307"/>
      <c r="JQ4" s="307"/>
      <c r="JR4" s="307"/>
      <c r="JS4" s="307"/>
      <c r="JT4" s="307"/>
      <c r="JU4" s="307"/>
      <c r="JV4" s="307"/>
      <c r="JW4" s="307"/>
      <c r="JX4" s="307"/>
      <c r="JY4" s="307"/>
      <c r="JZ4" s="307"/>
      <c r="KA4" s="307"/>
      <c r="KB4" s="307"/>
      <c r="KC4" s="307"/>
      <c r="KD4" s="307"/>
      <c r="KE4" s="307"/>
      <c r="KF4" s="307"/>
      <c r="KG4" s="307"/>
      <c r="KH4" s="307"/>
      <c r="KI4" s="307"/>
      <c r="KJ4" s="307"/>
      <c r="KK4" s="307"/>
      <c r="KL4" s="307"/>
      <c r="KM4" s="307"/>
      <c r="KN4" s="307"/>
      <c r="KO4" s="307"/>
      <c r="KP4" s="307"/>
      <c r="KQ4" s="307"/>
      <c r="KR4" s="307"/>
      <c r="KS4" s="307"/>
      <c r="KT4" s="307"/>
      <c r="KU4" s="307"/>
      <c r="KV4" s="307"/>
      <c r="KW4" s="307"/>
      <c r="KX4" s="307"/>
      <c r="KY4" s="307"/>
      <c r="KZ4" s="307"/>
      <c r="LA4" s="307"/>
      <c r="LB4" s="307"/>
      <c r="LC4" s="307"/>
      <c r="LD4" s="307"/>
      <c r="LE4" s="307"/>
      <c r="LF4" s="307"/>
      <c r="LG4" s="307"/>
      <c r="LH4" s="307"/>
      <c r="LI4" s="307"/>
      <c r="LJ4" s="307"/>
      <c r="LK4" s="307"/>
      <c r="LL4" s="307"/>
      <c r="LM4" s="307"/>
      <c r="LN4" s="307"/>
      <c r="LO4" s="307"/>
      <c r="LP4" s="307"/>
      <c r="LQ4" s="307"/>
      <c r="LR4" s="307"/>
      <c r="LS4" s="307"/>
      <c r="LT4" s="307"/>
      <c r="LU4" s="307"/>
      <c r="LV4" s="307"/>
      <c r="LW4" s="307"/>
      <c r="LX4" s="307"/>
      <c r="LY4" s="307"/>
      <c r="LZ4" s="307"/>
      <c r="MA4" s="307"/>
      <c r="MB4" s="307"/>
      <c r="MC4" s="307"/>
      <c r="MD4" s="307"/>
      <c r="ME4" s="307"/>
      <c r="MF4" s="307"/>
      <c r="MG4" s="307"/>
      <c r="MH4" s="307"/>
      <c r="MI4" s="307"/>
      <c r="MJ4" s="307"/>
      <c r="MK4" s="307"/>
      <c r="ML4" s="307"/>
      <c r="MM4" s="307"/>
      <c r="MN4" s="307"/>
      <c r="MO4" s="307"/>
      <c r="MP4" s="307"/>
      <c r="MQ4" s="307"/>
      <c r="MR4" s="307"/>
      <c r="MS4" s="307"/>
      <c r="MT4" s="307"/>
      <c r="MU4" s="307"/>
      <c r="MV4" s="307"/>
      <c r="MW4" s="307"/>
      <c r="MX4" s="307"/>
      <c r="MY4" s="307"/>
      <c r="MZ4" s="307"/>
      <c r="NA4" s="307"/>
      <c r="NB4" s="307"/>
      <c r="NC4" s="307"/>
      <c r="ND4" s="307"/>
      <c r="NE4" s="307"/>
      <c r="NF4" s="307"/>
      <c r="NG4" s="307"/>
      <c r="NH4" s="307"/>
      <c r="NI4" s="307"/>
      <c r="NJ4" s="307"/>
      <c r="NK4" s="307"/>
      <c r="NL4" s="307"/>
      <c r="NM4" s="307"/>
      <c r="NN4" s="307"/>
      <c r="NO4" s="307"/>
      <c r="NP4" s="307"/>
      <c r="NQ4" s="307"/>
      <c r="NR4" s="307"/>
      <c r="NS4" s="307"/>
      <c r="NT4" s="307"/>
      <c r="NU4" s="307"/>
      <c r="NV4" s="307"/>
      <c r="NW4" s="307"/>
      <c r="NX4" s="307"/>
      <c r="NY4" s="307"/>
      <c r="NZ4" s="307"/>
      <c r="OA4" s="307"/>
      <c r="OB4" s="307"/>
      <c r="OC4" s="307"/>
      <c r="OD4" s="307"/>
      <c r="OE4" s="307"/>
      <c r="OF4" s="307"/>
      <c r="OG4" s="307"/>
      <c r="OH4" s="307"/>
      <c r="OI4" s="307"/>
      <c r="OJ4" s="307"/>
      <c r="OK4" s="307"/>
      <c r="OL4" s="307"/>
      <c r="OM4" s="307"/>
      <c r="ON4" s="307"/>
      <c r="OO4" s="307"/>
      <c r="OP4" s="307"/>
      <c r="OQ4" s="307"/>
      <c r="OR4" s="307"/>
      <c r="OS4" s="307"/>
      <c r="OT4" s="307"/>
      <c r="OU4" s="307"/>
      <c r="OV4" s="307"/>
      <c r="OW4" s="307"/>
      <c r="OX4" s="307"/>
      <c r="OY4" s="307"/>
      <c r="OZ4" s="307"/>
      <c r="PA4" s="307"/>
      <c r="PB4" s="307"/>
      <c r="PC4" s="307"/>
      <c r="PD4" s="307"/>
      <c r="PE4" s="307"/>
      <c r="PF4" s="307"/>
      <c r="PG4" s="307"/>
      <c r="PH4" s="307"/>
      <c r="PI4" s="307"/>
      <c r="PJ4" s="307"/>
      <c r="PK4" s="307"/>
      <c r="PL4" s="307"/>
      <c r="PM4" s="307"/>
      <c r="PN4" s="307"/>
      <c r="PO4" s="307"/>
      <c r="PP4" s="307"/>
      <c r="PQ4" s="307"/>
      <c r="PR4" s="307"/>
      <c r="PS4" s="307"/>
      <c r="PT4" s="307"/>
      <c r="PU4" s="307"/>
      <c r="PV4" s="307"/>
      <c r="PW4" s="307"/>
      <c r="PX4" s="307"/>
      <c r="PY4" s="307"/>
      <c r="PZ4" s="307"/>
      <c r="QA4" s="307"/>
      <c r="QB4" s="307"/>
      <c r="QC4" s="307"/>
      <c r="QD4" s="307"/>
      <c r="QE4" s="307"/>
      <c r="QF4" s="307"/>
      <c r="QG4" s="307"/>
      <c r="QH4" s="307"/>
      <c r="QI4" s="307"/>
      <c r="QJ4" s="307"/>
      <c r="QK4" s="307"/>
      <c r="QL4" s="307"/>
      <c r="QM4" s="307"/>
      <c r="QN4" s="307"/>
      <c r="QO4" s="307"/>
      <c r="QP4" s="307"/>
      <c r="QQ4" s="307"/>
      <c r="QR4" s="307"/>
      <c r="QS4" s="307"/>
      <c r="QT4" s="307"/>
      <c r="QU4" s="307"/>
      <c r="QV4" s="307"/>
      <c r="QW4" s="307"/>
      <c r="QX4" s="307"/>
      <c r="QY4" s="307"/>
      <c r="QZ4" s="307"/>
      <c r="RA4" s="307"/>
      <c r="RB4" s="307"/>
      <c r="RC4" s="307"/>
      <c r="RD4" s="307"/>
      <c r="RE4" s="307"/>
      <c r="RF4" s="307"/>
      <c r="RG4" s="307"/>
      <c r="RH4" s="307"/>
      <c r="RI4" s="307"/>
      <c r="RJ4" s="307"/>
      <c r="RK4" s="307"/>
      <c r="RL4" s="307"/>
      <c r="RM4" s="307"/>
      <c r="RN4" s="307"/>
      <c r="RO4" s="307"/>
      <c r="RP4" s="307"/>
      <c r="RQ4" s="307"/>
      <c r="RR4" s="307"/>
      <c r="RS4" s="307"/>
      <c r="RT4" s="307"/>
      <c r="RU4" s="307"/>
      <c r="RV4" s="307"/>
      <c r="RW4" s="307"/>
      <c r="RX4" s="307"/>
      <c r="RY4" s="307"/>
      <c r="RZ4" s="307"/>
      <c r="SA4" s="307"/>
      <c r="SB4" s="307"/>
      <c r="SC4" s="307"/>
      <c r="SD4" s="307"/>
      <c r="SE4" s="307"/>
      <c r="SF4" s="307"/>
      <c r="SG4" s="307"/>
      <c r="SH4" s="307"/>
      <c r="SI4" s="307"/>
      <c r="SJ4" s="307"/>
      <c r="SK4" s="307"/>
      <c r="SL4" s="307"/>
      <c r="SM4" s="307"/>
      <c r="SN4" s="307"/>
      <c r="SO4" s="307"/>
      <c r="SP4" s="307"/>
      <c r="SQ4" s="307"/>
      <c r="SR4" s="307"/>
      <c r="SS4" s="307"/>
      <c r="ST4" s="307"/>
      <c r="SU4" s="307"/>
      <c r="SV4" s="307"/>
      <c r="SW4" s="307"/>
      <c r="SX4" s="307"/>
      <c r="SY4" s="307"/>
      <c r="SZ4" s="307"/>
      <c r="TA4" s="307"/>
      <c r="TB4" s="307"/>
      <c r="TC4" s="307"/>
      <c r="TD4" s="307"/>
      <c r="TE4" s="307"/>
      <c r="TF4" s="307"/>
      <c r="TG4" s="307"/>
      <c r="TH4" s="307"/>
      <c r="TI4" s="307"/>
      <c r="TJ4" s="307"/>
      <c r="TK4" s="307"/>
      <c r="TL4" s="307"/>
      <c r="TM4" s="307"/>
      <c r="TN4" s="307"/>
      <c r="TO4" s="307"/>
      <c r="TP4" s="307"/>
      <c r="TQ4" s="307"/>
      <c r="TR4" s="307"/>
      <c r="TS4" s="307"/>
      <c r="TT4" s="307"/>
      <c r="TU4" s="307"/>
      <c r="TV4" s="307"/>
      <c r="TW4" s="307"/>
      <c r="TX4" s="307"/>
      <c r="TY4" s="307"/>
      <c r="TZ4" s="307"/>
      <c r="UA4" s="307"/>
      <c r="UB4" s="307"/>
      <c r="UC4" s="307"/>
      <c r="UD4" s="307"/>
      <c r="UE4" s="307"/>
      <c r="UF4" s="307"/>
      <c r="UG4" s="307"/>
      <c r="UH4" s="307"/>
      <c r="UI4" s="307"/>
      <c r="UJ4" s="307"/>
      <c r="UK4" s="307"/>
      <c r="UL4" s="307"/>
      <c r="UM4" s="307"/>
      <c r="UN4" s="307"/>
      <c r="UO4" s="307"/>
      <c r="UP4" s="307"/>
      <c r="UQ4" s="307"/>
      <c r="UR4" s="307"/>
      <c r="US4" s="307"/>
      <c r="UT4" s="307"/>
      <c r="UU4" s="307"/>
      <c r="UV4" s="307"/>
      <c r="UW4" s="307"/>
      <c r="UX4" s="307"/>
      <c r="UY4" s="307"/>
      <c r="UZ4" s="307"/>
      <c r="VA4" s="307"/>
      <c r="VB4" s="307"/>
      <c r="VC4" s="307"/>
      <c r="VD4" s="307"/>
      <c r="VE4" s="307"/>
      <c r="VF4" s="307"/>
      <c r="VG4" s="307"/>
      <c r="VH4" s="307"/>
      <c r="VI4" s="307"/>
      <c r="VJ4" s="307"/>
      <c r="VK4" s="307"/>
      <c r="VL4" s="307"/>
      <c r="VM4" s="307"/>
      <c r="VN4" s="307"/>
      <c r="VO4" s="307"/>
      <c r="VP4" s="307"/>
      <c r="VQ4" s="307"/>
      <c r="VR4" s="307"/>
      <c r="VS4" s="307"/>
      <c r="VT4" s="307"/>
      <c r="VU4" s="307"/>
      <c r="VV4" s="307"/>
      <c r="VW4" s="307"/>
      <c r="VX4" s="307"/>
      <c r="VY4" s="307"/>
      <c r="VZ4" s="307"/>
      <c r="WA4" s="307"/>
      <c r="WB4" s="307"/>
      <c r="WC4" s="307"/>
      <c r="WD4" s="307"/>
      <c r="WE4" s="307"/>
      <c r="WF4" s="307"/>
      <c r="WG4" s="307"/>
      <c r="WH4" s="307"/>
      <c r="WI4" s="307"/>
      <c r="WJ4" s="307"/>
      <c r="WK4" s="307"/>
      <c r="WL4" s="307"/>
      <c r="WM4" s="307"/>
      <c r="WN4" s="307"/>
      <c r="WO4" s="307"/>
      <c r="WP4" s="307"/>
      <c r="WQ4" s="307"/>
      <c r="WR4" s="307"/>
      <c r="WS4" s="307"/>
      <c r="WT4" s="307"/>
      <c r="WU4" s="307"/>
      <c r="WV4" s="307"/>
      <c r="WW4" s="307"/>
      <c r="WX4" s="307"/>
      <c r="WY4" s="307"/>
      <c r="WZ4" s="307"/>
      <c r="XA4" s="307"/>
      <c r="XB4" s="307"/>
      <c r="XC4" s="307"/>
      <c r="XD4" s="307"/>
      <c r="XE4" s="307"/>
      <c r="XF4" s="307"/>
      <c r="XG4" s="307"/>
      <c r="XH4" s="307"/>
      <c r="XI4" s="307"/>
      <c r="XJ4" s="307"/>
      <c r="XK4" s="307"/>
      <c r="XL4" s="307"/>
      <c r="XM4" s="307"/>
      <c r="XN4" s="307"/>
      <c r="XO4" s="307"/>
      <c r="XP4" s="307"/>
      <c r="XQ4" s="307"/>
      <c r="XR4" s="307"/>
      <c r="XS4" s="307"/>
      <c r="XT4" s="307"/>
      <c r="XU4" s="307"/>
      <c r="XV4" s="307"/>
      <c r="XW4" s="307"/>
      <c r="XX4" s="307"/>
      <c r="XY4" s="307"/>
      <c r="XZ4" s="307"/>
      <c r="YA4" s="307"/>
      <c r="YB4" s="307"/>
      <c r="YC4" s="307"/>
      <c r="YD4" s="307"/>
      <c r="YE4" s="307"/>
      <c r="YF4" s="307"/>
      <c r="YG4" s="307"/>
      <c r="YH4" s="307"/>
      <c r="YI4" s="307"/>
      <c r="YJ4" s="307"/>
      <c r="YK4" s="307"/>
      <c r="YL4" s="307"/>
      <c r="YM4" s="307"/>
      <c r="YN4" s="307"/>
      <c r="YO4" s="307"/>
      <c r="YP4" s="307"/>
      <c r="YQ4" s="307"/>
      <c r="YR4" s="307"/>
      <c r="YS4" s="307"/>
      <c r="YT4" s="307"/>
      <c r="YU4" s="307"/>
      <c r="YV4" s="307"/>
      <c r="YW4" s="307"/>
      <c r="YX4" s="307"/>
      <c r="YY4" s="307"/>
      <c r="YZ4" s="307"/>
      <c r="ZA4" s="307"/>
      <c r="ZB4" s="307"/>
      <c r="ZC4" s="307"/>
      <c r="ZD4" s="307"/>
      <c r="ZE4" s="307"/>
      <c r="ZF4" s="307"/>
      <c r="ZG4" s="307"/>
      <c r="ZH4" s="307"/>
      <c r="ZI4" s="307"/>
      <c r="ZJ4" s="307"/>
      <c r="ZK4" s="307"/>
      <c r="ZL4" s="307"/>
      <c r="ZM4" s="307"/>
      <c r="ZN4" s="307"/>
      <c r="ZO4" s="307"/>
      <c r="ZP4" s="307"/>
      <c r="ZQ4" s="307"/>
      <c r="ZR4" s="307"/>
      <c r="ZS4" s="307"/>
      <c r="ZT4" s="307"/>
      <c r="ZU4" s="307"/>
      <c r="ZV4" s="307"/>
      <c r="ZW4" s="307"/>
      <c r="ZX4" s="307"/>
      <c r="ZY4" s="307"/>
      <c r="ZZ4" s="307"/>
      <c r="AAA4" s="307"/>
      <c r="AAB4" s="307"/>
      <c r="AAC4" s="307"/>
      <c r="AAD4" s="307"/>
      <c r="AAE4" s="307"/>
      <c r="AAF4" s="307"/>
      <c r="AAG4" s="307"/>
      <c r="AAH4" s="307"/>
      <c r="AAI4" s="307"/>
      <c r="AAJ4" s="307"/>
      <c r="AAK4" s="307"/>
      <c r="AAL4" s="307"/>
      <c r="AAM4" s="307"/>
      <c r="AAN4" s="307"/>
      <c r="AAO4" s="307"/>
      <c r="AAP4" s="307"/>
      <c r="AAQ4" s="307"/>
      <c r="AAR4" s="307"/>
      <c r="AAS4" s="307"/>
      <c r="AAT4" s="307"/>
      <c r="AAU4" s="307"/>
      <c r="AAV4" s="307"/>
      <c r="AAW4" s="307"/>
      <c r="AAX4" s="307"/>
      <c r="AAY4" s="307"/>
      <c r="AAZ4" s="307"/>
      <c r="ABA4" s="307"/>
      <c r="ABB4" s="307"/>
      <c r="ABC4" s="307"/>
      <c r="ABD4" s="307"/>
      <c r="ABE4" s="307"/>
      <c r="ABF4" s="307"/>
      <c r="ABG4" s="307"/>
      <c r="ABH4" s="307"/>
      <c r="ABI4" s="307"/>
      <c r="ABJ4" s="307"/>
      <c r="ABK4" s="307"/>
      <c r="ABL4" s="307"/>
      <c r="ABM4" s="307"/>
      <c r="ABN4" s="307"/>
      <c r="ABO4" s="307"/>
      <c r="ABP4" s="307"/>
      <c r="ABQ4" s="307"/>
      <c r="ABR4" s="307"/>
      <c r="ABS4" s="307"/>
      <c r="ABT4" s="307"/>
      <c r="ABU4" s="307"/>
      <c r="ABV4" s="307"/>
      <c r="ABW4" s="307"/>
      <c r="ABX4" s="307"/>
      <c r="ABY4" s="307"/>
      <c r="ABZ4" s="307"/>
      <c r="ACA4" s="307"/>
      <c r="ACB4" s="307"/>
      <c r="ACC4" s="307"/>
      <c r="ACD4" s="307"/>
      <c r="ACE4" s="307"/>
      <c r="ACF4" s="307"/>
      <c r="ACG4" s="307"/>
      <c r="ACH4" s="307"/>
      <c r="ACI4" s="307"/>
      <c r="ACJ4" s="307"/>
      <c r="ACK4" s="307"/>
      <c r="ACL4" s="307"/>
      <c r="ACM4" s="307"/>
      <c r="ACN4" s="307"/>
      <c r="ACO4" s="307"/>
      <c r="ACP4" s="307"/>
      <c r="ACQ4" s="307"/>
      <c r="ACR4" s="307"/>
      <c r="ACS4" s="307"/>
      <c r="ACT4" s="307"/>
      <c r="ACU4" s="307"/>
      <c r="ACV4" s="307"/>
      <c r="ACW4" s="307"/>
      <c r="ACX4" s="307"/>
      <c r="ACY4" s="307"/>
      <c r="ACZ4" s="307"/>
      <c r="ADA4" s="307"/>
      <c r="ADB4" s="307"/>
      <c r="ADC4" s="307"/>
      <c r="ADD4" s="307"/>
      <c r="ADE4" s="307"/>
      <c r="ADF4" s="307"/>
      <c r="ADG4" s="307"/>
      <c r="ADH4" s="307"/>
      <c r="ADI4" s="307"/>
      <c r="ADJ4" s="307"/>
      <c r="ADK4" s="307"/>
      <c r="ADL4" s="307"/>
      <c r="ADM4" s="307"/>
      <c r="ADN4" s="307"/>
      <c r="ADO4" s="307"/>
      <c r="ADP4" s="307"/>
      <c r="ADQ4" s="307"/>
      <c r="ADR4" s="307"/>
      <c r="ADS4" s="307"/>
      <c r="ADT4" s="307"/>
      <c r="ADU4" s="307"/>
      <c r="ADV4" s="307"/>
      <c r="ADW4" s="307"/>
      <c r="ADX4" s="307"/>
      <c r="ADY4" s="307"/>
      <c r="ADZ4" s="307"/>
      <c r="AEA4" s="307"/>
      <c r="AEB4" s="307"/>
      <c r="AEC4" s="307"/>
      <c r="AED4" s="307"/>
      <c r="AEE4" s="307"/>
      <c r="AEF4" s="307"/>
      <c r="AEG4" s="307"/>
      <c r="AEH4" s="307"/>
      <c r="AEI4" s="307"/>
      <c r="AEJ4" s="307"/>
      <c r="AEK4" s="307"/>
      <c r="AEL4" s="307"/>
      <c r="AEM4" s="307"/>
      <c r="AEN4" s="307"/>
      <c r="AEO4" s="307"/>
      <c r="AEP4" s="307"/>
      <c r="AEQ4" s="307"/>
      <c r="AER4" s="307"/>
      <c r="AES4" s="307"/>
      <c r="AET4" s="307"/>
      <c r="AEU4" s="307"/>
      <c r="AEV4" s="307"/>
      <c r="AEW4" s="307"/>
      <c r="AEX4" s="307"/>
      <c r="AEY4" s="307"/>
      <c r="AEZ4" s="307"/>
      <c r="AFA4" s="307"/>
      <c r="AFB4" s="307"/>
      <c r="AFC4" s="307"/>
      <c r="AFD4" s="307"/>
      <c r="AFE4" s="307"/>
      <c r="AFF4" s="307"/>
      <c r="AFG4" s="307"/>
      <c r="AFH4" s="307"/>
      <c r="AFI4" s="307"/>
      <c r="AFJ4" s="307"/>
      <c r="AFK4" s="307"/>
      <c r="AFL4" s="307"/>
      <c r="AFM4" s="307"/>
      <c r="AFN4" s="307"/>
      <c r="AFO4" s="307"/>
      <c r="AFP4" s="307"/>
      <c r="AFQ4" s="307"/>
      <c r="AFR4" s="307"/>
      <c r="AFS4" s="307"/>
      <c r="AFT4" s="307"/>
      <c r="AFU4" s="307"/>
      <c r="AFV4" s="307"/>
      <c r="AFW4" s="307"/>
      <c r="AFX4" s="307"/>
      <c r="AFY4" s="307"/>
      <c r="AFZ4" s="307"/>
      <c r="AGA4" s="307"/>
      <c r="AGB4" s="307"/>
      <c r="AGC4" s="307"/>
      <c r="AGD4" s="307"/>
      <c r="AGE4" s="307"/>
      <c r="AGF4" s="307"/>
      <c r="AGG4" s="307"/>
      <c r="AGH4" s="307"/>
      <c r="AGI4" s="307"/>
      <c r="AGJ4" s="307"/>
      <c r="AGK4" s="307"/>
      <c r="AGL4" s="307"/>
      <c r="AGM4" s="307"/>
      <c r="AGN4" s="307"/>
      <c r="AGO4" s="307"/>
      <c r="AGP4" s="307"/>
      <c r="AGQ4" s="307"/>
      <c r="AGR4" s="307"/>
      <c r="AGS4" s="307"/>
      <c r="AGT4" s="307"/>
      <c r="AGU4" s="307"/>
      <c r="AGV4" s="307"/>
      <c r="AGW4" s="307"/>
      <c r="AGX4" s="307"/>
      <c r="AGY4" s="307"/>
      <c r="AGZ4" s="307"/>
      <c r="AHA4" s="307"/>
      <c r="AHB4" s="307"/>
      <c r="AHC4" s="307"/>
      <c r="AHD4" s="307"/>
      <c r="AHE4" s="307"/>
      <c r="AHF4" s="307"/>
      <c r="AHG4" s="307"/>
      <c r="AHH4" s="307"/>
      <c r="AHI4" s="307"/>
      <c r="AHJ4" s="307"/>
      <c r="AHK4" s="307"/>
      <c r="AHL4" s="307"/>
      <c r="AHM4" s="307"/>
      <c r="AHN4" s="307"/>
      <c r="AHO4" s="307"/>
      <c r="AHP4" s="307"/>
      <c r="AHQ4" s="307"/>
      <c r="AHR4" s="307"/>
      <c r="AHS4" s="307"/>
      <c r="AHT4" s="307"/>
      <c r="AHU4" s="307"/>
      <c r="AHV4" s="307"/>
      <c r="AHW4" s="307"/>
      <c r="AHX4" s="307"/>
      <c r="AHY4" s="307"/>
      <c r="AHZ4" s="307"/>
      <c r="AIA4" s="307"/>
      <c r="AIB4" s="307"/>
      <c r="AIC4" s="307"/>
      <c r="AID4" s="307"/>
      <c r="AIE4" s="307"/>
      <c r="AIF4" s="307"/>
      <c r="AIG4" s="307"/>
      <c r="AIH4" s="307"/>
      <c r="AII4" s="307"/>
      <c r="AIJ4" s="307"/>
      <c r="AIK4" s="307"/>
      <c r="AIL4" s="307"/>
      <c r="AIM4" s="307"/>
      <c r="AIN4" s="307"/>
      <c r="AIO4" s="307"/>
      <c r="AIP4" s="307"/>
      <c r="AIQ4" s="307"/>
      <c r="AIR4" s="307"/>
      <c r="AIS4" s="307"/>
      <c r="AIT4" s="307"/>
      <c r="AIU4" s="307"/>
      <c r="AIV4" s="307"/>
      <c r="AIW4" s="307"/>
      <c r="AIX4" s="307"/>
      <c r="AIY4" s="307"/>
      <c r="AIZ4" s="307"/>
      <c r="AJA4" s="307"/>
      <c r="AJB4" s="307"/>
      <c r="AJC4" s="307"/>
      <c r="AJD4" s="307"/>
      <c r="AJE4" s="307"/>
      <c r="AJF4" s="307"/>
      <c r="AJG4" s="307"/>
      <c r="AJH4" s="307"/>
      <c r="AJI4" s="307"/>
      <c r="AJJ4" s="307"/>
      <c r="AJK4" s="307"/>
      <c r="AJL4" s="307"/>
      <c r="AJM4" s="307"/>
      <c r="AJN4" s="307"/>
      <c r="AJO4" s="307"/>
      <c r="AJP4" s="307"/>
      <c r="AJQ4" s="307"/>
      <c r="AJR4" s="307"/>
      <c r="AJS4" s="307"/>
      <c r="AJT4" s="307"/>
      <c r="AJU4" s="307"/>
      <c r="AJV4" s="307"/>
      <c r="AJW4" s="307"/>
      <c r="AJX4" s="307"/>
      <c r="AJY4" s="307"/>
      <c r="AJZ4" s="307"/>
      <c r="AKA4" s="307"/>
      <c r="AKB4" s="307"/>
      <c r="AKC4" s="307"/>
      <c r="AKD4" s="307"/>
      <c r="AKE4" s="307"/>
      <c r="AKF4" s="307"/>
      <c r="AKG4" s="307"/>
      <c r="AKH4" s="307"/>
      <c r="AKI4" s="307"/>
      <c r="AKJ4" s="307"/>
      <c r="AKK4" s="307"/>
      <c r="AKL4" s="307"/>
      <c r="AKM4" s="307"/>
      <c r="AKN4" s="307"/>
      <c r="AKO4" s="307"/>
      <c r="AKP4" s="307"/>
      <c r="AKQ4" s="307"/>
      <c r="AKR4" s="307"/>
      <c r="AKS4" s="307"/>
      <c r="AKT4" s="307"/>
      <c r="AKU4" s="307"/>
      <c r="AKV4" s="307"/>
      <c r="AKW4" s="307"/>
      <c r="AKX4" s="307"/>
      <c r="AKY4" s="307"/>
    </row>
    <row r="5" spans="1:987" s="41" customFormat="1" x14ac:dyDescent="0.25">
      <c r="A5" s="133" t="s">
        <v>2</v>
      </c>
      <c r="B5" s="185" t="e">
        <f>IF('Sample of Spirits1'!I5&lt;E5,"&lt;",'Sample of Spirits1'!I5)</f>
        <v>#DIV/0!</v>
      </c>
      <c r="C5" s="94" t="e">
        <f t="shared" si="0"/>
        <v>#DIV/0!</v>
      </c>
      <c r="D5" s="94" t="e">
        <f>'Sample of Spirits1'!E5</f>
        <v>#DIV/0!</v>
      </c>
      <c r="E5" s="199" t="e">
        <f>'SS results'!V6</f>
        <v>#DIV/0!</v>
      </c>
      <c r="F5" s="118"/>
      <c r="G5" s="123" t="e">
        <f>IF('Sample of Spirits1'!R5&lt;J5,"&lt;",'Sample of Spirits1'!R5)</f>
        <v>#DIV/0!</v>
      </c>
      <c r="H5" s="123" t="e">
        <f t="shared" si="1"/>
        <v>#DIV/0!</v>
      </c>
      <c r="I5" s="94" t="e">
        <f>'Sample of Spirits1'!N5</f>
        <v>#DIV/0!</v>
      </c>
      <c r="J5" s="199" t="e">
        <f>'SS results'!AB6</f>
        <v>#DIV/0!</v>
      </c>
      <c r="K5" s="118"/>
      <c r="L5" s="187" t="e">
        <f>IF('Sample of Spirits1'!AA5&lt;O5,"&lt;",'Sample of Spirits1'!AA5)</f>
        <v>#DIV/0!</v>
      </c>
      <c r="M5" s="123" t="e">
        <f t="shared" si="2"/>
        <v>#DIV/0!</v>
      </c>
      <c r="N5" s="94" t="e">
        <f>'Sample of Spirits1'!W5</f>
        <v>#DIV/0!</v>
      </c>
      <c r="O5" s="199" t="e">
        <f>'SS results'!AH6</f>
        <v>#DIV/0!</v>
      </c>
      <c r="P5" s="118"/>
      <c r="Q5" s="94" t="e">
        <f t="shared" si="3"/>
        <v>#DIV/0!</v>
      </c>
      <c r="R5" s="94" t="e">
        <f t="shared" si="4"/>
        <v>#DIV/0!</v>
      </c>
      <c r="S5" s="118"/>
      <c r="T5" s="186" t="e">
        <f t="shared" si="5"/>
        <v>#DIV/0!</v>
      </c>
      <c r="U5" s="94" t="e">
        <f t="shared" si="6"/>
        <v>#DIV/0!</v>
      </c>
      <c r="V5" s="114"/>
      <c r="W5" s="312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7"/>
      <c r="BI5" s="307"/>
      <c r="BJ5" s="307"/>
      <c r="BK5" s="307"/>
      <c r="BL5" s="307"/>
      <c r="BM5" s="307"/>
      <c r="BN5" s="307"/>
      <c r="BO5" s="307"/>
      <c r="BP5" s="307"/>
      <c r="BQ5" s="307"/>
      <c r="BR5" s="307"/>
      <c r="BS5" s="307"/>
      <c r="BT5" s="307"/>
      <c r="BU5" s="307"/>
      <c r="BV5" s="307"/>
      <c r="BW5" s="307"/>
      <c r="BX5" s="307"/>
      <c r="BY5" s="307"/>
      <c r="BZ5" s="307"/>
      <c r="CA5" s="307"/>
      <c r="CB5" s="307"/>
      <c r="CC5" s="307"/>
      <c r="CD5" s="307"/>
      <c r="CE5" s="307"/>
      <c r="CF5" s="307"/>
      <c r="CG5" s="307"/>
      <c r="CH5" s="307"/>
      <c r="CI5" s="307"/>
      <c r="CJ5" s="307"/>
      <c r="CK5" s="307"/>
      <c r="CL5" s="307"/>
      <c r="CM5" s="307"/>
      <c r="CN5" s="307"/>
      <c r="CO5" s="307"/>
      <c r="CP5" s="307"/>
      <c r="CQ5" s="307"/>
      <c r="CR5" s="307"/>
      <c r="CS5" s="307"/>
      <c r="CT5" s="307"/>
      <c r="CU5" s="307"/>
      <c r="CV5" s="307"/>
      <c r="CW5" s="307"/>
      <c r="CX5" s="307"/>
      <c r="CY5" s="307"/>
      <c r="CZ5" s="307"/>
      <c r="DA5" s="307"/>
      <c r="DB5" s="307"/>
      <c r="DC5" s="307"/>
      <c r="DD5" s="307"/>
      <c r="DE5" s="307"/>
      <c r="DF5" s="307"/>
      <c r="DG5" s="307"/>
      <c r="DH5" s="307"/>
      <c r="DI5" s="307"/>
      <c r="DJ5" s="307"/>
      <c r="DK5" s="307"/>
      <c r="DL5" s="307"/>
      <c r="DM5" s="307"/>
      <c r="DN5" s="307"/>
      <c r="DO5" s="307"/>
      <c r="DP5" s="307"/>
      <c r="DQ5" s="307"/>
      <c r="DR5" s="307"/>
      <c r="DS5" s="307"/>
      <c r="DT5" s="307"/>
      <c r="DU5" s="307"/>
      <c r="DV5" s="307"/>
      <c r="DW5" s="307"/>
      <c r="DX5" s="307"/>
      <c r="DY5" s="307"/>
      <c r="DZ5" s="307"/>
      <c r="EA5" s="307"/>
      <c r="EB5" s="307"/>
      <c r="EC5" s="307"/>
      <c r="ED5" s="307"/>
      <c r="EE5" s="307"/>
      <c r="EF5" s="307"/>
      <c r="EG5" s="307"/>
      <c r="EH5" s="307"/>
      <c r="EI5" s="307"/>
      <c r="EJ5" s="307"/>
      <c r="EK5" s="307"/>
      <c r="EL5" s="307"/>
      <c r="EM5" s="307"/>
      <c r="EN5" s="307"/>
      <c r="EO5" s="307"/>
      <c r="EP5" s="307"/>
      <c r="EQ5" s="307"/>
      <c r="ER5" s="307"/>
      <c r="ES5" s="307"/>
      <c r="ET5" s="307"/>
      <c r="EU5" s="307"/>
      <c r="EV5" s="307"/>
      <c r="EW5" s="307"/>
      <c r="EX5" s="307"/>
      <c r="EY5" s="307"/>
      <c r="EZ5" s="307"/>
      <c r="FA5" s="307"/>
      <c r="FB5" s="307"/>
      <c r="FC5" s="307"/>
      <c r="FD5" s="307"/>
      <c r="FE5" s="307"/>
      <c r="FF5" s="307"/>
      <c r="FG5" s="307"/>
      <c r="FH5" s="307"/>
      <c r="FI5" s="307"/>
      <c r="FJ5" s="307"/>
      <c r="FK5" s="307"/>
      <c r="FL5" s="307"/>
      <c r="FM5" s="307"/>
      <c r="FN5" s="307"/>
      <c r="FO5" s="307"/>
      <c r="FP5" s="307"/>
      <c r="FQ5" s="307"/>
      <c r="FR5" s="307"/>
      <c r="FS5" s="307"/>
      <c r="FT5" s="307"/>
      <c r="FU5" s="307"/>
      <c r="FV5" s="307"/>
      <c r="FW5" s="307"/>
      <c r="FX5" s="307"/>
      <c r="FY5" s="307"/>
      <c r="FZ5" s="307"/>
      <c r="GA5" s="307"/>
      <c r="GB5" s="307"/>
      <c r="GC5" s="307"/>
      <c r="GD5" s="307"/>
      <c r="GE5" s="307"/>
      <c r="GF5" s="307"/>
      <c r="GG5" s="307"/>
      <c r="GH5" s="307"/>
      <c r="GI5" s="307"/>
      <c r="GJ5" s="307"/>
      <c r="GK5" s="307"/>
      <c r="GL5" s="307"/>
      <c r="GM5" s="307"/>
      <c r="GN5" s="307"/>
      <c r="GO5" s="307"/>
      <c r="GP5" s="307"/>
      <c r="GQ5" s="307"/>
      <c r="GR5" s="307"/>
      <c r="GS5" s="307"/>
      <c r="GT5" s="307"/>
      <c r="GU5" s="307"/>
      <c r="GV5" s="307"/>
      <c r="GW5" s="307"/>
      <c r="GX5" s="307"/>
      <c r="GY5" s="307"/>
      <c r="GZ5" s="307"/>
      <c r="HA5" s="307"/>
      <c r="HB5" s="307"/>
      <c r="HC5" s="307"/>
      <c r="HD5" s="307"/>
      <c r="HE5" s="307"/>
      <c r="HF5" s="307"/>
      <c r="HG5" s="307"/>
      <c r="HH5" s="307"/>
      <c r="HI5" s="307"/>
      <c r="HJ5" s="307"/>
      <c r="HK5" s="307"/>
      <c r="HL5" s="307"/>
      <c r="HM5" s="307"/>
      <c r="HN5" s="307"/>
      <c r="HO5" s="307"/>
      <c r="HP5" s="307"/>
      <c r="HQ5" s="307"/>
      <c r="HR5" s="307"/>
      <c r="HS5" s="307"/>
      <c r="HT5" s="307"/>
      <c r="HU5" s="307"/>
      <c r="HV5" s="307"/>
      <c r="HW5" s="307"/>
      <c r="HX5" s="307"/>
      <c r="HY5" s="307"/>
      <c r="HZ5" s="307"/>
      <c r="IA5" s="307"/>
      <c r="IB5" s="307"/>
      <c r="IC5" s="307"/>
      <c r="ID5" s="307"/>
      <c r="IE5" s="307"/>
      <c r="IF5" s="307"/>
      <c r="IG5" s="307"/>
      <c r="IH5" s="307"/>
      <c r="II5" s="307"/>
      <c r="IJ5" s="307"/>
      <c r="IK5" s="307"/>
      <c r="IL5" s="307"/>
      <c r="IM5" s="307"/>
      <c r="IN5" s="307"/>
      <c r="IO5" s="307"/>
      <c r="IP5" s="307"/>
      <c r="IQ5" s="307"/>
      <c r="IR5" s="307"/>
      <c r="IS5" s="307"/>
      <c r="IT5" s="307"/>
      <c r="IU5" s="307"/>
      <c r="IV5" s="307"/>
      <c r="IW5" s="307"/>
      <c r="IX5" s="307"/>
      <c r="IY5" s="307"/>
      <c r="IZ5" s="307"/>
      <c r="JA5" s="307"/>
      <c r="JB5" s="307"/>
      <c r="JC5" s="307"/>
      <c r="JD5" s="307"/>
      <c r="JE5" s="307"/>
      <c r="JF5" s="307"/>
      <c r="JG5" s="307"/>
      <c r="JH5" s="307"/>
      <c r="JI5" s="307"/>
      <c r="JJ5" s="307"/>
      <c r="JK5" s="307"/>
      <c r="JL5" s="307"/>
      <c r="JM5" s="307"/>
      <c r="JN5" s="307"/>
      <c r="JO5" s="307"/>
      <c r="JP5" s="307"/>
      <c r="JQ5" s="307"/>
      <c r="JR5" s="307"/>
      <c r="JS5" s="307"/>
      <c r="JT5" s="307"/>
      <c r="JU5" s="307"/>
      <c r="JV5" s="307"/>
      <c r="JW5" s="307"/>
      <c r="JX5" s="307"/>
      <c r="JY5" s="307"/>
      <c r="JZ5" s="307"/>
      <c r="KA5" s="307"/>
      <c r="KB5" s="307"/>
      <c r="KC5" s="307"/>
      <c r="KD5" s="307"/>
      <c r="KE5" s="307"/>
      <c r="KF5" s="307"/>
      <c r="KG5" s="307"/>
      <c r="KH5" s="307"/>
      <c r="KI5" s="307"/>
      <c r="KJ5" s="307"/>
      <c r="KK5" s="307"/>
      <c r="KL5" s="307"/>
      <c r="KM5" s="307"/>
      <c r="KN5" s="307"/>
      <c r="KO5" s="307"/>
      <c r="KP5" s="307"/>
      <c r="KQ5" s="307"/>
      <c r="KR5" s="307"/>
      <c r="KS5" s="307"/>
      <c r="KT5" s="307"/>
      <c r="KU5" s="307"/>
      <c r="KV5" s="307"/>
      <c r="KW5" s="307"/>
      <c r="KX5" s="307"/>
      <c r="KY5" s="307"/>
      <c r="KZ5" s="307"/>
      <c r="LA5" s="307"/>
      <c r="LB5" s="307"/>
      <c r="LC5" s="307"/>
      <c r="LD5" s="307"/>
      <c r="LE5" s="307"/>
      <c r="LF5" s="307"/>
      <c r="LG5" s="307"/>
      <c r="LH5" s="307"/>
      <c r="LI5" s="307"/>
      <c r="LJ5" s="307"/>
      <c r="LK5" s="307"/>
      <c r="LL5" s="307"/>
      <c r="LM5" s="307"/>
      <c r="LN5" s="307"/>
      <c r="LO5" s="307"/>
      <c r="LP5" s="307"/>
      <c r="LQ5" s="307"/>
      <c r="LR5" s="307"/>
      <c r="LS5" s="307"/>
      <c r="LT5" s="307"/>
      <c r="LU5" s="307"/>
      <c r="LV5" s="307"/>
      <c r="LW5" s="307"/>
      <c r="LX5" s="307"/>
      <c r="LY5" s="307"/>
      <c r="LZ5" s="307"/>
      <c r="MA5" s="307"/>
      <c r="MB5" s="307"/>
      <c r="MC5" s="307"/>
      <c r="MD5" s="307"/>
      <c r="ME5" s="307"/>
      <c r="MF5" s="307"/>
      <c r="MG5" s="307"/>
      <c r="MH5" s="307"/>
      <c r="MI5" s="307"/>
      <c r="MJ5" s="307"/>
      <c r="MK5" s="307"/>
      <c r="ML5" s="307"/>
      <c r="MM5" s="307"/>
      <c r="MN5" s="307"/>
      <c r="MO5" s="307"/>
      <c r="MP5" s="307"/>
      <c r="MQ5" s="307"/>
      <c r="MR5" s="307"/>
      <c r="MS5" s="307"/>
      <c r="MT5" s="307"/>
      <c r="MU5" s="307"/>
      <c r="MV5" s="307"/>
      <c r="MW5" s="307"/>
      <c r="MX5" s="307"/>
      <c r="MY5" s="307"/>
      <c r="MZ5" s="307"/>
      <c r="NA5" s="307"/>
      <c r="NB5" s="307"/>
      <c r="NC5" s="307"/>
      <c r="ND5" s="307"/>
      <c r="NE5" s="307"/>
      <c r="NF5" s="307"/>
      <c r="NG5" s="307"/>
      <c r="NH5" s="307"/>
      <c r="NI5" s="307"/>
      <c r="NJ5" s="307"/>
      <c r="NK5" s="307"/>
      <c r="NL5" s="307"/>
      <c r="NM5" s="307"/>
      <c r="NN5" s="307"/>
      <c r="NO5" s="307"/>
      <c r="NP5" s="307"/>
      <c r="NQ5" s="307"/>
      <c r="NR5" s="307"/>
      <c r="NS5" s="307"/>
      <c r="NT5" s="307"/>
      <c r="NU5" s="307"/>
      <c r="NV5" s="307"/>
      <c r="NW5" s="307"/>
      <c r="NX5" s="307"/>
      <c r="NY5" s="307"/>
      <c r="NZ5" s="307"/>
      <c r="OA5" s="307"/>
      <c r="OB5" s="307"/>
      <c r="OC5" s="307"/>
      <c r="OD5" s="307"/>
      <c r="OE5" s="307"/>
      <c r="OF5" s="307"/>
      <c r="OG5" s="307"/>
      <c r="OH5" s="307"/>
      <c r="OI5" s="307"/>
      <c r="OJ5" s="307"/>
      <c r="OK5" s="307"/>
      <c r="OL5" s="307"/>
      <c r="OM5" s="307"/>
      <c r="ON5" s="307"/>
      <c r="OO5" s="307"/>
      <c r="OP5" s="307"/>
      <c r="OQ5" s="307"/>
      <c r="OR5" s="307"/>
      <c r="OS5" s="307"/>
      <c r="OT5" s="307"/>
      <c r="OU5" s="307"/>
      <c r="OV5" s="307"/>
      <c r="OW5" s="307"/>
      <c r="OX5" s="307"/>
      <c r="OY5" s="307"/>
      <c r="OZ5" s="307"/>
      <c r="PA5" s="307"/>
      <c r="PB5" s="307"/>
      <c r="PC5" s="307"/>
      <c r="PD5" s="307"/>
      <c r="PE5" s="307"/>
      <c r="PF5" s="307"/>
      <c r="PG5" s="307"/>
      <c r="PH5" s="307"/>
      <c r="PI5" s="307"/>
      <c r="PJ5" s="307"/>
      <c r="PK5" s="307"/>
      <c r="PL5" s="307"/>
      <c r="PM5" s="307"/>
      <c r="PN5" s="307"/>
      <c r="PO5" s="307"/>
      <c r="PP5" s="307"/>
      <c r="PQ5" s="307"/>
      <c r="PR5" s="307"/>
      <c r="PS5" s="307"/>
      <c r="PT5" s="307"/>
      <c r="PU5" s="307"/>
      <c r="PV5" s="307"/>
      <c r="PW5" s="307"/>
      <c r="PX5" s="307"/>
      <c r="PY5" s="307"/>
      <c r="PZ5" s="307"/>
      <c r="QA5" s="307"/>
      <c r="QB5" s="307"/>
      <c r="QC5" s="307"/>
      <c r="QD5" s="307"/>
      <c r="QE5" s="307"/>
      <c r="QF5" s="307"/>
      <c r="QG5" s="307"/>
      <c r="QH5" s="307"/>
      <c r="QI5" s="307"/>
      <c r="QJ5" s="307"/>
      <c r="QK5" s="307"/>
      <c r="QL5" s="307"/>
      <c r="QM5" s="307"/>
      <c r="QN5" s="307"/>
      <c r="QO5" s="307"/>
      <c r="QP5" s="307"/>
      <c r="QQ5" s="307"/>
      <c r="QR5" s="307"/>
      <c r="QS5" s="307"/>
      <c r="QT5" s="307"/>
      <c r="QU5" s="307"/>
      <c r="QV5" s="307"/>
      <c r="QW5" s="307"/>
      <c r="QX5" s="307"/>
      <c r="QY5" s="307"/>
      <c r="QZ5" s="307"/>
      <c r="RA5" s="307"/>
      <c r="RB5" s="307"/>
      <c r="RC5" s="307"/>
      <c r="RD5" s="307"/>
      <c r="RE5" s="307"/>
      <c r="RF5" s="307"/>
      <c r="RG5" s="307"/>
      <c r="RH5" s="307"/>
      <c r="RI5" s="307"/>
      <c r="RJ5" s="307"/>
      <c r="RK5" s="307"/>
      <c r="RL5" s="307"/>
      <c r="RM5" s="307"/>
      <c r="RN5" s="307"/>
      <c r="RO5" s="307"/>
      <c r="RP5" s="307"/>
      <c r="RQ5" s="307"/>
      <c r="RR5" s="307"/>
      <c r="RS5" s="307"/>
      <c r="RT5" s="307"/>
      <c r="RU5" s="307"/>
      <c r="RV5" s="307"/>
      <c r="RW5" s="307"/>
      <c r="RX5" s="307"/>
      <c r="RY5" s="307"/>
      <c r="RZ5" s="307"/>
      <c r="SA5" s="307"/>
      <c r="SB5" s="307"/>
      <c r="SC5" s="307"/>
      <c r="SD5" s="307"/>
      <c r="SE5" s="307"/>
      <c r="SF5" s="307"/>
      <c r="SG5" s="307"/>
      <c r="SH5" s="307"/>
      <c r="SI5" s="307"/>
      <c r="SJ5" s="307"/>
      <c r="SK5" s="307"/>
      <c r="SL5" s="307"/>
      <c r="SM5" s="307"/>
      <c r="SN5" s="307"/>
      <c r="SO5" s="307"/>
      <c r="SP5" s="307"/>
      <c r="SQ5" s="307"/>
      <c r="SR5" s="307"/>
      <c r="SS5" s="307"/>
      <c r="ST5" s="307"/>
      <c r="SU5" s="307"/>
      <c r="SV5" s="307"/>
      <c r="SW5" s="307"/>
      <c r="SX5" s="307"/>
      <c r="SY5" s="307"/>
      <c r="SZ5" s="307"/>
      <c r="TA5" s="307"/>
      <c r="TB5" s="307"/>
      <c r="TC5" s="307"/>
      <c r="TD5" s="307"/>
      <c r="TE5" s="307"/>
      <c r="TF5" s="307"/>
      <c r="TG5" s="307"/>
      <c r="TH5" s="307"/>
      <c r="TI5" s="307"/>
      <c r="TJ5" s="307"/>
      <c r="TK5" s="307"/>
      <c r="TL5" s="307"/>
      <c r="TM5" s="307"/>
      <c r="TN5" s="307"/>
      <c r="TO5" s="307"/>
      <c r="TP5" s="307"/>
      <c r="TQ5" s="307"/>
      <c r="TR5" s="307"/>
      <c r="TS5" s="307"/>
      <c r="TT5" s="307"/>
      <c r="TU5" s="307"/>
      <c r="TV5" s="307"/>
      <c r="TW5" s="307"/>
      <c r="TX5" s="307"/>
      <c r="TY5" s="307"/>
      <c r="TZ5" s="307"/>
      <c r="UA5" s="307"/>
      <c r="UB5" s="307"/>
      <c r="UC5" s="307"/>
      <c r="UD5" s="307"/>
      <c r="UE5" s="307"/>
      <c r="UF5" s="307"/>
      <c r="UG5" s="307"/>
      <c r="UH5" s="307"/>
      <c r="UI5" s="307"/>
      <c r="UJ5" s="307"/>
      <c r="UK5" s="307"/>
      <c r="UL5" s="307"/>
      <c r="UM5" s="307"/>
      <c r="UN5" s="307"/>
      <c r="UO5" s="307"/>
      <c r="UP5" s="307"/>
      <c r="UQ5" s="307"/>
      <c r="UR5" s="307"/>
      <c r="US5" s="307"/>
      <c r="UT5" s="307"/>
      <c r="UU5" s="307"/>
      <c r="UV5" s="307"/>
      <c r="UW5" s="307"/>
      <c r="UX5" s="307"/>
      <c r="UY5" s="307"/>
      <c r="UZ5" s="307"/>
      <c r="VA5" s="307"/>
      <c r="VB5" s="307"/>
      <c r="VC5" s="307"/>
      <c r="VD5" s="307"/>
      <c r="VE5" s="307"/>
      <c r="VF5" s="307"/>
      <c r="VG5" s="307"/>
      <c r="VH5" s="307"/>
      <c r="VI5" s="307"/>
      <c r="VJ5" s="307"/>
      <c r="VK5" s="307"/>
      <c r="VL5" s="307"/>
      <c r="VM5" s="307"/>
      <c r="VN5" s="307"/>
      <c r="VO5" s="307"/>
      <c r="VP5" s="307"/>
      <c r="VQ5" s="307"/>
      <c r="VR5" s="307"/>
      <c r="VS5" s="307"/>
      <c r="VT5" s="307"/>
      <c r="VU5" s="307"/>
      <c r="VV5" s="307"/>
      <c r="VW5" s="307"/>
      <c r="VX5" s="307"/>
      <c r="VY5" s="307"/>
      <c r="VZ5" s="307"/>
      <c r="WA5" s="307"/>
      <c r="WB5" s="307"/>
      <c r="WC5" s="307"/>
      <c r="WD5" s="307"/>
      <c r="WE5" s="307"/>
      <c r="WF5" s="307"/>
      <c r="WG5" s="307"/>
      <c r="WH5" s="307"/>
      <c r="WI5" s="307"/>
      <c r="WJ5" s="307"/>
      <c r="WK5" s="307"/>
      <c r="WL5" s="307"/>
      <c r="WM5" s="307"/>
      <c r="WN5" s="307"/>
      <c r="WO5" s="307"/>
      <c r="WP5" s="307"/>
      <c r="WQ5" s="307"/>
      <c r="WR5" s="307"/>
      <c r="WS5" s="307"/>
      <c r="WT5" s="307"/>
      <c r="WU5" s="307"/>
      <c r="WV5" s="307"/>
      <c r="WW5" s="307"/>
      <c r="WX5" s="307"/>
      <c r="WY5" s="307"/>
      <c r="WZ5" s="307"/>
      <c r="XA5" s="307"/>
      <c r="XB5" s="307"/>
      <c r="XC5" s="307"/>
      <c r="XD5" s="307"/>
      <c r="XE5" s="307"/>
      <c r="XF5" s="307"/>
      <c r="XG5" s="307"/>
      <c r="XH5" s="307"/>
      <c r="XI5" s="307"/>
      <c r="XJ5" s="307"/>
      <c r="XK5" s="307"/>
      <c r="XL5" s="307"/>
      <c r="XM5" s="307"/>
      <c r="XN5" s="307"/>
      <c r="XO5" s="307"/>
      <c r="XP5" s="307"/>
      <c r="XQ5" s="307"/>
      <c r="XR5" s="307"/>
      <c r="XS5" s="307"/>
      <c r="XT5" s="307"/>
      <c r="XU5" s="307"/>
      <c r="XV5" s="307"/>
      <c r="XW5" s="307"/>
      <c r="XX5" s="307"/>
      <c r="XY5" s="307"/>
      <c r="XZ5" s="307"/>
      <c r="YA5" s="307"/>
      <c r="YB5" s="307"/>
      <c r="YC5" s="307"/>
      <c r="YD5" s="307"/>
      <c r="YE5" s="307"/>
      <c r="YF5" s="307"/>
      <c r="YG5" s="307"/>
      <c r="YH5" s="307"/>
      <c r="YI5" s="307"/>
      <c r="YJ5" s="307"/>
      <c r="YK5" s="307"/>
      <c r="YL5" s="307"/>
      <c r="YM5" s="307"/>
      <c r="YN5" s="307"/>
      <c r="YO5" s="307"/>
      <c r="YP5" s="307"/>
      <c r="YQ5" s="307"/>
      <c r="YR5" s="307"/>
      <c r="YS5" s="307"/>
      <c r="YT5" s="307"/>
      <c r="YU5" s="307"/>
      <c r="YV5" s="307"/>
      <c r="YW5" s="307"/>
      <c r="YX5" s="307"/>
      <c r="YY5" s="307"/>
      <c r="YZ5" s="307"/>
      <c r="ZA5" s="307"/>
      <c r="ZB5" s="307"/>
      <c r="ZC5" s="307"/>
      <c r="ZD5" s="307"/>
      <c r="ZE5" s="307"/>
      <c r="ZF5" s="307"/>
      <c r="ZG5" s="307"/>
      <c r="ZH5" s="307"/>
      <c r="ZI5" s="307"/>
      <c r="ZJ5" s="307"/>
      <c r="ZK5" s="307"/>
      <c r="ZL5" s="307"/>
      <c r="ZM5" s="307"/>
      <c r="ZN5" s="307"/>
      <c r="ZO5" s="307"/>
      <c r="ZP5" s="307"/>
      <c r="ZQ5" s="307"/>
      <c r="ZR5" s="307"/>
      <c r="ZS5" s="307"/>
      <c r="ZT5" s="307"/>
      <c r="ZU5" s="307"/>
      <c r="ZV5" s="307"/>
      <c r="ZW5" s="307"/>
      <c r="ZX5" s="307"/>
      <c r="ZY5" s="307"/>
      <c r="ZZ5" s="307"/>
      <c r="AAA5" s="307"/>
      <c r="AAB5" s="307"/>
      <c r="AAC5" s="307"/>
      <c r="AAD5" s="307"/>
      <c r="AAE5" s="307"/>
      <c r="AAF5" s="307"/>
      <c r="AAG5" s="307"/>
      <c r="AAH5" s="307"/>
      <c r="AAI5" s="307"/>
      <c r="AAJ5" s="307"/>
      <c r="AAK5" s="307"/>
      <c r="AAL5" s="307"/>
      <c r="AAM5" s="307"/>
      <c r="AAN5" s="307"/>
      <c r="AAO5" s="307"/>
      <c r="AAP5" s="307"/>
      <c r="AAQ5" s="307"/>
      <c r="AAR5" s="307"/>
      <c r="AAS5" s="307"/>
      <c r="AAT5" s="307"/>
      <c r="AAU5" s="307"/>
      <c r="AAV5" s="307"/>
      <c r="AAW5" s="307"/>
      <c r="AAX5" s="307"/>
      <c r="AAY5" s="307"/>
      <c r="AAZ5" s="307"/>
      <c r="ABA5" s="307"/>
      <c r="ABB5" s="307"/>
      <c r="ABC5" s="307"/>
      <c r="ABD5" s="307"/>
      <c r="ABE5" s="307"/>
      <c r="ABF5" s="307"/>
      <c r="ABG5" s="307"/>
      <c r="ABH5" s="307"/>
      <c r="ABI5" s="307"/>
      <c r="ABJ5" s="307"/>
      <c r="ABK5" s="307"/>
      <c r="ABL5" s="307"/>
      <c r="ABM5" s="307"/>
      <c r="ABN5" s="307"/>
      <c r="ABO5" s="307"/>
      <c r="ABP5" s="307"/>
      <c r="ABQ5" s="307"/>
      <c r="ABR5" s="307"/>
      <c r="ABS5" s="307"/>
      <c r="ABT5" s="307"/>
      <c r="ABU5" s="307"/>
      <c r="ABV5" s="307"/>
      <c r="ABW5" s="307"/>
      <c r="ABX5" s="307"/>
      <c r="ABY5" s="307"/>
      <c r="ABZ5" s="307"/>
      <c r="ACA5" s="307"/>
      <c r="ACB5" s="307"/>
      <c r="ACC5" s="307"/>
      <c r="ACD5" s="307"/>
      <c r="ACE5" s="307"/>
      <c r="ACF5" s="307"/>
      <c r="ACG5" s="307"/>
      <c r="ACH5" s="307"/>
      <c r="ACI5" s="307"/>
      <c r="ACJ5" s="307"/>
      <c r="ACK5" s="307"/>
      <c r="ACL5" s="307"/>
      <c r="ACM5" s="307"/>
      <c r="ACN5" s="307"/>
      <c r="ACO5" s="307"/>
      <c r="ACP5" s="307"/>
      <c r="ACQ5" s="307"/>
      <c r="ACR5" s="307"/>
      <c r="ACS5" s="307"/>
      <c r="ACT5" s="307"/>
      <c r="ACU5" s="307"/>
      <c r="ACV5" s="307"/>
      <c r="ACW5" s="307"/>
      <c r="ACX5" s="307"/>
      <c r="ACY5" s="307"/>
      <c r="ACZ5" s="307"/>
      <c r="ADA5" s="307"/>
      <c r="ADB5" s="307"/>
      <c r="ADC5" s="307"/>
      <c r="ADD5" s="307"/>
      <c r="ADE5" s="307"/>
      <c r="ADF5" s="307"/>
      <c r="ADG5" s="307"/>
      <c r="ADH5" s="307"/>
      <c r="ADI5" s="307"/>
      <c r="ADJ5" s="307"/>
      <c r="ADK5" s="307"/>
      <c r="ADL5" s="307"/>
      <c r="ADM5" s="307"/>
      <c r="ADN5" s="307"/>
      <c r="ADO5" s="307"/>
      <c r="ADP5" s="307"/>
      <c r="ADQ5" s="307"/>
      <c r="ADR5" s="307"/>
      <c r="ADS5" s="307"/>
      <c r="ADT5" s="307"/>
      <c r="ADU5" s="307"/>
      <c r="ADV5" s="307"/>
      <c r="ADW5" s="307"/>
      <c r="ADX5" s="307"/>
      <c r="ADY5" s="307"/>
      <c r="ADZ5" s="307"/>
      <c r="AEA5" s="307"/>
      <c r="AEB5" s="307"/>
      <c r="AEC5" s="307"/>
      <c r="AED5" s="307"/>
      <c r="AEE5" s="307"/>
      <c r="AEF5" s="307"/>
      <c r="AEG5" s="307"/>
      <c r="AEH5" s="307"/>
      <c r="AEI5" s="307"/>
      <c r="AEJ5" s="307"/>
      <c r="AEK5" s="307"/>
      <c r="AEL5" s="307"/>
      <c r="AEM5" s="307"/>
      <c r="AEN5" s="307"/>
      <c r="AEO5" s="307"/>
      <c r="AEP5" s="307"/>
      <c r="AEQ5" s="307"/>
      <c r="AER5" s="307"/>
      <c r="AES5" s="307"/>
      <c r="AET5" s="307"/>
      <c r="AEU5" s="307"/>
      <c r="AEV5" s="307"/>
      <c r="AEW5" s="307"/>
      <c r="AEX5" s="307"/>
      <c r="AEY5" s="307"/>
      <c r="AEZ5" s="307"/>
      <c r="AFA5" s="307"/>
      <c r="AFB5" s="307"/>
      <c r="AFC5" s="307"/>
      <c r="AFD5" s="307"/>
      <c r="AFE5" s="307"/>
      <c r="AFF5" s="307"/>
      <c r="AFG5" s="307"/>
      <c r="AFH5" s="307"/>
      <c r="AFI5" s="307"/>
      <c r="AFJ5" s="307"/>
      <c r="AFK5" s="307"/>
      <c r="AFL5" s="307"/>
      <c r="AFM5" s="307"/>
      <c r="AFN5" s="307"/>
      <c r="AFO5" s="307"/>
      <c r="AFP5" s="307"/>
      <c r="AFQ5" s="307"/>
      <c r="AFR5" s="307"/>
      <c r="AFS5" s="307"/>
      <c r="AFT5" s="307"/>
      <c r="AFU5" s="307"/>
      <c r="AFV5" s="307"/>
      <c r="AFW5" s="307"/>
      <c r="AFX5" s="307"/>
      <c r="AFY5" s="307"/>
      <c r="AFZ5" s="307"/>
      <c r="AGA5" s="307"/>
      <c r="AGB5" s="307"/>
      <c r="AGC5" s="307"/>
      <c r="AGD5" s="307"/>
      <c r="AGE5" s="307"/>
      <c r="AGF5" s="307"/>
      <c r="AGG5" s="307"/>
      <c r="AGH5" s="307"/>
      <c r="AGI5" s="307"/>
      <c r="AGJ5" s="307"/>
      <c r="AGK5" s="307"/>
      <c r="AGL5" s="307"/>
      <c r="AGM5" s="307"/>
      <c r="AGN5" s="307"/>
      <c r="AGO5" s="307"/>
      <c r="AGP5" s="307"/>
      <c r="AGQ5" s="307"/>
      <c r="AGR5" s="307"/>
      <c r="AGS5" s="307"/>
      <c r="AGT5" s="307"/>
      <c r="AGU5" s="307"/>
      <c r="AGV5" s="307"/>
      <c r="AGW5" s="307"/>
      <c r="AGX5" s="307"/>
      <c r="AGY5" s="307"/>
      <c r="AGZ5" s="307"/>
      <c r="AHA5" s="307"/>
      <c r="AHB5" s="307"/>
      <c r="AHC5" s="307"/>
      <c r="AHD5" s="307"/>
      <c r="AHE5" s="307"/>
      <c r="AHF5" s="307"/>
      <c r="AHG5" s="307"/>
      <c r="AHH5" s="307"/>
      <c r="AHI5" s="307"/>
      <c r="AHJ5" s="307"/>
      <c r="AHK5" s="307"/>
      <c r="AHL5" s="307"/>
      <c r="AHM5" s="307"/>
      <c r="AHN5" s="307"/>
      <c r="AHO5" s="307"/>
      <c r="AHP5" s="307"/>
      <c r="AHQ5" s="307"/>
      <c r="AHR5" s="307"/>
      <c r="AHS5" s="307"/>
      <c r="AHT5" s="307"/>
      <c r="AHU5" s="307"/>
      <c r="AHV5" s="307"/>
      <c r="AHW5" s="307"/>
      <c r="AHX5" s="307"/>
      <c r="AHY5" s="307"/>
      <c r="AHZ5" s="307"/>
      <c r="AIA5" s="307"/>
      <c r="AIB5" s="307"/>
      <c r="AIC5" s="307"/>
      <c r="AID5" s="307"/>
      <c r="AIE5" s="307"/>
      <c r="AIF5" s="307"/>
      <c r="AIG5" s="307"/>
      <c r="AIH5" s="307"/>
      <c r="AII5" s="307"/>
      <c r="AIJ5" s="307"/>
      <c r="AIK5" s="307"/>
      <c r="AIL5" s="307"/>
      <c r="AIM5" s="307"/>
      <c r="AIN5" s="307"/>
      <c r="AIO5" s="307"/>
      <c r="AIP5" s="307"/>
      <c r="AIQ5" s="307"/>
      <c r="AIR5" s="307"/>
      <c r="AIS5" s="307"/>
      <c r="AIT5" s="307"/>
      <c r="AIU5" s="307"/>
      <c r="AIV5" s="307"/>
      <c r="AIW5" s="307"/>
      <c r="AIX5" s="307"/>
      <c r="AIY5" s="307"/>
      <c r="AIZ5" s="307"/>
      <c r="AJA5" s="307"/>
      <c r="AJB5" s="307"/>
      <c r="AJC5" s="307"/>
      <c r="AJD5" s="307"/>
      <c r="AJE5" s="307"/>
      <c r="AJF5" s="307"/>
      <c r="AJG5" s="307"/>
      <c r="AJH5" s="307"/>
      <c r="AJI5" s="307"/>
      <c r="AJJ5" s="307"/>
      <c r="AJK5" s="307"/>
      <c r="AJL5" s="307"/>
      <c r="AJM5" s="307"/>
      <c r="AJN5" s="307"/>
      <c r="AJO5" s="307"/>
      <c r="AJP5" s="307"/>
      <c r="AJQ5" s="307"/>
      <c r="AJR5" s="307"/>
      <c r="AJS5" s="307"/>
      <c r="AJT5" s="307"/>
      <c r="AJU5" s="307"/>
      <c r="AJV5" s="307"/>
      <c r="AJW5" s="307"/>
      <c r="AJX5" s="307"/>
      <c r="AJY5" s="307"/>
      <c r="AJZ5" s="307"/>
      <c r="AKA5" s="307"/>
      <c r="AKB5" s="307"/>
      <c r="AKC5" s="307"/>
      <c r="AKD5" s="307"/>
      <c r="AKE5" s="307"/>
      <c r="AKF5" s="307"/>
      <c r="AKG5" s="307"/>
      <c r="AKH5" s="307"/>
      <c r="AKI5" s="307"/>
      <c r="AKJ5" s="307"/>
      <c r="AKK5" s="307"/>
      <c r="AKL5" s="307"/>
      <c r="AKM5" s="307"/>
      <c r="AKN5" s="307"/>
      <c r="AKO5" s="307"/>
      <c r="AKP5" s="307"/>
      <c r="AKQ5" s="307"/>
      <c r="AKR5" s="307"/>
      <c r="AKS5" s="307"/>
      <c r="AKT5" s="307"/>
      <c r="AKU5" s="307"/>
      <c r="AKV5" s="307"/>
      <c r="AKW5" s="307"/>
      <c r="AKX5" s="307"/>
      <c r="AKY5" s="307"/>
    </row>
    <row r="6" spans="1:987" s="41" customFormat="1" x14ac:dyDescent="0.25">
      <c r="A6" s="133" t="s">
        <v>3</v>
      </c>
      <c r="B6" s="185" t="e">
        <f>IF('Sample of Spirits1'!I6&lt;E6,"&lt;",'Sample of Spirits1'!I6)</f>
        <v>#DIV/0!</v>
      </c>
      <c r="C6" s="94" t="e">
        <f t="shared" si="0"/>
        <v>#DIV/0!</v>
      </c>
      <c r="D6" s="94" t="e">
        <f>'Sample of Spirits1'!E6</f>
        <v>#DIV/0!</v>
      </c>
      <c r="E6" s="199" t="e">
        <f>'SS results'!V7</f>
        <v>#DIV/0!</v>
      </c>
      <c r="F6" s="118"/>
      <c r="G6" s="98" t="e">
        <f>IF('Sample of Spirits1'!R6&lt;J6,"&lt;",'Sample of Spirits1'!R6)</f>
        <v>#DIV/0!</v>
      </c>
      <c r="H6" s="98" t="e">
        <f t="shared" si="1"/>
        <v>#DIV/0!</v>
      </c>
      <c r="I6" s="94" t="e">
        <f>'Sample of Spirits1'!N6</f>
        <v>#DIV/0!</v>
      </c>
      <c r="J6" s="199" t="e">
        <f>'SS results'!AB7</f>
        <v>#DIV/0!</v>
      </c>
      <c r="K6" s="118"/>
      <c r="L6" s="185" t="e">
        <f>IF('Sample of Spirits1'!AA6&lt;O6,"&lt;",'Sample of Spirits1'!AA6)</f>
        <v>#DIV/0!</v>
      </c>
      <c r="M6" s="94" t="e">
        <f t="shared" si="2"/>
        <v>#DIV/0!</v>
      </c>
      <c r="N6" s="94" t="e">
        <f>'Sample of Spirits1'!W6</f>
        <v>#DIV/0!</v>
      </c>
      <c r="O6" s="199" t="e">
        <f>'SS results'!AH7</f>
        <v>#DIV/0!</v>
      </c>
      <c r="P6" s="118"/>
      <c r="Q6" s="94" t="e">
        <f t="shared" si="3"/>
        <v>#DIV/0!</v>
      </c>
      <c r="R6" s="94" t="e">
        <f t="shared" si="4"/>
        <v>#DIV/0!</v>
      </c>
      <c r="S6" s="118"/>
      <c r="T6" s="186" t="e">
        <f t="shared" si="5"/>
        <v>#DIV/0!</v>
      </c>
      <c r="U6" s="94" t="e">
        <f t="shared" si="6"/>
        <v>#DIV/0!</v>
      </c>
      <c r="V6" s="114"/>
      <c r="W6" s="312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07"/>
      <c r="AR6" s="307"/>
      <c r="AS6" s="307"/>
      <c r="AT6" s="307"/>
      <c r="AU6" s="307"/>
      <c r="AV6" s="307"/>
      <c r="AW6" s="307"/>
      <c r="AX6" s="307"/>
      <c r="AY6" s="307"/>
      <c r="AZ6" s="307"/>
      <c r="BA6" s="307"/>
      <c r="BB6" s="307"/>
      <c r="BC6" s="307"/>
      <c r="BD6" s="307"/>
      <c r="BE6" s="307"/>
      <c r="BF6" s="307"/>
      <c r="BG6" s="307"/>
      <c r="BH6" s="307"/>
      <c r="BI6" s="307"/>
      <c r="BJ6" s="307"/>
      <c r="BK6" s="307"/>
      <c r="BL6" s="307"/>
      <c r="BM6" s="307"/>
      <c r="BN6" s="307"/>
      <c r="BO6" s="307"/>
      <c r="BP6" s="307"/>
      <c r="BQ6" s="307"/>
      <c r="BR6" s="307"/>
      <c r="BS6" s="307"/>
      <c r="BT6" s="307"/>
      <c r="BU6" s="307"/>
      <c r="BV6" s="307"/>
      <c r="BW6" s="307"/>
      <c r="BX6" s="307"/>
      <c r="BY6" s="307"/>
      <c r="BZ6" s="307"/>
      <c r="CA6" s="307"/>
      <c r="CB6" s="307"/>
      <c r="CC6" s="307"/>
      <c r="CD6" s="307"/>
      <c r="CE6" s="307"/>
      <c r="CF6" s="307"/>
      <c r="CG6" s="307"/>
      <c r="CH6" s="307"/>
      <c r="CI6" s="307"/>
      <c r="CJ6" s="307"/>
      <c r="CK6" s="307"/>
      <c r="CL6" s="307"/>
      <c r="CM6" s="307"/>
      <c r="CN6" s="307"/>
      <c r="CO6" s="307"/>
      <c r="CP6" s="307"/>
      <c r="CQ6" s="307"/>
      <c r="CR6" s="307"/>
      <c r="CS6" s="307"/>
      <c r="CT6" s="307"/>
      <c r="CU6" s="307"/>
      <c r="CV6" s="307"/>
      <c r="CW6" s="307"/>
      <c r="CX6" s="307"/>
      <c r="CY6" s="307"/>
      <c r="CZ6" s="307"/>
      <c r="DA6" s="307"/>
      <c r="DB6" s="307"/>
      <c r="DC6" s="307"/>
      <c r="DD6" s="307"/>
      <c r="DE6" s="307"/>
      <c r="DF6" s="307"/>
      <c r="DG6" s="307"/>
      <c r="DH6" s="307"/>
      <c r="DI6" s="307"/>
      <c r="DJ6" s="307"/>
      <c r="DK6" s="307"/>
      <c r="DL6" s="307"/>
      <c r="DM6" s="307"/>
      <c r="DN6" s="307"/>
      <c r="DO6" s="307"/>
      <c r="DP6" s="307"/>
      <c r="DQ6" s="307"/>
      <c r="DR6" s="307"/>
      <c r="DS6" s="307"/>
      <c r="DT6" s="307"/>
      <c r="DU6" s="307"/>
      <c r="DV6" s="307"/>
      <c r="DW6" s="307"/>
      <c r="DX6" s="307"/>
      <c r="DY6" s="307"/>
      <c r="DZ6" s="307"/>
      <c r="EA6" s="307"/>
      <c r="EB6" s="307"/>
      <c r="EC6" s="307"/>
      <c r="ED6" s="307"/>
      <c r="EE6" s="307"/>
      <c r="EF6" s="307"/>
      <c r="EG6" s="307"/>
      <c r="EH6" s="307"/>
      <c r="EI6" s="307"/>
      <c r="EJ6" s="307"/>
      <c r="EK6" s="307"/>
      <c r="EL6" s="307"/>
      <c r="EM6" s="307"/>
      <c r="EN6" s="307"/>
      <c r="EO6" s="307"/>
      <c r="EP6" s="307"/>
      <c r="EQ6" s="307"/>
      <c r="ER6" s="307"/>
      <c r="ES6" s="307"/>
      <c r="ET6" s="307"/>
      <c r="EU6" s="307"/>
      <c r="EV6" s="307"/>
      <c r="EW6" s="307"/>
      <c r="EX6" s="307"/>
      <c r="EY6" s="307"/>
      <c r="EZ6" s="307"/>
      <c r="FA6" s="307"/>
      <c r="FB6" s="307"/>
      <c r="FC6" s="307"/>
      <c r="FD6" s="307"/>
      <c r="FE6" s="307"/>
      <c r="FF6" s="307"/>
      <c r="FG6" s="307"/>
      <c r="FH6" s="307"/>
      <c r="FI6" s="307"/>
      <c r="FJ6" s="307"/>
      <c r="FK6" s="307"/>
      <c r="FL6" s="307"/>
      <c r="FM6" s="307"/>
      <c r="FN6" s="307"/>
      <c r="FO6" s="307"/>
      <c r="FP6" s="307"/>
      <c r="FQ6" s="307"/>
      <c r="FR6" s="307"/>
      <c r="FS6" s="307"/>
      <c r="FT6" s="307"/>
      <c r="FU6" s="307"/>
      <c r="FV6" s="307"/>
      <c r="FW6" s="307"/>
      <c r="FX6" s="307"/>
      <c r="FY6" s="307"/>
      <c r="FZ6" s="307"/>
      <c r="GA6" s="307"/>
      <c r="GB6" s="307"/>
      <c r="GC6" s="307"/>
      <c r="GD6" s="307"/>
      <c r="GE6" s="307"/>
      <c r="GF6" s="307"/>
      <c r="GG6" s="307"/>
      <c r="GH6" s="307"/>
      <c r="GI6" s="307"/>
      <c r="GJ6" s="307"/>
      <c r="GK6" s="307"/>
      <c r="GL6" s="307"/>
      <c r="GM6" s="307"/>
      <c r="GN6" s="307"/>
      <c r="GO6" s="307"/>
      <c r="GP6" s="307"/>
      <c r="GQ6" s="307"/>
      <c r="GR6" s="307"/>
      <c r="GS6" s="307"/>
      <c r="GT6" s="307"/>
      <c r="GU6" s="307"/>
      <c r="GV6" s="307"/>
      <c r="GW6" s="307"/>
      <c r="GX6" s="307"/>
      <c r="GY6" s="307"/>
      <c r="GZ6" s="307"/>
      <c r="HA6" s="307"/>
      <c r="HB6" s="307"/>
      <c r="HC6" s="307"/>
      <c r="HD6" s="307"/>
      <c r="HE6" s="307"/>
      <c r="HF6" s="307"/>
      <c r="HG6" s="307"/>
      <c r="HH6" s="307"/>
      <c r="HI6" s="307"/>
      <c r="HJ6" s="307"/>
      <c r="HK6" s="307"/>
      <c r="HL6" s="307"/>
      <c r="HM6" s="307"/>
      <c r="HN6" s="307"/>
      <c r="HO6" s="307"/>
      <c r="HP6" s="307"/>
      <c r="HQ6" s="307"/>
      <c r="HR6" s="307"/>
      <c r="HS6" s="307"/>
      <c r="HT6" s="307"/>
      <c r="HU6" s="307"/>
      <c r="HV6" s="307"/>
      <c r="HW6" s="307"/>
      <c r="HX6" s="307"/>
      <c r="HY6" s="307"/>
      <c r="HZ6" s="307"/>
      <c r="IA6" s="307"/>
      <c r="IB6" s="307"/>
      <c r="IC6" s="307"/>
      <c r="ID6" s="307"/>
      <c r="IE6" s="307"/>
      <c r="IF6" s="307"/>
      <c r="IG6" s="307"/>
      <c r="IH6" s="307"/>
      <c r="II6" s="307"/>
      <c r="IJ6" s="307"/>
      <c r="IK6" s="307"/>
      <c r="IL6" s="307"/>
      <c r="IM6" s="307"/>
      <c r="IN6" s="307"/>
      <c r="IO6" s="307"/>
      <c r="IP6" s="307"/>
      <c r="IQ6" s="307"/>
      <c r="IR6" s="307"/>
      <c r="IS6" s="307"/>
      <c r="IT6" s="307"/>
      <c r="IU6" s="307"/>
      <c r="IV6" s="307"/>
      <c r="IW6" s="307"/>
      <c r="IX6" s="307"/>
      <c r="IY6" s="307"/>
      <c r="IZ6" s="307"/>
      <c r="JA6" s="307"/>
      <c r="JB6" s="307"/>
      <c r="JC6" s="307"/>
      <c r="JD6" s="307"/>
      <c r="JE6" s="307"/>
      <c r="JF6" s="307"/>
      <c r="JG6" s="307"/>
      <c r="JH6" s="307"/>
      <c r="JI6" s="307"/>
      <c r="JJ6" s="307"/>
      <c r="JK6" s="307"/>
      <c r="JL6" s="307"/>
      <c r="JM6" s="307"/>
      <c r="JN6" s="307"/>
      <c r="JO6" s="307"/>
      <c r="JP6" s="307"/>
      <c r="JQ6" s="307"/>
      <c r="JR6" s="307"/>
      <c r="JS6" s="307"/>
      <c r="JT6" s="307"/>
      <c r="JU6" s="307"/>
      <c r="JV6" s="307"/>
      <c r="JW6" s="307"/>
      <c r="JX6" s="307"/>
      <c r="JY6" s="307"/>
      <c r="JZ6" s="307"/>
      <c r="KA6" s="307"/>
      <c r="KB6" s="307"/>
      <c r="KC6" s="307"/>
      <c r="KD6" s="307"/>
      <c r="KE6" s="307"/>
      <c r="KF6" s="307"/>
      <c r="KG6" s="307"/>
      <c r="KH6" s="307"/>
      <c r="KI6" s="307"/>
      <c r="KJ6" s="307"/>
      <c r="KK6" s="307"/>
      <c r="KL6" s="307"/>
      <c r="KM6" s="307"/>
      <c r="KN6" s="307"/>
      <c r="KO6" s="307"/>
      <c r="KP6" s="307"/>
      <c r="KQ6" s="307"/>
      <c r="KR6" s="307"/>
      <c r="KS6" s="307"/>
      <c r="KT6" s="307"/>
      <c r="KU6" s="307"/>
      <c r="KV6" s="307"/>
      <c r="KW6" s="307"/>
      <c r="KX6" s="307"/>
      <c r="KY6" s="307"/>
      <c r="KZ6" s="307"/>
      <c r="LA6" s="307"/>
      <c r="LB6" s="307"/>
      <c r="LC6" s="307"/>
      <c r="LD6" s="307"/>
      <c r="LE6" s="307"/>
      <c r="LF6" s="307"/>
      <c r="LG6" s="307"/>
      <c r="LH6" s="307"/>
      <c r="LI6" s="307"/>
      <c r="LJ6" s="307"/>
      <c r="LK6" s="307"/>
      <c r="LL6" s="307"/>
      <c r="LM6" s="307"/>
      <c r="LN6" s="307"/>
      <c r="LO6" s="307"/>
      <c r="LP6" s="307"/>
      <c r="LQ6" s="307"/>
      <c r="LR6" s="307"/>
      <c r="LS6" s="307"/>
      <c r="LT6" s="307"/>
      <c r="LU6" s="307"/>
      <c r="LV6" s="307"/>
      <c r="LW6" s="307"/>
      <c r="LX6" s="307"/>
      <c r="LY6" s="307"/>
      <c r="LZ6" s="307"/>
      <c r="MA6" s="307"/>
      <c r="MB6" s="307"/>
      <c r="MC6" s="307"/>
      <c r="MD6" s="307"/>
      <c r="ME6" s="307"/>
      <c r="MF6" s="307"/>
      <c r="MG6" s="307"/>
      <c r="MH6" s="307"/>
      <c r="MI6" s="307"/>
      <c r="MJ6" s="307"/>
      <c r="MK6" s="307"/>
      <c r="ML6" s="307"/>
      <c r="MM6" s="307"/>
      <c r="MN6" s="307"/>
      <c r="MO6" s="307"/>
      <c r="MP6" s="307"/>
      <c r="MQ6" s="307"/>
      <c r="MR6" s="307"/>
      <c r="MS6" s="307"/>
      <c r="MT6" s="307"/>
      <c r="MU6" s="307"/>
      <c r="MV6" s="307"/>
      <c r="MW6" s="307"/>
      <c r="MX6" s="307"/>
      <c r="MY6" s="307"/>
      <c r="MZ6" s="307"/>
      <c r="NA6" s="307"/>
      <c r="NB6" s="307"/>
      <c r="NC6" s="307"/>
      <c r="ND6" s="307"/>
      <c r="NE6" s="307"/>
      <c r="NF6" s="307"/>
      <c r="NG6" s="307"/>
      <c r="NH6" s="307"/>
      <c r="NI6" s="307"/>
      <c r="NJ6" s="307"/>
      <c r="NK6" s="307"/>
      <c r="NL6" s="307"/>
      <c r="NM6" s="307"/>
      <c r="NN6" s="307"/>
      <c r="NO6" s="307"/>
      <c r="NP6" s="307"/>
      <c r="NQ6" s="307"/>
      <c r="NR6" s="307"/>
      <c r="NS6" s="307"/>
      <c r="NT6" s="307"/>
      <c r="NU6" s="307"/>
      <c r="NV6" s="307"/>
      <c r="NW6" s="307"/>
      <c r="NX6" s="307"/>
      <c r="NY6" s="307"/>
      <c r="NZ6" s="307"/>
      <c r="OA6" s="307"/>
      <c r="OB6" s="307"/>
      <c r="OC6" s="307"/>
      <c r="OD6" s="307"/>
      <c r="OE6" s="307"/>
      <c r="OF6" s="307"/>
      <c r="OG6" s="307"/>
      <c r="OH6" s="307"/>
      <c r="OI6" s="307"/>
      <c r="OJ6" s="307"/>
      <c r="OK6" s="307"/>
      <c r="OL6" s="307"/>
      <c r="OM6" s="307"/>
      <c r="ON6" s="307"/>
      <c r="OO6" s="307"/>
      <c r="OP6" s="307"/>
      <c r="OQ6" s="307"/>
      <c r="OR6" s="307"/>
      <c r="OS6" s="307"/>
      <c r="OT6" s="307"/>
      <c r="OU6" s="307"/>
      <c r="OV6" s="307"/>
      <c r="OW6" s="307"/>
      <c r="OX6" s="307"/>
      <c r="OY6" s="307"/>
      <c r="OZ6" s="307"/>
      <c r="PA6" s="307"/>
      <c r="PB6" s="307"/>
      <c r="PC6" s="307"/>
      <c r="PD6" s="307"/>
      <c r="PE6" s="307"/>
      <c r="PF6" s="307"/>
      <c r="PG6" s="307"/>
      <c r="PH6" s="307"/>
      <c r="PI6" s="307"/>
      <c r="PJ6" s="307"/>
      <c r="PK6" s="307"/>
      <c r="PL6" s="307"/>
      <c r="PM6" s="307"/>
      <c r="PN6" s="307"/>
      <c r="PO6" s="307"/>
      <c r="PP6" s="307"/>
      <c r="PQ6" s="307"/>
      <c r="PR6" s="307"/>
      <c r="PS6" s="307"/>
      <c r="PT6" s="307"/>
      <c r="PU6" s="307"/>
      <c r="PV6" s="307"/>
      <c r="PW6" s="307"/>
      <c r="PX6" s="307"/>
      <c r="PY6" s="307"/>
      <c r="PZ6" s="307"/>
      <c r="QA6" s="307"/>
      <c r="QB6" s="307"/>
      <c r="QC6" s="307"/>
      <c r="QD6" s="307"/>
      <c r="QE6" s="307"/>
      <c r="QF6" s="307"/>
      <c r="QG6" s="307"/>
      <c r="QH6" s="307"/>
      <c r="QI6" s="307"/>
      <c r="QJ6" s="307"/>
      <c r="QK6" s="307"/>
      <c r="QL6" s="307"/>
      <c r="QM6" s="307"/>
      <c r="QN6" s="307"/>
      <c r="QO6" s="307"/>
      <c r="QP6" s="307"/>
      <c r="QQ6" s="307"/>
      <c r="QR6" s="307"/>
      <c r="QS6" s="307"/>
      <c r="QT6" s="307"/>
      <c r="QU6" s="307"/>
      <c r="QV6" s="307"/>
      <c r="QW6" s="307"/>
      <c r="QX6" s="307"/>
      <c r="QY6" s="307"/>
      <c r="QZ6" s="307"/>
      <c r="RA6" s="307"/>
      <c r="RB6" s="307"/>
      <c r="RC6" s="307"/>
      <c r="RD6" s="307"/>
      <c r="RE6" s="307"/>
      <c r="RF6" s="307"/>
      <c r="RG6" s="307"/>
      <c r="RH6" s="307"/>
      <c r="RI6" s="307"/>
      <c r="RJ6" s="307"/>
      <c r="RK6" s="307"/>
      <c r="RL6" s="307"/>
      <c r="RM6" s="307"/>
      <c r="RN6" s="307"/>
      <c r="RO6" s="307"/>
      <c r="RP6" s="307"/>
      <c r="RQ6" s="307"/>
      <c r="RR6" s="307"/>
      <c r="RS6" s="307"/>
      <c r="RT6" s="307"/>
      <c r="RU6" s="307"/>
      <c r="RV6" s="307"/>
      <c r="RW6" s="307"/>
      <c r="RX6" s="307"/>
      <c r="RY6" s="307"/>
      <c r="RZ6" s="307"/>
      <c r="SA6" s="307"/>
      <c r="SB6" s="307"/>
      <c r="SC6" s="307"/>
      <c r="SD6" s="307"/>
      <c r="SE6" s="307"/>
      <c r="SF6" s="307"/>
      <c r="SG6" s="307"/>
      <c r="SH6" s="307"/>
      <c r="SI6" s="307"/>
      <c r="SJ6" s="307"/>
      <c r="SK6" s="307"/>
      <c r="SL6" s="307"/>
      <c r="SM6" s="307"/>
      <c r="SN6" s="307"/>
      <c r="SO6" s="307"/>
      <c r="SP6" s="307"/>
      <c r="SQ6" s="307"/>
      <c r="SR6" s="307"/>
      <c r="SS6" s="307"/>
      <c r="ST6" s="307"/>
      <c r="SU6" s="307"/>
      <c r="SV6" s="307"/>
      <c r="SW6" s="307"/>
      <c r="SX6" s="307"/>
      <c r="SY6" s="307"/>
      <c r="SZ6" s="307"/>
      <c r="TA6" s="307"/>
      <c r="TB6" s="307"/>
      <c r="TC6" s="307"/>
      <c r="TD6" s="307"/>
      <c r="TE6" s="307"/>
      <c r="TF6" s="307"/>
      <c r="TG6" s="307"/>
      <c r="TH6" s="307"/>
      <c r="TI6" s="307"/>
      <c r="TJ6" s="307"/>
      <c r="TK6" s="307"/>
      <c r="TL6" s="307"/>
      <c r="TM6" s="307"/>
      <c r="TN6" s="307"/>
      <c r="TO6" s="307"/>
      <c r="TP6" s="307"/>
      <c r="TQ6" s="307"/>
      <c r="TR6" s="307"/>
      <c r="TS6" s="307"/>
      <c r="TT6" s="307"/>
      <c r="TU6" s="307"/>
      <c r="TV6" s="307"/>
      <c r="TW6" s="307"/>
      <c r="TX6" s="307"/>
      <c r="TY6" s="307"/>
      <c r="TZ6" s="307"/>
      <c r="UA6" s="307"/>
      <c r="UB6" s="307"/>
      <c r="UC6" s="307"/>
      <c r="UD6" s="307"/>
      <c r="UE6" s="307"/>
      <c r="UF6" s="307"/>
      <c r="UG6" s="307"/>
      <c r="UH6" s="307"/>
      <c r="UI6" s="307"/>
      <c r="UJ6" s="307"/>
      <c r="UK6" s="307"/>
      <c r="UL6" s="307"/>
      <c r="UM6" s="307"/>
      <c r="UN6" s="307"/>
      <c r="UO6" s="307"/>
      <c r="UP6" s="307"/>
      <c r="UQ6" s="307"/>
      <c r="UR6" s="307"/>
      <c r="US6" s="307"/>
      <c r="UT6" s="307"/>
      <c r="UU6" s="307"/>
      <c r="UV6" s="307"/>
      <c r="UW6" s="307"/>
      <c r="UX6" s="307"/>
      <c r="UY6" s="307"/>
      <c r="UZ6" s="307"/>
      <c r="VA6" s="307"/>
      <c r="VB6" s="307"/>
      <c r="VC6" s="307"/>
      <c r="VD6" s="307"/>
      <c r="VE6" s="307"/>
      <c r="VF6" s="307"/>
      <c r="VG6" s="307"/>
      <c r="VH6" s="307"/>
      <c r="VI6" s="307"/>
      <c r="VJ6" s="307"/>
      <c r="VK6" s="307"/>
      <c r="VL6" s="307"/>
      <c r="VM6" s="307"/>
      <c r="VN6" s="307"/>
      <c r="VO6" s="307"/>
      <c r="VP6" s="307"/>
      <c r="VQ6" s="307"/>
      <c r="VR6" s="307"/>
      <c r="VS6" s="307"/>
      <c r="VT6" s="307"/>
      <c r="VU6" s="307"/>
      <c r="VV6" s="307"/>
      <c r="VW6" s="307"/>
      <c r="VX6" s="307"/>
      <c r="VY6" s="307"/>
      <c r="VZ6" s="307"/>
      <c r="WA6" s="307"/>
      <c r="WB6" s="307"/>
      <c r="WC6" s="307"/>
      <c r="WD6" s="307"/>
      <c r="WE6" s="307"/>
      <c r="WF6" s="307"/>
      <c r="WG6" s="307"/>
      <c r="WH6" s="307"/>
      <c r="WI6" s="307"/>
      <c r="WJ6" s="307"/>
      <c r="WK6" s="307"/>
      <c r="WL6" s="307"/>
      <c r="WM6" s="307"/>
      <c r="WN6" s="307"/>
      <c r="WO6" s="307"/>
      <c r="WP6" s="307"/>
      <c r="WQ6" s="307"/>
      <c r="WR6" s="307"/>
      <c r="WS6" s="307"/>
      <c r="WT6" s="307"/>
      <c r="WU6" s="307"/>
      <c r="WV6" s="307"/>
      <c r="WW6" s="307"/>
      <c r="WX6" s="307"/>
      <c r="WY6" s="307"/>
      <c r="WZ6" s="307"/>
      <c r="XA6" s="307"/>
      <c r="XB6" s="307"/>
      <c r="XC6" s="307"/>
      <c r="XD6" s="307"/>
      <c r="XE6" s="307"/>
      <c r="XF6" s="307"/>
      <c r="XG6" s="307"/>
      <c r="XH6" s="307"/>
      <c r="XI6" s="307"/>
      <c r="XJ6" s="307"/>
      <c r="XK6" s="307"/>
      <c r="XL6" s="307"/>
      <c r="XM6" s="307"/>
      <c r="XN6" s="307"/>
      <c r="XO6" s="307"/>
      <c r="XP6" s="307"/>
      <c r="XQ6" s="307"/>
      <c r="XR6" s="307"/>
      <c r="XS6" s="307"/>
      <c r="XT6" s="307"/>
      <c r="XU6" s="307"/>
      <c r="XV6" s="307"/>
      <c r="XW6" s="307"/>
      <c r="XX6" s="307"/>
      <c r="XY6" s="307"/>
      <c r="XZ6" s="307"/>
      <c r="YA6" s="307"/>
      <c r="YB6" s="307"/>
      <c r="YC6" s="307"/>
      <c r="YD6" s="307"/>
      <c r="YE6" s="307"/>
      <c r="YF6" s="307"/>
      <c r="YG6" s="307"/>
      <c r="YH6" s="307"/>
      <c r="YI6" s="307"/>
      <c r="YJ6" s="307"/>
      <c r="YK6" s="307"/>
      <c r="YL6" s="307"/>
      <c r="YM6" s="307"/>
      <c r="YN6" s="307"/>
      <c r="YO6" s="307"/>
      <c r="YP6" s="307"/>
      <c r="YQ6" s="307"/>
      <c r="YR6" s="307"/>
      <c r="YS6" s="307"/>
      <c r="YT6" s="307"/>
      <c r="YU6" s="307"/>
      <c r="YV6" s="307"/>
      <c r="YW6" s="307"/>
      <c r="YX6" s="307"/>
      <c r="YY6" s="307"/>
      <c r="YZ6" s="307"/>
      <c r="ZA6" s="307"/>
      <c r="ZB6" s="307"/>
      <c r="ZC6" s="307"/>
      <c r="ZD6" s="307"/>
      <c r="ZE6" s="307"/>
      <c r="ZF6" s="307"/>
      <c r="ZG6" s="307"/>
      <c r="ZH6" s="307"/>
      <c r="ZI6" s="307"/>
      <c r="ZJ6" s="307"/>
      <c r="ZK6" s="307"/>
      <c r="ZL6" s="307"/>
      <c r="ZM6" s="307"/>
      <c r="ZN6" s="307"/>
      <c r="ZO6" s="307"/>
      <c r="ZP6" s="307"/>
      <c r="ZQ6" s="307"/>
      <c r="ZR6" s="307"/>
      <c r="ZS6" s="307"/>
      <c r="ZT6" s="307"/>
      <c r="ZU6" s="307"/>
      <c r="ZV6" s="307"/>
      <c r="ZW6" s="307"/>
      <c r="ZX6" s="307"/>
      <c r="ZY6" s="307"/>
      <c r="ZZ6" s="307"/>
      <c r="AAA6" s="307"/>
      <c r="AAB6" s="307"/>
      <c r="AAC6" s="307"/>
      <c r="AAD6" s="307"/>
      <c r="AAE6" s="307"/>
      <c r="AAF6" s="307"/>
      <c r="AAG6" s="307"/>
      <c r="AAH6" s="307"/>
      <c r="AAI6" s="307"/>
      <c r="AAJ6" s="307"/>
      <c r="AAK6" s="307"/>
      <c r="AAL6" s="307"/>
      <c r="AAM6" s="307"/>
      <c r="AAN6" s="307"/>
      <c r="AAO6" s="307"/>
      <c r="AAP6" s="307"/>
      <c r="AAQ6" s="307"/>
      <c r="AAR6" s="307"/>
      <c r="AAS6" s="307"/>
      <c r="AAT6" s="307"/>
      <c r="AAU6" s="307"/>
      <c r="AAV6" s="307"/>
      <c r="AAW6" s="307"/>
      <c r="AAX6" s="307"/>
      <c r="AAY6" s="307"/>
      <c r="AAZ6" s="307"/>
      <c r="ABA6" s="307"/>
      <c r="ABB6" s="307"/>
      <c r="ABC6" s="307"/>
      <c r="ABD6" s="307"/>
      <c r="ABE6" s="307"/>
      <c r="ABF6" s="307"/>
      <c r="ABG6" s="307"/>
      <c r="ABH6" s="307"/>
      <c r="ABI6" s="307"/>
      <c r="ABJ6" s="307"/>
      <c r="ABK6" s="307"/>
      <c r="ABL6" s="307"/>
      <c r="ABM6" s="307"/>
      <c r="ABN6" s="307"/>
      <c r="ABO6" s="307"/>
      <c r="ABP6" s="307"/>
      <c r="ABQ6" s="307"/>
      <c r="ABR6" s="307"/>
      <c r="ABS6" s="307"/>
      <c r="ABT6" s="307"/>
      <c r="ABU6" s="307"/>
      <c r="ABV6" s="307"/>
      <c r="ABW6" s="307"/>
      <c r="ABX6" s="307"/>
      <c r="ABY6" s="307"/>
      <c r="ABZ6" s="307"/>
      <c r="ACA6" s="307"/>
      <c r="ACB6" s="307"/>
      <c r="ACC6" s="307"/>
      <c r="ACD6" s="307"/>
      <c r="ACE6" s="307"/>
      <c r="ACF6" s="307"/>
      <c r="ACG6" s="307"/>
      <c r="ACH6" s="307"/>
      <c r="ACI6" s="307"/>
      <c r="ACJ6" s="307"/>
      <c r="ACK6" s="307"/>
      <c r="ACL6" s="307"/>
      <c r="ACM6" s="307"/>
      <c r="ACN6" s="307"/>
      <c r="ACO6" s="307"/>
      <c r="ACP6" s="307"/>
      <c r="ACQ6" s="307"/>
      <c r="ACR6" s="307"/>
      <c r="ACS6" s="307"/>
      <c r="ACT6" s="307"/>
      <c r="ACU6" s="307"/>
      <c r="ACV6" s="307"/>
      <c r="ACW6" s="307"/>
      <c r="ACX6" s="307"/>
      <c r="ACY6" s="307"/>
      <c r="ACZ6" s="307"/>
      <c r="ADA6" s="307"/>
      <c r="ADB6" s="307"/>
      <c r="ADC6" s="307"/>
      <c r="ADD6" s="307"/>
      <c r="ADE6" s="307"/>
      <c r="ADF6" s="307"/>
      <c r="ADG6" s="307"/>
      <c r="ADH6" s="307"/>
      <c r="ADI6" s="307"/>
      <c r="ADJ6" s="307"/>
      <c r="ADK6" s="307"/>
      <c r="ADL6" s="307"/>
      <c r="ADM6" s="307"/>
      <c r="ADN6" s="307"/>
      <c r="ADO6" s="307"/>
      <c r="ADP6" s="307"/>
      <c r="ADQ6" s="307"/>
      <c r="ADR6" s="307"/>
      <c r="ADS6" s="307"/>
      <c r="ADT6" s="307"/>
      <c r="ADU6" s="307"/>
      <c r="ADV6" s="307"/>
      <c r="ADW6" s="307"/>
      <c r="ADX6" s="307"/>
      <c r="ADY6" s="307"/>
      <c r="ADZ6" s="307"/>
      <c r="AEA6" s="307"/>
      <c r="AEB6" s="307"/>
      <c r="AEC6" s="307"/>
      <c r="AED6" s="307"/>
      <c r="AEE6" s="307"/>
      <c r="AEF6" s="307"/>
      <c r="AEG6" s="307"/>
      <c r="AEH6" s="307"/>
      <c r="AEI6" s="307"/>
      <c r="AEJ6" s="307"/>
      <c r="AEK6" s="307"/>
      <c r="AEL6" s="307"/>
      <c r="AEM6" s="307"/>
      <c r="AEN6" s="307"/>
      <c r="AEO6" s="307"/>
      <c r="AEP6" s="307"/>
      <c r="AEQ6" s="307"/>
      <c r="AER6" s="307"/>
      <c r="AES6" s="307"/>
      <c r="AET6" s="307"/>
      <c r="AEU6" s="307"/>
      <c r="AEV6" s="307"/>
      <c r="AEW6" s="307"/>
      <c r="AEX6" s="307"/>
      <c r="AEY6" s="307"/>
      <c r="AEZ6" s="307"/>
      <c r="AFA6" s="307"/>
      <c r="AFB6" s="307"/>
      <c r="AFC6" s="307"/>
      <c r="AFD6" s="307"/>
      <c r="AFE6" s="307"/>
      <c r="AFF6" s="307"/>
      <c r="AFG6" s="307"/>
      <c r="AFH6" s="307"/>
      <c r="AFI6" s="307"/>
      <c r="AFJ6" s="307"/>
      <c r="AFK6" s="307"/>
      <c r="AFL6" s="307"/>
      <c r="AFM6" s="307"/>
      <c r="AFN6" s="307"/>
      <c r="AFO6" s="307"/>
      <c r="AFP6" s="307"/>
      <c r="AFQ6" s="307"/>
      <c r="AFR6" s="307"/>
      <c r="AFS6" s="307"/>
      <c r="AFT6" s="307"/>
      <c r="AFU6" s="307"/>
      <c r="AFV6" s="307"/>
      <c r="AFW6" s="307"/>
      <c r="AFX6" s="307"/>
      <c r="AFY6" s="307"/>
      <c r="AFZ6" s="307"/>
      <c r="AGA6" s="307"/>
      <c r="AGB6" s="307"/>
      <c r="AGC6" s="307"/>
      <c r="AGD6" s="307"/>
      <c r="AGE6" s="307"/>
      <c r="AGF6" s="307"/>
      <c r="AGG6" s="307"/>
      <c r="AGH6" s="307"/>
      <c r="AGI6" s="307"/>
      <c r="AGJ6" s="307"/>
      <c r="AGK6" s="307"/>
      <c r="AGL6" s="307"/>
      <c r="AGM6" s="307"/>
      <c r="AGN6" s="307"/>
      <c r="AGO6" s="307"/>
      <c r="AGP6" s="307"/>
      <c r="AGQ6" s="307"/>
      <c r="AGR6" s="307"/>
      <c r="AGS6" s="307"/>
      <c r="AGT6" s="307"/>
      <c r="AGU6" s="307"/>
      <c r="AGV6" s="307"/>
      <c r="AGW6" s="307"/>
      <c r="AGX6" s="307"/>
      <c r="AGY6" s="307"/>
      <c r="AGZ6" s="307"/>
      <c r="AHA6" s="307"/>
      <c r="AHB6" s="307"/>
      <c r="AHC6" s="307"/>
      <c r="AHD6" s="307"/>
      <c r="AHE6" s="307"/>
      <c r="AHF6" s="307"/>
      <c r="AHG6" s="307"/>
      <c r="AHH6" s="307"/>
      <c r="AHI6" s="307"/>
      <c r="AHJ6" s="307"/>
      <c r="AHK6" s="307"/>
      <c r="AHL6" s="307"/>
      <c r="AHM6" s="307"/>
      <c r="AHN6" s="307"/>
      <c r="AHO6" s="307"/>
      <c r="AHP6" s="307"/>
      <c r="AHQ6" s="307"/>
      <c r="AHR6" s="307"/>
      <c r="AHS6" s="307"/>
      <c r="AHT6" s="307"/>
      <c r="AHU6" s="307"/>
      <c r="AHV6" s="307"/>
      <c r="AHW6" s="307"/>
      <c r="AHX6" s="307"/>
      <c r="AHY6" s="307"/>
      <c r="AHZ6" s="307"/>
      <c r="AIA6" s="307"/>
      <c r="AIB6" s="307"/>
      <c r="AIC6" s="307"/>
      <c r="AID6" s="307"/>
      <c r="AIE6" s="307"/>
      <c r="AIF6" s="307"/>
      <c r="AIG6" s="307"/>
      <c r="AIH6" s="307"/>
      <c r="AII6" s="307"/>
      <c r="AIJ6" s="307"/>
      <c r="AIK6" s="307"/>
      <c r="AIL6" s="307"/>
      <c r="AIM6" s="307"/>
      <c r="AIN6" s="307"/>
      <c r="AIO6" s="307"/>
      <c r="AIP6" s="307"/>
      <c r="AIQ6" s="307"/>
      <c r="AIR6" s="307"/>
      <c r="AIS6" s="307"/>
      <c r="AIT6" s="307"/>
      <c r="AIU6" s="307"/>
      <c r="AIV6" s="307"/>
      <c r="AIW6" s="307"/>
      <c r="AIX6" s="307"/>
      <c r="AIY6" s="307"/>
      <c r="AIZ6" s="307"/>
      <c r="AJA6" s="307"/>
      <c r="AJB6" s="307"/>
      <c r="AJC6" s="307"/>
      <c r="AJD6" s="307"/>
      <c r="AJE6" s="307"/>
      <c r="AJF6" s="307"/>
      <c r="AJG6" s="307"/>
      <c r="AJH6" s="307"/>
      <c r="AJI6" s="307"/>
      <c r="AJJ6" s="307"/>
      <c r="AJK6" s="307"/>
      <c r="AJL6" s="307"/>
      <c r="AJM6" s="307"/>
      <c r="AJN6" s="307"/>
      <c r="AJO6" s="307"/>
      <c r="AJP6" s="307"/>
      <c r="AJQ6" s="307"/>
      <c r="AJR6" s="307"/>
      <c r="AJS6" s="307"/>
      <c r="AJT6" s="307"/>
      <c r="AJU6" s="307"/>
      <c r="AJV6" s="307"/>
      <c r="AJW6" s="307"/>
      <c r="AJX6" s="307"/>
      <c r="AJY6" s="307"/>
      <c r="AJZ6" s="307"/>
      <c r="AKA6" s="307"/>
      <c r="AKB6" s="307"/>
      <c r="AKC6" s="307"/>
      <c r="AKD6" s="307"/>
      <c r="AKE6" s="307"/>
      <c r="AKF6" s="307"/>
      <c r="AKG6" s="307"/>
      <c r="AKH6" s="307"/>
      <c r="AKI6" s="307"/>
      <c r="AKJ6" s="307"/>
      <c r="AKK6" s="307"/>
      <c r="AKL6" s="307"/>
      <c r="AKM6" s="307"/>
      <c r="AKN6" s="307"/>
      <c r="AKO6" s="307"/>
      <c r="AKP6" s="307"/>
      <c r="AKQ6" s="307"/>
      <c r="AKR6" s="307"/>
      <c r="AKS6" s="307"/>
      <c r="AKT6" s="307"/>
      <c r="AKU6" s="307"/>
      <c r="AKV6" s="307"/>
      <c r="AKW6" s="307"/>
      <c r="AKX6" s="307"/>
      <c r="AKY6" s="307"/>
    </row>
    <row r="7" spans="1:987" s="41" customFormat="1" x14ac:dyDescent="0.25">
      <c r="A7" s="133" t="s">
        <v>4</v>
      </c>
      <c r="B7" s="185" t="e">
        <f>IF('Sample of Spirits1'!I7&lt;E7,"&lt;",'Sample of Spirits1'!I7)</f>
        <v>#DIV/0!</v>
      </c>
      <c r="C7" s="123" t="e">
        <f t="shared" si="0"/>
        <v>#DIV/0!</v>
      </c>
      <c r="D7" s="94" t="e">
        <f>'Sample of Spirits1'!E7</f>
        <v>#DIV/0!</v>
      </c>
      <c r="E7" s="199" t="e">
        <f>'SS results'!V8</f>
        <v>#DIV/0!</v>
      </c>
      <c r="F7" s="118"/>
      <c r="G7" s="123" t="e">
        <f>IF('Sample of Spirits1'!R7&lt;J7,"&lt;",'Sample of Spirits1'!R7)</f>
        <v>#DIV/0!</v>
      </c>
      <c r="H7" s="123" t="e">
        <f t="shared" si="1"/>
        <v>#DIV/0!</v>
      </c>
      <c r="I7" s="94" t="e">
        <f>'Sample of Spirits1'!N7</f>
        <v>#DIV/0!</v>
      </c>
      <c r="J7" s="199" t="e">
        <f>'SS results'!AB8</f>
        <v>#DIV/0!</v>
      </c>
      <c r="K7" s="118"/>
      <c r="L7" s="187" t="e">
        <f>IF('Sample of Spirits1'!AA7&lt;O7,"&lt;",'Sample of Spirits1'!AA7)</f>
        <v>#DIV/0!</v>
      </c>
      <c r="M7" s="123" t="e">
        <f t="shared" si="2"/>
        <v>#DIV/0!</v>
      </c>
      <c r="N7" s="94" t="e">
        <f>'Sample of Spirits1'!W7</f>
        <v>#DIV/0!</v>
      </c>
      <c r="O7" s="199" t="e">
        <f>'SS results'!AH8</f>
        <v>#DIV/0!</v>
      </c>
      <c r="P7" s="118"/>
      <c r="Q7" s="94" t="e">
        <f t="shared" si="3"/>
        <v>#DIV/0!</v>
      </c>
      <c r="R7" s="94" t="e">
        <f t="shared" si="4"/>
        <v>#DIV/0!</v>
      </c>
      <c r="S7" s="118"/>
      <c r="T7" s="186" t="e">
        <f t="shared" si="5"/>
        <v>#DIV/0!</v>
      </c>
      <c r="U7" s="94" t="e">
        <f t="shared" si="6"/>
        <v>#DIV/0!</v>
      </c>
      <c r="V7" s="114"/>
      <c r="W7" s="312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  <c r="BE7" s="307"/>
      <c r="BF7" s="307"/>
      <c r="BG7" s="307"/>
      <c r="BH7" s="307"/>
      <c r="BI7" s="307"/>
      <c r="BJ7" s="307"/>
      <c r="BK7" s="307"/>
      <c r="BL7" s="307"/>
      <c r="BM7" s="307"/>
      <c r="BN7" s="307"/>
      <c r="BO7" s="307"/>
      <c r="BP7" s="307"/>
      <c r="BQ7" s="307"/>
      <c r="BR7" s="307"/>
      <c r="BS7" s="307"/>
      <c r="BT7" s="307"/>
      <c r="BU7" s="307"/>
      <c r="BV7" s="307"/>
      <c r="BW7" s="307"/>
      <c r="BX7" s="307"/>
      <c r="BY7" s="307"/>
      <c r="BZ7" s="307"/>
      <c r="CA7" s="307"/>
      <c r="CB7" s="307"/>
      <c r="CC7" s="307"/>
      <c r="CD7" s="307"/>
      <c r="CE7" s="307"/>
      <c r="CF7" s="307"/>
      <c r="CG7" s="307"/>
      <c r="CH7" s="307"/>
      <c r="CI7" s="307"/>
      <c r="CJ7" s="307"/>
      <c r="CK7" s="307"/>
      <c r="CL7" s="307"/>
      <c r="CM7" s="307"/>
      <c r="CN7" s="307"/>
      <c r="CO7" s="307"/>
      <c r="CP7" s="307"/>
      <c r="CQ7" s="307"/>
      <c r="CR7" s="307"/>
      <c r="CS7" s="307"/>
      <c r="CT7" s="307"/>
      <c r="CU7" s="307"/>
      <c r="CV7" s="307"/>
      <c r="CW7" s="307"/>
      <c r="CX7" s="307"/>
      <c r="CY7" s="307"/>
      <c r="CZ7" s="307"/>
      <c r="DA7" s="307"/>
      <c r="DB7" s="307"/>
      <c r="DC7" s="307"/>
      <c r="DD7" s="307"/>
      <c r="DE7" s="307"/>
      <c r="DF7" s="307"/>
      <c r="DG7" s="307"/>
      <c r="DH7" s="307"/>
      <c r="DI7" s="307"/>
      <c r="DJ7" s="307"/>
      <c r="DK7" s="307"/>
      <c r="DL7" s="307"/>
      <c r="DM7" s="307"/>
      <c r="DN7" s="307"/>
      <c r="DO7" s="307"/>
      <c r="DP7" s="307"/>
      <c r="DQ7" s="307"/>
      <c r="DR7" s="307"/>
      <c r="DS7" s="307"/>
      <c r="DT7" s="307"/>
      <c r="DU7" s="307"/>
      <c r="DV7" s="307"/>
      <c r="DW7" s="307"/>
      <c r="DX7" s="307"/>
      <c r="DY7" s="307"/>
      <c r="DZ7" s="307"/>
      <c r="EA7" s="307"/>
      <c r="EB7" s="307"/>
      <c r="EC7" s="307"/>
      <c r="ED7" s="307"/>
      <c r="EE7" s="307"/>
      <c r="EF7" s="307"/>
      <c r="EG7" s="307"/>
      <c r="EH7" s="307"/>
      <c r="EI7" s="307"/>
      <c r="EJ7" s="307"/>
      <c r="EK7" s="307"/>
      <c r="EL7" s="307"/>
      <c r="EM7" s="307"/>
      <c r="EN7" s="307"/>
      <c r="EO7" s="307"/>
      <c r="EP7" s="307"/>
      <c r="EQ7" s="307"/>
      <c r="ER7" s="307"/>
      <c r="ES7" s="307"/>
      <c r="ET7" s="307"/>
      <c r="EU7" s="307"/>
      <c r="EV7" s="307"/>
      <c r="EW7" s="307"/>
      <c r="EX7" s="307"/>
      <c r="EY7" s="307"/>
      <c r="EZ7" s="307"/>
      <c r="FA7" s="307"/>
      <c r="FB7" s="307"/>
      <c r="FC7" s="307"/>
      <c r="FD7" s="307"/>
      <c r="FE7" s="307"/>
      <c r="FF7" s="307"/>
      <c r="FG7" s="307"/>
      <c r="FH7" s="307"/>
      <c r="FI7" s="307"/>
      <c r="FJ7" s="307"/>
      <c r="FK7" s="307"/>
      <c r="FL7" s="307"/>
      <c r="FM7" s="307"/>
      <c r="FN7" s="307"/>
      <c r="FO7" s="307"/>
      <c r="FP7" s="307"/>
      <c r="FQ7" s="307"/>
      <c r="FR7" s="307"/>
      <c r="FS7" s="307"/>
      <c r="FT7" s="307"/>
      <c r="FU7" s="307"/>
      <c r="FV7" s="307"/>
      <c r="FW7" s="307"/>
      <c r="FX7" s="307"/>
      <c r="FY7" s="307"/>
      <c r="FZ7" s="307"/>
      <c r="GA7" s="307"/>
      <c r="GB7" s="307"/>
      <c r="GC7" s="307"/>
      <c r="GD7" s="307"/>
      <c r="GE7" s="307"/>
      <c r="GF7" s="307"/>
      <c r="GG7" s="307"/>
      <c r="GH7" s="307"/>
      <c r="GI7" s="307"/>
      <c r="GJ7" s="307"/>
      <c r="GK7" s="307"/>
      <c r="GL7" s="307"/>
      <c r="GM7" s="307"/>
      <c r="GN7" s="307"/>
      <c r="GO7" s="307"/>
      <c r="GP7" s="307"/>
      <c r="GQ7" s="307"/>
      <c r="GR7" s="307"/>
      <c r="GS7" s="307"/>
      <c r="GT7" s="307"/>
      <c r="GU7" s="307"/>
      <c r="GV7" s="307"/>
      <c r="GW7" s="307"/>
      <c r="GX7" s="307"/>
      <c r="GY7" s="307"/>
      <c r="GZ7" s="307"/>
      <c r="HA7" s="307"/>
      <c r="HB7" s="307"/>
      <c r="HC7" s="307"/>
      <c r="HD7" s="307"/>
      <c r="HE7" s="307"/>
      <c r="HF7" s="307"/>
      <c r="HG7" s="307"/>
      <c r="HH7" s="307"/>
      <c r="HI7" s="307"/>
      <c r="HJ7" s="307"/>
      <c r="HK7" s="307"/>
      <c r="HL7" s="307"/>
      <c r="HM7" s="307"/>
      <c r="HN7" s="307"/>
      <c r="HO7" s="307"/>
      <c r="HP7" s="307"/>
      <c r="HQ7" s="307"/>
      <c r="HR7" s="307"/>
      <c r="HS7" s="307"/>
      <c r="HT7" s="307"/>
      <c r="HU7" s="307"/>
      <c r="HV7" s="307"/>
      <c r="HW7" s="307"/>
      <c r="HX7" s="307"/>
      <c r="HY7" s="307"/>
      <c r="HZ7" s="307"/>
      <c r="IA7" s="307"/>
      <c r="IB7" s="307"/>
      <c r="IC7" s="307"/>
      <c r="ID7" s="307"/>
      <c r="IE7" s="307"/>
      <c r="IF7" s="307"/>
      <c r="IG7" s="307"/>
      <c r="IH7" s="307"/>
      <c r="II7" s="307"/>
      <c r="IJ7" s="307"/>
      <c r="IK7" s="307"/>
      <c r="IL7" s="307"/>
      <c r="IM7" s="307"/>
      <c r="IN7" s="307"/>
      <c r="IO7" s="307"/>
      <c r="IP7" s="307"/>
      <c r="IQ7" s="307"/>
      <c r="IR7" s="307"/>
      <c r="IS7" s="307"/>
      <c r="IT7" s="307"/>
      <c r="IU7" s="307"/>
      <c r="IV7" s="307"/>
      <c r="IW7" s="307"/>
      <c r="IX7" s="307"/>
      <c r="IY7" s="307"/>
      <c r="IZ7" s="307"/>
      <c r="JA7" s="307"/>
      <c r="JB7" s="307"/>
      <c r="JC7" s="307"/>
      <c r="JD7" s="307"/>
      <c r="JE7" s="307"/>
      <c r="JF7" s="307"/>
      <c r="JG7" s="307"/>
      <c r="JH7" s="307"/>
      <c r="JI7" s="307"/>
      <c r="JJ7" s="307"/>
      <c r="JK7" s="307"/>
      <c r="JL7" s="307"/>
      <c r="JM7" s="307"/>
      <c r="JN7" s="307"/>
      <c r="JO7" s="307"/>
      <c r="JP7" s="307"/>
      <c r="JQ7" s="307"/>
      <c r="JR7" s="307"/>
      <c r="JS7" s="307"/>
      <c r="JT7" s="307"/>
      <c r="JU7" s="307"/>
      <c r="JV7" s="307"/>
      <c r="JW7" s="307"/>
      <c r="JX7" s="307"/>
      <c r="JY7" s="307"/>
      <c r="JZ7" s="307"/>
      <c r="KA7" s="307"/>
      <c r="KB7" s="307"/>
      <c r="KC7" s="307"/>
      <c r="KD7" s="307"/>
      <c r="KE7" s="307"/>
      <c r="KF7" s="307"/>
      <c r="KG7" s="307"/>
      <c r="KH7" s="307"/>
      <c r="KI7" s="307"/>
      <c r="KJ7" s="307"/>
      <c r="KK7" s="307"/>
      <c r="KL7" s="307"/>
      <c r="KM7" s="307"/>
      <c r="KN7" s="307"/>
      <c r="KO7" s="307"/>
      <c r="KP7" s="307"/>
      <c r="KQ7" s="307"/>
      <c r="KR7" s="307"/>
      <c r="KS7" s="307"/>
      <c r="KT7" s="307"/>
      <c r="KU7" s="307"/>
      <c r="KV7" s="307"/>
      <c r="KW7" s="307"/>
      <c r="KX7" s="307"/>
      <c r="KY7" s="307"/>
      <c r="KZ7" s="307"/>
      <c r="LA7" s="307"/>
      <c r="LB7" s="307"/>
      <c r="LC7" s="307"/>
      <c r="LD7" s="307"/>
      <c r="LE7" s="307"/>
      <c r="LF7" s="307"/>
      <c r="LG7" s="307"/>
      <c r="LH7" s="307"/>
      <c r="LI7" s="307"/>
      <c r="LJ7" s="307"/>
      <c r="LK7" s="307"/>
      <c r="LL7" s="307"/>
      <c r="LM7" s="307"/>
      <c r="LN7" s="307"/>
      <c r="LO7" s="307"/>
      <c r="LP7" s="307"/>
      <c r="LQ7" s="307"/>
      <c r="LR7" s="307"/>
      <c r="LS7" s="307"/>
      <c r="LT7" s="307"/>
      <c r="LU7" s="307"/>
      <c r="LV7" s="307"/>
      <c r="LW7" s="307"/>
      <c r="LX7" s="307"/>
      <c r="LY7" s="307"/>
      <c r="LZ7" s="307"/>
      <c r="MA7" s="307"/>
      <c r="MB7" s="307"/>
      <c r="MC7" s="307"/>
      <c r="MD7" s="307"/>
      <c r="ME7" s="307"/>
      <c r="MF7" s="307"/>
      <c r="MG7" s="307"/>
      <c r="MH7" s="307"/>
      <c r="MI7" s="307"/>
      <c r="MJ7" s="307"/>
      <c r="MK7" s="307"/>
      <c r="ML7" s="307"/>
      <c r="MM7" s="307"/>
      <c r="MN7" s="307"/>
      <c r="MO7" s="307"/>
      <c r="MP7" s="307"/>
      <c r="MQ7" s="307"/>
      <c r="MR7" s="307"/>
      <c r="MS7" s="307"/>
      <c r="MT7" s="307"/>
      <c r="MU7" s="307"/>
      <c r="MV7" s="307"/>
      <c r="MW7" s="307"/>
      <c r="MX7" s="307"/>
      <c r="MY7" s="307"/>
      <c r="MZ7" s="307"/>
      <c r="NA7" s="307"/>
      <c r="NB7" s="307"/>
      <c r="NC7" s="307"/>
      <c r="ND7" s="307"/>
      <c r="NE7" s="307"/>
      <c r="NF7" s="307"/>
      <c r="NG7" s="307"/>
      <c r="NH7" s="307"/>
      <c r="NI7" s="307"/>
      <c r="NJ7" s="307"/>
      <c r="NK7" s="307"/>
      <c r="NL7" s="307"/>
      <c r="NM7" s="307"/>
      <c r="NN7" s="307"/>
      <c r="NO7" s="307"/>
      <c r="NP7" s="307"/>
      <c r="NQ7" s="307"/>
      <c r="NR7" s="307"/>
      <c r="NS7" s="307"/>
      <c r="NT7" s="307"/>
      <c r="NU7" s="307"/>
      <c r="NV7" s="307"/>
      <c r="NW7" s="307"/>
      <c r="NX7" s="307"/>
      <c r="NY7" s="307"/>
      <c r="NZ7" s="307"/>
      <c r="OA7" s="307"/>
      <c r="OB7" s="307"/>
      <c r="OC7" s="307"/>
      <c r="OD7" s="307"/>
      <c r="OE7" s="307"/>
      <c r="OF7" s="307"/>
      <c r="OG7" s="307"/>
      <c r="OH7" s="307"/>
      <c r="OI7" s="307"/>
      <c r="OJ7" s="307"/>
      <c r="OK7" s="307"/>
      <c r="OL7" s="307"/>
      <c r="OM7" s="307"/>
      <c r="ON7" s="307"/>
      <c r="OO7" s="307"/>
      <c r="OP7" s="307"/>
      <c r="OQ7" s="307"/>
      <c r="OR7" s="307"/>
      <c r="OS7" s="307"/>
      <c r="OT7" s="307"/>
      <c r="OU7" s="307"/>
      <c r="OV7" s="307"/>
      <c r="OW7" s="307"/>
      <c r="OX7" s="307"/>
      <c r="OY7" s="307"/>
      <c r="OZ7" s="307"/>
      <c r="PA7" s="307"/>
      <c r="PB7" s="307"/>
      <c r="PC7" s="307"/>
      <c r="PD7" s="307"/>
      <c r="PE7" s="307"/>
      <c r="PF7" s="307"/>
      <c r="PG7" s="307"/>
      <c r="PH7" s="307"/>
      <c r="PI7" s="307"/>
      <c r="PJ7" s="307"/>
      <c r="PK7" s="307"/>
      <c r="PL7" s="307"/>
      <c r="PM7" s="307"/>
      <c r="PN7" s="307"/>
      <c r="PO7" s="307"/>
      <c r="PP7" s="307"/>
      <c r="PQ7" s="307"/>
      <c r="PR7" s="307"/>
      <c r="PS7" s="307"/>
      <c r="PT7" s="307"/>
      <c r="PU7" s="307"/>
      <c r="PV7" s="307"/>
      <c r="PW7" s="307"/>
      <c r="PX7" s="307"/>
      <c r="PY7" s="307"/>
      <c r="PZ7" s="307"/>
      <c r="QA7" s="307"/>
      <c r="QB7" s="307"/>
      <c r="QC7" s="307"/>
      <c r="QD7" s="307"/>
      <c r="QE7" s="307"/>
      <c r="QF7" s="307"/>
      <c r="QG7" s="307"/>
      <c r="QH7" s="307"/>
      <c r="QI7" s="307"/>
      <c r="QJ7" s="307"/>
      <c r="QK7" s="307"/>
      <c r="QL7" s="307"/>
      <c r="QM7" s="307"/>
      <c r="QN7" s="307"/>
      <c r="QO7" s="307"/>
      <c r="QP7" s="307"/>
      <c r="QQ7" s="307"/>
      <c r="QR7" s="307"/>
      <c r="QS7" s="307"/>
      <c r="QT7" s="307"/>
      <c r="QU7" s="307"/>
      <c r="QV7" s="307"/>
      <c r="QW7" s="307"/>
      <c r="QX7" s="307"/>
      <c r="QY7" s="307"/>
      <c r="QZ7" s="307"/>
      <c r="RA7" s="307"/>
      <c r="RB7" s="307"/>
      <c r="RC7" s="307"/>
      <c r="RD7" s="307"/>
      <c r="RE7" s="307"/>
      <c r="RF7" s="307"/>
      <c r="RG7" s="307"/>
      <c r="RH7" s="307"/>
      <c r="RI7" s="307"/>
      <c r="RJ7" s="307"/>
      <c r="RK7" s="307"/>
      <c r="RL7" s="307"/>
      <c r="RM7" s="307"/>
      <c r="RN7" s="307"/>
      <c r="RO7" s="307"/>
      <c r="RP7" s="307"/>
      <c r="RQ7" s="307"/>
      <c r="RR7" s="307"/>
      <c r="RS7" s="307"/>
      <c r="RT7" s="307"/>
      <c r="RU7" s="307"/>
      <c r="RV7" s="307"/>
      <c r="RW7" s="307"/>
      <c r="RX7" s="307"/>
      <c r="RY7" s="307"/>
      <c r="RZ7" s="307"/>
      <c r="SA7" s="307"/>
      <c r="SB7" s="307"/>
      <c r="SC7" s="307"/>
      <c r="SD7" s="307"/>
      <c r="SE7" s="307"/>
      <c r="SF7" s="307"/>
      <c r="SG7" s="307"/>
      <c r="SH7" s="307"/>
      <c r="SI7" s="307"/>
      <c r="SJ7" s="307"/>
      <c r="SK7" s="307"/>
      <c r="SL7" s="307"/>
      <c r="SM7" s="307"/>
      <c r="SN7" s="307"/>
      <c r="SO7" s="307"/>
      <c r="SP7" s="307"/>
      <c r="SQ7" s="307"/>
      <c r="SR7" s="307"/>
      <c r="SS7" s="307"/>
      <c r="ST7" s="307"/>
      <c r="SU7" s="307"/>
      <c r="SV7" s="307"/>
      <c r="SW7" s="307"/>
      <c r="SX7" s="307"/>
      <c r="SY7" s="307"/>
      <c r="SZ7" s="307"/>
      <c r="TA7" s="307"/>
      <c r="TB7" s="307"/>
      <c r="TC7" s="307"/>
      <c r="TD7" s="307"/>
      <c r="TE7" s="307"/>
      <c r="TF7" s="307"/>
      <c r="TG7" s="307"/>
      <c r="TH7" s="307"/>
      <c r="TI7" s="307"/>
      <c r="TJ7" s="307"/>
      <c r="TK7" s="307"/>
      <c r="TL7" s="307"/>
      <c r="TM7" s="307"/>
      <c r="TN7" s="307"/>
      <c r="TO7" s="307"/>
      <c r="TP7" s="307"/>
      <c r="TQ7" s="307"/>
      <c r="TR7" s="307"/>
      <c r="TS7" s="307"/>
      <c r="TT7" s="307"/>
      <c r="TU7" s="307"/>
      <c r="TV7" s="307"/>
      <c r="TW7" s="307"/>
      <c r="TX7" s="307"/>
      <c r="TY7" s="307"/>
      <c r="TZ7" s="307"/>
      <c r="UA7" s="307"/>
      <c r="UB7" s="307"/>
      <c r="UC7" s="307"/>
      <c r="UD7" s="307"/>
      <c r="UE7" s="307"/>
      <c r="UF7" s="307"/>
      <c r="UG7" s="307"/>
      <c r="UH7" s="307"/>
      <c r="UI7" s="307"/>
      <c r="UJ7" s="307"/>
      <c r="UK7" s="307"/>
      <c r="UL7" s="307"/>
      <c r="UM7" s="307"/>
      <c r="UN7" s="307"/>
      <c r="UO7" s="307"/>
      <c r="UP7" s="307"/>
      <c r="UQ7" s="307"/>
      <c r="UR7" s="307"/>
      <c r="US7" s="307"/>
      <c r="UT7" s="307"/>
      <c r="UU7" s="307"/>
      <c r="UV7" s="307"/>
      <c r="UW7" s="307"/>
      <c r="UX7" s="307"/>
      <c r="UY7" s="307"/>
      <c r="UZ7" s="307"/>
      <c r="VA7" s="307"/>
      <c r="VB7" s="307"/>
      <c r="VC7" s="307"/>
      <c r="VD7" s="307"/>
      <c r="VE7" s="307"/>
      <c r="VF7" s="307"/>
      <c r="VG7" s="307"/>
      <c r="VH7" s="307"/>
      <c r="VI7" s="307"/>
      <c r="VJ7" s="307"/>
      <c r="VK7" s="307"/>
      <c r="VL7" s="307"/>
      <c r="VM7" s="307"/>
      <c r="VN7" s="307"/>
      <c r="VO7" s="307"/>
      <c r="VP7" s="307"/>
      <c r="VQ7" s="307"/>
      <c r="VR7" s="307"/>
      <c r="VS7" s="307"/>
      <c r="VT7" s="307"/>
      <c r="VU7" s="307"/>
      <c r="VV7" s="307"/>
      <c r="VW7" s="307"/>
      <c r="VX7" s="307"/>
      <c r="VY7" s="307"/>
      <c r="VZ7" s="307"/>
      <c r="WA7" s="307"/>
      <c r="WB7" s="307"/>
      <c r="WC7" s="307"/>
      <c r="WD7" s="307"/>
      <c r="WE7" s="307"/>
      <c r="WF7" s="307"/>
      <c r="WG7" s="307"/>
      <c r="WH7" s="307"/>
      <c r="WI7" s="307"/>
      <c r="WJ7" s="307"/>
      <c r="WK7" s="307"/>
      <c r="WL7" s="307"/>
      <c r="WM7" s="307"/>
      <c r="WN7" s="307"/>
      <c r="WO7" s="307"/>
      <c r="WP7" s="307"/>
      <c r="WQ7" s="307"/>
      <c r="WR7" s="307"/>
      <c r="WS7" s="307"/>
      <c r="WT7" s="307"/>
      <c r="WU7" s="307"/>
      <c r="WV7" s="307"/>
      <c r="WW7" s="307"/>
      <c r="WX7" s="307"/>
      <c r="WY7" s="307"/>
      <c r="WZ7" s="307"/>
      <c r="XA7" s="307"/>
      <c r="XB7" s="307"/>
      <c r="XC7" s="307"/>
      <c r="XD7" s="307"/>
      <c r="XE7" s="307"/>
      <c r="XF7" s="307"/>
      <c r="XG7" s="307"/>
      <c r="XH7" s="307"/>
      <c r="XI7" s="307"/>
      <c r="XJ7" s="307"/>
      <c r="XK7" s="307"/>
      <c r="XL7" s="307"/>
      <c r="XM7" s="307"/>
      <c r="XN7" s="307"/>
      <c r="XO7" s="307"/>
      <c r="XP7" s="307"/>
      <c r="XQ7" s="307"/>
      <c r="XR7" s="307"/>
      <c r="XS7" s="307"/>
      <c r="XT7" s="307"/>
      <c r="XU7" s="307"/>
      <c r="XV7" s="307"/>
      <c r="XW7" s="307"/>
      <c r="XX7" s="307"/>
      <c r="XY7" s="307"/>
      <c r="XZ7" s="307"/>
      <c r="YA7" s="307"/>
      <c r="YB7" s="307"/>
      <c r="YC7" s="307"/>
      <c r="YD7" s="307"/>
      <c r="YE7" s="307"/>
      <c r="YF7" s="307"/>
      <c r="YG7" s="307"/>
      <c r="YH7" s="307"/>
      <c r="YI7" s="307"/>
      <c r="YJ7" s="307"/>
      <c r="YK7" s="307"/>
      <c r="YL7" s="307"/>
      <c r="YM7" s="307"/>
      <c r="YN7" s="307"/>
      <c r="YO7" s="307"/>
      <c r="YP7" s="307"/>
      <c r="YQ7" s="307"/>
      <c r="YR7" s="307"/>
      <c r="YS7" s="307"/>
      <c r="YT7" s="307"/>
      <c r="YU7" s="307"/>
      <c r="YV7" s="307"/>
      <c r="YW7" s="307"/>
      <c r="YX7" s="307"/>
      <c r="YY7" s="307"/>
      <c r="YZ7" s="307"/>
      <c r="ZA7" s="307"/>
      <c r="ZB7" s="307"/>
      <c r="ZC7" s="307"/>
      <c r="ZD7" s="307"/>
      <c r="ZE7" s="307"/>
      <c r="ZF7" s="307"/>
      <c r="ZG7" s="307"/>
      <c r="ZH7" s="307"/>
      <c r="ZI7" s="307"/>
      <c r="ZJ7" s="307"/>
      <c r="ZK7" s="307"/>
      <c r="ZL7" s="307"/>
      <c r="ZM7" s="307"/>
      <c r="ZN7" s="307"/>
      <c r="ZO7" s="307"/>
      <c r="ZP7" s="307"/>
      <c r="ZQ7" s="307"/>
      <c r="ZR7" s="307"/>
      <c r="ZS7" s="307"/>
      <c r="ZT7" s="307"/>
      <c r="ZU7" s="307"/>
      <c r="ZV7" s="307"/>
      <c r="ZW7" s="307"/>
      <c r="ZX7" s="307"/>
      <c r="ZY7" s="307"/>
      <c r="ZZ7" s="307"/>
      <c r="AAA7" s="307"/>
      <c r="AAB7" s="307"/>
      <c r="AAC7" s="307"/>
      <c r="AAD7" s="307"/>
      <c r="AAE7" s="307"/>
      <c r="AAF7" s="307"/>
      <c r="AAG7" s="307"/>
      <c r="AAH7" s="307"/>
      <c r="AAI7" s="307"/>
      <c r="AAJ7" s="307"/>
      <c r="AAK7" s="307"/>
      <c r="AAL7" s="307"/>
      <c r="AAM7" s="307"/>
      <c r="AAN7" s="307"/>
      <c r="AAO7" s="307"/>
      <c r="AAP7" s="307"/>
      <c r="AAQ7" s="307"/>
      <c r="AAR7" s="307"/>
      <c r="AAS7" s="307"/>
      <c r="AAT7" s="307"/>
      <c r="AAU7" s="307"/>
      <c r="AAV7" s="307"/>
      <c r="AAW7" s="307"/>
      <c r="AAX7" s="307"/>
      <c r="AAY7" s="307"/>
      <c r="AAZ7" s="307"/>
      <c r="ABA7" s="307"/>
      <c r="ABB7" s="307"/>
      <c r="ABC7" s="307"/>
      <c r="ABD7" s="307"/>
      <c r="ABE7" s="307"/>
      <c r="ABF7" s="307"/>
      <c r="ABG7" s="307"/>
      <c r="ABH7" s="307"/>
      <c r="ABI7" s="307"/>
      <c r="ABJ7" s="307"/>
      <c r="ABK7" s="307"/>
      <c r="ABL7" s="307"/>
      <c r="ABM7" s="307"/>
      <c r="ABN7" s="307"/>
      <c r="ABO7" s="307"/>
      <c r="ABP7" s="307"/>
      <c r="ABQ7" s="307"/>
      <c r="ABR7" s="307"/>
      <c r="ABS7" s="307"/>
      <c r="ABT7" s="307"/>
      <c r="ABU7" s="307"/>
      <c r="ABV7" s="307"/>
      <c r="ABW7" s="307"/>
      <c r="ABX7" s="307"/>
      <c r="ABY7" s="307"/>
      <c r="ABZ7" s="307"/>
      <c r="ACA7" s="307"/>
      <c r="ACB7" s="307"/>
      <c r="ACC7" s="307"/>
      <c r="ACD7" s="307"/>
      <c r="ACE7" s="307"/>
      <c r="ACF7" s="307"/>
      <c r="ACG7" s="307"/>
      <c r="ACH7" s="307"/>
      <c r="ACI7" s="307"/>
      <c r="ACJ7" s="307"/>
      <c r="ACK7" s="307"/>
      <c r="ACL7" s="307"/>
      <c r="ACM7" s="307"/>
      <c r="ACN7" s="307"/>
      <c r="ACO7" s="307"/>
      <c r="ACP7" s="307"/>
      <c r="ACQ7" s="307"/>
      <c r="ACR7" s="307"/>
      <c r="ACS7" s="307"/>
      <c r="ACT7" s="307"/>
      <c r="ACU7" s="307"/>
      <c r="ACV7" s="307"/>
      <c r="ACW7" s="307"/>
      <c r="ACX7" s="307"/>
      <c r="ACY7" s="307"/>
      <c r="ACZ7" s="307"/>
      <c r="ADA7" s="307"/>
      <c r="ADB7" s="307"/>
      <c r="ADC7" s="307"/>
      <c r="ADD7" s="307"/>
      <c r="ADE7" s="307"/>
      <c r="ADF7" s="307"/>
      <c r="ADG7" s="307"/>
      <c r="ADH7" s="307"/>
      <c r="ADI7" s="307"/>
      <c r="ADJ7" s="307"/>
      <c r="ADK7" s="307"/>
      <c r="ADL7" s="307"/>
      <c r="ADM7" s="307"/>
      <c r="ADN7" s="307"/>
      <c r="ADO7" s="307"/>
      <c r="ADP7" s="307"/>
      <c r="ADQ7" s="307"/>
      <c r="ADR7" s="307"/>
      <c r="ADS7" s="307"/>
      <c r="ADT7" s="307"/>
      <c r="ADU7" s="307"/>
      <c r="ADV7" s="307"/>
      <c r="ADW7" s="307"/>
      <c r="ADX7" s="307"/>
      <c r="ADY7" s="307"/>
      <c r="ADZ7" s="307"/>
      <c r="AEA7" s="307"/>
      <c r="AEB7" s="307"/>
      <c r="AEC7" s="307"/>
      <c r="AED7" s="307"/>
      <c r="AEE7" s="307"/>
      <c r="AEF7" s="307"/>
      <c r="AEG7" s="307"/>
      <c r="AEH7" s="307"/>
      <c r="AEI7" s="307"/>
      <c r="AEJ7" s="307"/>
      <c r="AEK7" s="307"/>
      <c r="AEL7" s="307"/>
      <c r="AEM7" s="307"/>
      <c r="AEN7" s="307"/>
      <c r="AEO7" s="307"/>
      <c r="AEP7" s="307"/>
      <c r="AEQ7" s="307"/>
      <c r="AER7" s="307"/>
      <c r="AES7" s="307"/>
      <c r="AET7" s="307"/>
      <c r="AEU7" s="307"/>
      <c r="AEV7" s="307"/>
      <c r="AEW7" s="307"/>
      <c r="AEX7" s="307"/>
      <c r="AEY7" s="307"/>
      <c r="AEZ7" s="307"/>
      <c r="AFA7" s="307"/>
      <c r="AFB7" s="307"/>
      <c r="AFC7" s="307"/>
      <c r="AFD7" s="307"/>
      <c r="AFE7" s="307"/>
      <c r="AFF7" s="307"/>
      <c r="AFG7" s="307"/>
      <c r="AFH7" s="307"/>
      <c r="AFI7" s="307"/>
      <c r="AFJ7" s="307"/>
      <c r="AFK7" s="307"/>
      <c r="AFL7" s="307"/>
      <c r="AFM7" s="307"/>
      <c r="AFN7" s="307"/>
      <c r="AFO7" s="307"/>
      <c r="AFP7" s="307"/>
      <c r="AFQ7" s="307"/>
      <c r="AFR7" s="307"/>
      <c r="AFS7" s="307"/>
      <c r="AFT7" s="307"/>
      <c r="AFU7" s="307"/>
      <c r="AFV7" s="307"/>
      <c r="AFW7" s="307"/>
      <c r="AFX7" s="307"/>
      <c r="AFY7" s="307"/>
      <c r="AFZ7" s="307"/>
      <c r="AGA7" s="307"/>
      <c r="AGB7" s="307"/>
      <c r="AGC7" s="307"/>
      <c r="AGD7" s="307"/>
      <c r="AGE7" s="307"/>
      <c r="AGF7" s="307"/>
      <c r="AGG7" s="307"/>
      <c r="AGH7" s="307"/>
      <c r="AGI7" s="307"/>
      <c r="AGJ7" s="307"/>
      <c r="AGK7" s="307"/>
      <c r="AGL7" s="307"/>
      <c r="AGM7" s="307"/>
      <c r="AGN7" s="307"/>
      <c r="AGO7" s="307"/>
      <c r="AGP7" s="307"/>
      <c r="AGQ7" s="307"/>
      <c r="AGR7" s="307"/>
      <c r="AGS7" s="307"/>
      <c r="AGT7" s="307"/>
      <c r="AGU7" s="307"/>
      <c r="AGV7" s="307"/>
      <c r="AGW7" s="307"/>
      <c r="AGX7" s="307"/>
      <c r="AGY7" s="307"/>
      <c r="AGZ7" s="307"/>
      <c r="AHA7" s="307"/>
      <c r="AHB7" s="307"/>
      <c r="AHC7" s="307"/>
      <c r="AHD7" s="307"/>
      <c r="AHE7" s="307"/>
      <c r="AHF7" s="307"/>
      <c r="AHG7" s="307"/>
      <c r="AHH7" s="307"/>
      <c r="AHI7" s="307"/>
      <c r="AHJ7" s="307"/>
      <c r="AHK7" s="307"/>
      <c r="AHL7" s="307"/>
      <c r="AHM7" s="307"/>
      <c r="AHN7" s="307"/>
      <c r="AHO7" s="307"/>
      <c r="AHP7" s="307"/>
      <c r="AHQ7" s="307"/>
      <c r="AHR7" s="307"/>
      <c r="AHS7" s="307"/>
      <c r="AHT7" s="307"/>
      <c r="AHU7" s="307"/>
      <c r="AHV7" s="307"/>
      <c r="AHW7" s="307"/>
      <c r="AHX7" s="307"/>
      <c r="AHY7" s="307"/>
      <c r="AHZ7" s="307"/>
      <c r="AIA7" s="307"/>
      <c r="AIB7" s="307"/>
      <c r="AIC7" s="307"/>
      <c r="AID7" s="307"/>
      <c r="AIE7" s="307"/>
      <c r="AIF7" s="307"/>
      <c r="AIG7" s="307"/>
      <c r="AIH7" s="307"/>
      <c r="AII7" s="307"/>
      <c r="AIJ7" s="307"/>
      <c r="AIK7" s="307"/>
      <c r="AIL7" s="307"/>
      <c r="AIM7" s="307"/>
      <c r="AIN7" s="307"/>
      <c r="AIO7" s="307"/>
      <c r="AIP7" s="307"/>
      <c r="AIQ7" s="307"/>
      <c r="AIR7" s="307"/>
      <c r="AIS7" s="307"/>
      <c r="AIT7" s="307"/>
      <c r="AIU7" s="307"/>
      <c r="AIV7" s="307"/>
      <c r="AIW7" s="307"/>
      <c r="AIX7" s="307"/>
      <c r="AIY7" s="307"/>
      <c r="AIZ7" s="307"/>
      <c r="AJA7" s="307"/>
      <c r="AJB7" s="307"/>
      <c r="AJC7" s="307"/>
      <c r="AJD7" s="307"/>
      <c r="AJE7" s="307"/>
      <c r="AJF7" s="307"/>
      <c r="AJG7" s="307"/>
      <c r="AJH7" s="307"/>
      <c r="AJI7" s="307"/>
      <c r="AJJ7" s="307"/>
      <c r="AJK7" s="307"/>
      <c r="AJL7" s="307"/>
      <c r="AJM7" s="307"/>
      <c r="AJN7" s="307"/>
      <c r="AJO7" s="307"/>
      <c r="AJP7" s="307"/>
      <c r="AJQ7" s="307"/>
      <c r="AJR7" s="307"/>
      <c r="AJS7" s="307"/>
      <c r="AJT7" s="307"/>
      <c r="AJU7" s="307"/>
      <c r="AJV7" s="307"/>
      <c r="AJW7" s="307"/>
      <c r="AJX7" s="307"/>
      <c r="AJY7" s="307"/>
      <c r="AJZ7" s="307"/>
      <c r="AKA7" s="307"/>
      <c r="AKB7" s="307"/>
      <c r="AKC7" s="307"/>
      <c r="AKD7" s="307"/>
      <c r="AKE7" s="307"/>
      <c r="AKF7" s="307"/>
      <c r="AKG7" s="307"/>
      <c r="AKH7" s="307"/>
      <c r="AKI7" s="307"/>
      <c r="AKJ7" s="307"/>
      <c r="AKK7" s="307"/>
      <c r="AKL7" s="307"/>
      <c r="AKM7" s="307"/>
      <c r="AKN7" s="307"/>
      <c r="AKO7" s="307"/>
      <c r="AKP7" s="307"/>
      <c r="AKQ7" s="307"/>
      <c r="AKR7" s="307"/>
      <c r="AKS7" s="307"/>
      <c r="AKT7" s="307"/>
      <c r="AKU7" s="307"/>
      <c r="AKV7" s="307"/>
      <c r="AKW7" s="307"/>
      <c r="AKX7" s="307"/>
      <c r="AKY7" s="307"/>
    </row>
    <row r="8" spans="1:987" s="139" customFormat="1" x14ac:dyDescent="0.25">
      <c r="A8" s="134" t="s">
        <v>5</v>
      </c>
      <c r="B8" s="202" t="s">
        <v>32</v>
      </c>
      <c r="C8" s="202" t="s">
        <v>32</v>
      </c>
      <c r="D8" s="202" t="s">
        <v>32</v>
      </c>
      <c r="E8" s="202" t="s">
        <v>32</v>
      </c>
      <c r="F8" s="193"/>
      <c r="G8" s="202" t="s">
        <v>32</v>
      </c>
      <c r="H8" s="202" t="s">
        <v>32</v>
      </c>
      <c r="I8" s="202" t="s">
        <v>32</v>
      </c>
      <c r="J8" s="202" t="s">
        <v>32</v>
      </c>
      <c r="K8" s="193"/>
      <c r="L8" s="202" t="s">
        <v>32</v>
      </c>
      <c r="M8" s="202" t="s">
        <v>32</v>
      </c>
      <c r="N8" s="202" t="s">
        <v>32</v>
      </c>
      <c r="O8" s="202" t="s">
        <v>32</v>
      </c>
      <c r="P8" s="193"/>
      <c r="Q8" s="202" t="s">
        <v>32</v>
      </c>
      <c r="R8" s="202" t="s">
        <v>32</v>
      </c>
      <c r="S8" s="193"/>
      <c r="T8" s="211" t="s">
        <v>32</v>
      </c>
      <c r="U8" s="202" t="s">
        <v>32</v>
      </c>
      <c r="V8" s="305"/>
      <c r="W8" s="313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/>
      <c r="AM8" s="309"/>
      <c r="AN8" s="309"/>
      <c r="AO8" s="309"/>
      <c r="AP8" s="309"/>
      <c r="AQ8" s="309"/>
      <c r="AR8" s="309"/>
      <c r="AS8" s="309"/>
      <c r="AT8" s="309"/>
      <c r="AU8" s="309"/>
      <c r="AV8" s="309"/>
      <c r="AW8" s="309"/>
      <c r="AX8" s="309"/>
      <c r="AY8" s="309"/>
      <c r="AZ8" s="309"/>
      <c r="BA8" s="309"/>
      <c r="BB8" s="309"/>
      <c r="BC8" s="309"/>
      <c r="BD8" s="309"/>
      <c r="BE8" s="309"/>
      <c r="BF8" s="309"/>
      <c r="BG8" s="309"/>
      <c r="BH8" s="309"/>
      <c r="BI8" s="309"/>
      <c r="BJ8" s="309"/>
      <c r="BK8" s="309"/>
      <c r="BL8" s="309"/>
      <c r="BM8" s="309"/>
      <c r="BN8" s="309"/>
      <c r="BO8" s="309"/>
      <c r="BP8" s="309"/>
      <c r="BQ8" s="309"/>
      <c r="BR8" s="309"/>
      <c r="BS8" s="309"/>
      <c r="BT8" s="309"/>
      <c r="BU8" s="309"/>
      <c r="BV8" s="309"/>
      <c r="BW8" s="309"/>
      <c r="BX8" s="309"/>
      <c r="BY8" s="309"/>
      <c r="BZ8" s="309"/>
      <c r="CA8" s="309"/>
      <c r="CB8" s="309"/>
      <c r="CC8" s="309"/>
      <c r="CD8" s="309"/>
      <c r="CE8" s="309"/>
      <c r="CF8" s="309"/>
      <c r="CG8" s="309"/>
      <c r="CH8" s="309"/>
      <c r="CI8" s="309"/>
      <c r="CJ8" s="309"/>
      <c r="CK8" s="309"/>
      <c r="CL8" s="309"/>
      <c r="CM8" s="309"/>
      <c r="CN8" s="309"/>
      <c r="CO8" s="309"/>
      <c r="CP8" s="309"/>
      <c r="CQ8" s="309"/>
      <c r="CR8" s="309"/>
      <c r="CS8" s="309"/>
      <c r="CT8" s="309"/>
      <c r="CU8" s="309"/>
      <c r="CV8" s="309"/>
      <c r="CW8" s="309"/>
      <c r="CX8" s="309"/>
      <c r="CY8" s="309"/>
      <c r="CZ8" s="309"/>
      <c r="DA8" s="309"/>
      <c r="DB8" s="309"/>
      <c r="DC8" s="309"/>
      <c r="DD8" s="309"/>
      <c r="DE8" s="309"/>
      <c r="DF8" s="309"/>
      <c r="DG8" s="309"/>
      <c r="DH8" s="309"/>
      <c r="DI8" s="309"/>
      <c r="DJ8" s="309"/>
      <c r="DK8" s="309"/>
      <c r="DL8" s="309"/>
      <c r="DM8" s="309"/>
      <c r="DN8" s="309"/>
      <c r="DO8" s="309"/>
      <c r="DP8" s="309"/>
      <c r="DQ8" s="309"/>
      <c r="DR8" s="309"/>
      <c r="DS8" s="309"/>
      <c r="DT8" s="309"/>
      <c r="DU8" s="309"/>
      <c r="DV8" s="309"/>
      <c r="DW8" s="309"/>
      <c r="DX8" s="309"/>
      <c r="DY8" s="309"/>
      <c r="DZ8" s="309"/>
      <c r="EA8" s="309"/>
      <c r="EB8" s="309"/>
      <c r="EC8" s="309"/>
      <c r="ED8" s="309"/>
      <c r="EE8" s="309"/>
      <c r="EF8" s="309"/>
      <c r="EG8" s="309"/>
      <c r="EH8" s="309"/>
      <c r="EI8" s="309"/>
      <c r="EJ8" s="309"/>
      <c r="EK8" s="309"/>
      <c r="EL8" s="309"/>
      <c r="EM8" s="309"/>
      <c r="EN8" s="309"/>
      <c r="EO8" s="309"/>
      <c r="EP8" s="309"/>
      <c r="EQ8" s="309"/>
      <c r="ER8" s="309"/>
      <c r="ES8" s="309"/>
      <c r="ET8" s="309"/>
      <c r="EU8" s="309"/>
      <c r="EV8" s="309"/>
      <c r="EW8" s="309"/>
      <c r="EX8" s="309"/>
      <c r="EY8" s="309"/>
      <c r="EZ8" s="309"/>
      <c r="FA8" s="309"/>
      <c r="FB8" s="309"/>
      <c r="FC8" s="309"/>
      <c r="FD8" s="309"/>
      <c r="FE8" s="309"/>
      <c r="FF8" s="309"/>
      <c r="FG8" s="309"/>
      <c r="FH8" s="309"/>
      <c r="FI8" s="309"/>
      <c r="FJ8" s="309"/>
      <c r="FK8" s="309"/>
      <c r="FL8" s="309"/>
      <c r="FM8" s="309"/>
      <c r="FN8" s="309"/>
      <c r="FO8" s="309"/>
      <c r="FP8" s="309"/>
      <c r="FQ8" s="309"/>
      <c r="FR8" s="309"/>
      <c r="FS8" s="309"/>
      <c r="FT8" s="309"/>
      <c r="FU8" s="309"/>
      <c r="FV8" s="309"/>
      <c r="FW8" s="309"/>
      <c r="FX8" s="309"/>
      <c r="FY8" s="309"/>
      <c r="FZ8" s="309"/>
      <c r="GA8" s="309"/>
      <c r="GB8" s="309"/>
      <c r="GC8" s="309"/>
      <c r="GD8" s="309"/>
      <c r="GE8" s="309"/>
      <c r="GF8" s="309"/>
      <c r="GG8" s="309"/>
      <c r="GH8" s="309"/>
      <c r="GI8" s="309"/>
      <c r="GJ8" s="309"/>
      <c r="GK8" s="309"/>
      <c r="GL8" s="309"/>
      <c r="GM8" s="309"/>
      <c r="GN8" s="309"/>
      <c r="GO8" s="309"/>
      <c r="GP8" s="309"/>
      <c r="GQ8" s="309"/>
      <c r="GR8" s="309"/>
      <c r="GS8" s="309"/>
      <c r="GT8" s="309"/>
      <c r="GU8" s="309"/>
      <c r="GV8" s="309"/>
      <c r="GW8" s="309"/>
      <c r="GX8" s="309"/>
      <c r="GY8" s="309"/>
      <c r="GZ8" s="309"/>
      <c r="HA8" s="309"/>
      <c r="HB8" s="309"/>
      <c r="HC8" s="309"/>
      <c r="HD8" s="309"/>
      <c r="HE8" s="309"/>
      <c r="HF8" s="309"/>
      <c r="HG8" s="309"/>
      <c r="HH8" s="309"/>
      <c r="HI8" s="309"/>
      <c r="HJ8" s="309"/>
      <c r="HK8" s="309"/>
      <c r="HL8" s="309"/>
      <c r="HM8" s="309"/>
      <c r="HN8" s="309"/>
      <c r="HO8" s="309"/>
      <c r="HP8" s="309"/>
      <c r="HQ8" s="309"/>
      <c r="HR8" s="309"/>
      <c r="HS8" s="309"/>
      <c r="HT8" s="309"/>
      <c r="HU8" s="309"/>
      <c r="HV8" s="309"/>
      <c r="HW8" s="309"/>
      <c r="HX8" s="309"/>
      <c r="HY8" s="309"/>
      <c r="HZ8" s="309"/>
      <c r="IA8" s="309"/>
      <c r="IB8" s="309"/>
      <c r="IC8" s="309"/>
      <c r="ID8" s="309"/>
      <c r="IE8" s="309"/>
      <c r="IF8" s="309"/>
      <c r="IG8" s="309"/>
      <c r="IH8" s="309"/>
      <c r="II8" s="309"/>
      <c r="IJ8" s="309"/>
      <c r="IK8" s="309"/>
      <c r="IL8" s="309"/>
      <c r="IM8" s="309"/>
      <c r="IN8" s="309"/>
      <c r="IO8" s="309"/>
      <c r="IP8" s="309"/>
      <c r="IQ8" s="309"/>
      <c r="IR8" s="309"/>
      <c r="IS8" s="309"/>
      <c r="IT8" s="309"/>
      <c r="IU8" s="309"/>
      <c r="IV8" s="309"/>
      <c r="IW8" s="309"/>
      <c r="IX8" s="309"/>
      <c r="IY8" s="309"/>
      <c r="IZ8" s="309"/>
      <c r="JA8" s="309"/>
      <c r="JB8" s="309"/>
      <c r="JC8" s="309"/>
      <c r="JD8" s="309"/>
      <c r="JE8" s="309"/>
      <c r="JF8" s="309"/>
      <c r="JG8" s="309"/>
      <c r="JH8" s="309"/>
      <c r="JI8" s="309"/>
      <c r="JJ8" s="309"/>
      <c r="JK8" s="309"/>
      <c r="JL8" s="309"/>
      <c r="JM8" s="309"/>
      <c r="JN8" s="309"/>
      <c r="JO8" s="309"/>
      <c r="JP8" s="309"/>
      <c r="JQ8" s="309"/>
      <c r="JR8" s="309"/>
      <c r="JS8" s="309"/>
      <c r="JT8" s="309"/>
      <c r="JU8" s="309"/>
      <c r="JV8" s="309"/>
      <c r="JW8" s="309"/>
      <c r="JX8" s="309"/>
      <c r="JY8" s="309"/>
      <c r="JZ8" s="309"/>
      <c r="KA8" s="309"/>
      <c r="KB8" s="309"/>
      <c r="KC8" s="309"/>
      <c r="KD8" s="309"/>
      <c r="KE8" s="309"/>
      <c r="KF8" s="309"/>
      <c r="KG8" s="309"/>
      <c r="KH8" s="309"/>
      <c r="KI8" s="309"/>
      <c r="KJ8" s="309"/>
      <c r="KK8" s="309"/>
      <c r="KL8" s="309"/>
      <c r="KM8" s="309"/>
      <c r="KN8" s="309"/>
      <c r="KO8" s="309"/>
      <c r="KP8" s="309"/>
      <c r="KQ8" s="309"/>
      <c r="KR8" s="309"/>
      <c r="KS8" s="309"/>
      <c r="KT8" s="309"/>
      <c r="KU8" s="309"/>
      <c r="KV8" s="309"/>
      <c r="KW8" s="309"/>
      <c r="KX8" s="309"/>
      <c r="KY8" s="309"/>
      <c r="KZ8" s="309"/>
      <c r="LA8" s="309"/>
      <c r="LB8" s="309"/>
      <c r="LC8" s="309"/>
      <c r="LD8" s="309"/>
      <c r="LE8" s="309"/>
      <c r="LF8" s="309"/>
      <c r="LG8" s="309"/>
      <c r="LH8" s="309"/>
      <c r="LI8" s="309"/>
      <c r="LJ8" s="309"/>
      <c r="LK8" s="309"/>
      <c r="LL8" s="309"/>
      <c r="LM8" s="309"/>
      <c r="LN8" s="309"/>
      <c r="LO8" s="309"/>
      <c r="LP8" s="309"/>
      <c r="LQ8" s="309"/>
      <c r="LR8" s="309"/>
      <c r="LS8" s="309"/>
      <c r="LT8" s="309"/>
      <c r="LU8" s="309"/>
      <c r="LV8" s="309"/>
      <c r="LW8" s="309"/>
      <c r="LX8" s="309"/>
      <c r="LY8" s="309"/>
      <c r="LZ8" s="309"/>
      <c r="MA8" s="309"/>
      <c r="MB8" s="309"/>
      <c r="MC8" s="309"/>
      <c r="MD8" s="309"/>
      <c r="ME8" s="309"/>
      <c r="MF8" s="309"/>
      <c r="MG8" s="309"/>
      <c r="MH8" s="309"/>
      <c r="MI8" s="309"/>
      <c r="MJ8" s="309"/>
      <c r="MK8" s="309"/>
      <c r="ML8" s="309"/>
      <c r="MM8" s="309"/>
      <c r="MN8" s="309"/>
      <c r="MO8" s="309"/>
      <c r="MP8" s="309"/>
      <c r="MQ8" s="309"/>
      <c r="MR8" s="309"/>
      <c r="MS8" s="309"/>
      <c r="MT8" s="309"/>
      <c r="MU8" s="309"/>
      <c r="MV8" s="309"/>
      <c r="MW8" s="309"/>
      <c r="MX8" s="309"/>
      <c r="MY8" s="309"/>
      <c r="MZ8" s="309"/>
      <c r="NA8" s="309"/>
      <c r="NB8" s="309"/>
      <c r="NC8" s="309"/>
      <c r="ND8" s="309"/>
      <c r="NE8" s="309"/>
      <c r="NF8" s="309"/>
      <c r="NG8" s="309"/>
      <c r="NH8" s="309"/>
      <c r="NI8" s="309"/>
      <c r="NJ8" s="309"/>
      <c r="NK8" s="309"/>
      <c r="NL8" s="309"/>
      <c r="NM8" s="309"/>
      <c r="NN8" s="309"/>
      <c r="NO8" s="309"/>
      <c r="NP8" s="309"/>
      <c r="NQ8" s="309"/>
      <c r="NR8" s="309"/>
      <c r="NS8" s="309"/>
      <c r="NT8" s="309"/>
      <c r="NU8" s="309"/>
      <c r="NV8" s="309"/>
      <c r="NW8" s="309"/>
      <c r="NX8" s="309"/>
      <c r="NY8" s="309"/>
      <c r="NZ8" s="309"/>
      <c r="OA8" s="309"/>
      <c r="OB8" s="309"/>
      <c r="OC8" s="309"/>
      <c r="OD8" s="309"/>
      <c r="OE8" s="309"/>
      <c r="OF8" s="309"/>
      <c r="OG8" s="309"/>
      <c r="OH8" s="309"/>
      <c r="OI8" s="309"/>
      <c r="OJ8" s="309"/>
      <c r="OK8" s="309"/>
      <c r="OL8" s="309"/>
      <c r="OM8" s="309"/>
      <c r="ON8" s="309"/>
      <c r="OO8" s="309"/>
      <c r="OP8" s="309"/>
      <c r="OQ8" s="309"/>
      <c r="OR8" s="309"/>
      <c r="OS8" s="309"/>
      <c r="OT8" s="309"/>
      <c r="OU8" s="309"/>
      <c r="OV8" s="309"/>
      <c r="OW8" s="309"/>
      <c r="OX8" s="309"/>
      <c r="OY8" s="309"/>
      <c r="OZ8" s="309"/>
      <c r="PA8" s="309"/>
      <c r="PB8" s="309"/>
      <c r="PC8" s="309"/>
      <c r="PD8" s="309"/>
      <c r="PE8" s="309"/>
      <c r="PF8" s="309"/>
      <c r="PG8" s="309"/>
      <c r="PH8" s="309"/>
      <c r="PI8" s="309"/>
      <c r="PJ8" s="309"/>
      <c r="PK8" s="309"/>
      <c r="PL8" s="309"/>
      <c r="PM8" s="309"/>
      <c r="PN8" s="309"/>
      <c r="PO8" s="309"/>
      <c r="PP8" s="309"/>
      <c r="PQ8" s="309"/>
      <c r="PR8" s="309"/>
      <c r="PS8" s="309"/>
      <c r="PT8" s="309"/>
      <c r="PU8" s="309"/>
      <c r="PV8" s="309"/>
      <c r="PW8" s="309"/>
      <c r="PX8" s="309"/>
      <c r="PY8" s="309"/>
      <c r="PZ8" s="309"/>
      <c r="QA8" s="309"/>
      <c r="QB8" s="309"/>
      <c r="QC8" s="309"/>
      <c r="QD8" s="309"/>
      <c r="QE8" s="309"/>
      <c r="QF8" s="309"/>
      <c r="QG8" s="309"/>
      <c r="QH8" s="309"/>
      <c r="QI8" s="309"/>
      <c r="QJ8" s="309"/>
      <c r="QK8" s="309"/>
      <c r="QL8" s="309"/>
      <c r="QM8" s="309"/>
      <c r="QN8" s="309"/>
      <c r="QO8" s="309"/>
      <c r="QP8" s="309"/>
      <c r="QQ8" s="309"/>
      <c r="QR8" s="309"/>
      <c r="QS8" s="309"/>
      <c r="QT8" s="309"/>
      <c r="QU8" s="309"/>
      <c r="QV8" s="309"/>
      <c r="QW8" s="309"/>
      <c r="QX8" s="309"/>
      <c r="QY8" s="309"/>
      <c r="QZ8" s="309"/>
      <c r="RA8" s="309"/>
      <c r="RB8" s="309"/>
      <c r="RC8" s="309"/>
      <c r="RD8" s="309"/>
      <c r="RE8" s="309"/>
      <c r="RF8" s="309"/>
      <c r="RG8" s="309"/>
      <c r="RH8" s="309"/>
      <c r="RI8" s="309"/>
      <c r="RJ8" s="309"/>
      <c r="RK8" s="309"/>
      <c r="RL8" s="309"/>
      <c r="RM8" s="309"/>
      <c r="RN8" s="309"/>
      <c r="RO8" s="309"/>
      <c r="RP8" s="309"/>
      <c r="RQ8" s="309"/>
      <c r="RR8" s="309"/>
      <c r="RS8" s="309"/>
      <c r="RT8" s="309"/>
      <c r="RU8" s="309"/>
      <c r="RV8" s="309"/>
      <c r="RW8" s="309"/>
      <c r="RX8" s="309"/>
      <c r="RY8" s="309"/>
      <c r="RZ8" s="309"/>
      <c r="SA8" s="309"/>
      <c r="SB8" s="309"/>
      <c r="SC8" s="309"/>
      <c r="SD8" s="309"/>
      <c r="SE8" s="309"/>
      <c r="SF8" s="309"/>
      <c r="SG8" s="309"/>
      <c r="SH8" s="309"/>
      <c r="SI8" s="309"/>
      <c r="SJ8" s="309"/>
      <c r="SK8" s="309"/>
      <c r="SL8" s="309"/>
      <c r="SM8" s="309"/>
      <c r="SN8" s="309"/>
      <c r="SO8" s="309"/>
      <c r="SP8" s="309"/>
      <c r="SQ8" s="309"/>
      <c r="SR8" s="309"/>
      <c r="SS8" s="309"/>
      <c r="ST8" s="309"/>
      <c r="SU8" s="309"/>
      <c r="SV8" s="309"/>
      <c r="SW8" s="309"/>
      <c r="SX8" s="309"/>
      <c r="SY8" s="309"/>
      <c r="SZ8" s="309"/>
      <c r="TA8" s="309"/>
      <c r="TB8" s="309"/>
      <c r="TC8" s="309"/>
      <c r="TD8" s="309"/>
      <c r="TE8" s="309"/>
      <c r="TF8" s="309"/>
      <c r="TG8" s="309"/>
      <c r="TH8" s="309"/>
      <c r="TI8" s="309"/>
      <c r="TJ8" s="309"/>
      <c r="TK8" s="309"/>
      <c r="TL8" s="309"/>
      <c r="TM8" s="309"/>
      <c r="TN8" s="309"/>
      <c r="TO8" s="309"/>
      <c r="TP8" s="309"/>
      <c r="TQ8" s="309"/>
      <c r="TR8" s="309"/>
      <c r="TS8" s="309"/>
      <c r="TT8" s="309"/>
      <c r="TU8" s="309"/>
      <c r="TV8" s="309"/>
      <c r="TW8" s="309"/>
      <c r="TX8" s="309"/>
      <c r="TY8" s="309"/>
      <c r="TZ8" s="309"/>
      <c r="UA8" s="309"/>
      <c r="UB8" s="309"/>
      <c r="UC8" s="309"/>
      <c r="UD8" s="309"/>
      <c r="UE8" s="309"/>
      <c r="UF8" s="309"/>
      <c r="UG8" s="309"/>
      <c r="UH8" s="309"/>
      <c r="UI8" s="309"/>
      <c r="UJ8" s="309"/>
      <c r="UK8" s="309"/>
      <c r="UL8" s="309"/>
      <c r="UM8" s="309"/>
      <c r="UN8" s="309"/>
      <c r="UO8" s="309"/>
      <c r="UP8" s="309"/>
      <c r="UQ8" s="309"/>
      <c r="UR8" s="309"/>
      <c r="US8" s="309"/>
      <c r="UT8" s="309"/>
      <c r="UU8" s="309"/>
      <c r="UV8" s="309"/>
      <c r="UW8" s="309"/>
      <c r="UX8" s="309"/>
      <c r="UY8" s="309"/>
      <c r="UZ8" s="309"/>
      <c r="VA8" s="309"/>
      <c r="VB8" s="309"/>
      <c r="VC8" s="309"/>
      <c r="VD8" s="309"/>
      <c r="VE8" s="309"/>
      <c r="VF8" s="309"/>
      <c r="VG8" s="309"/>
      <c r="VH8" s="309"/>
      <c r="VI8" s="309"/>
      <c r="VJ8" s="309"/>
      <c r="VK8" s="309"/>
      <c r="VL8" s="309"/>
      <c r="VM8" s="309"/>
      <c r="VN8" s="309"/>
      <c r="VO8" s="309"/>
      <c r="VP8" s="309"/>
      <c r="VQ8" s="309"/>
      <c r="VR8" s="309"/>
      <c r="VS8" s="309"/>
      <c r="VT8" s="309"/>
      <c r="VU8" s="309"/>
      <c r="VV8" s="309"/>
      <c r="VW8" s="309"/>
      <c r="VX8" s="309"/>
      <c r="VY8" s="309"/>
      <c r="VZ8" s="309"/>
      <c r="WA8" s="309"/>
      <c r="WB8" s="309"/>
      <c r="WC8" s="309"/>
      <c r="WD8" s="309"/>
      <c r="WE8" s="309"/>
      <c r="WF8" s="309"/>
      <c r="WG8" s="309"/>
      <c r="WH8" s="309"/>
      <c r="WI8" s="309"/>
      <c r="WJ8" s="309"/>
      <c r="WK8" s="309"/>
      <c r="WL8" s="309"/>
      <c r="WM8" s="309"/>
      <c r="WN8" s="309"/>
      <c r="WO8" s="309"/>
      <c r="WP8" s="309"/>
      <c r="WQ8" s="309"/>
      <c r="WR8" s="309"/>
      <c r="WS8" s="309"/>
      <c r="WT8" s="309"/>
      <c r="WU8" s="309"/>
      <c r="WV8" s="309"/>
      <c r="WW8" s="309"/>
      <c r="WX8" s="309"/>
      <c r="WY8" s="309"/>
      <c r="WZ8" s="309"/>
      <c r="XA8" s="309"/>
      <c r="XB8" s="309"/>
      <c r="XC8" s="309"/>
      <c r="XD8" s="309"/>
      <c r="XE8" s="309"/>
      <c r="XF8" s="309"/>
      <c r="XG8" s="309"/>
      <c r="XH8" s="309"/>
      <c r="XI8" s="309"/>
      <c r="XJ8" s="309"/>
      <c r="XK8" s="309"/>
      <c r="XL8" s="309"/>
      <c r="XM8" s="309"/>
      <c r="XN8" s="309"/>
      <c r="XO8" s="309"/>
      <c r="XP8" s="309"/>
      <c r="XQ8" s="309"/>
      <c r="XR8" s="309"/>
      <c r="XS8" s="309"/>
      <c r="XT8" s="309"/>
      <c r="XU8" s="309"/>
      <c r="XV8" s="309"/>
      <c r="XW8" s="309"/>
      <c r="XX8" s="309"/>
      <c r="XY8" s="309"/>
      <c r="XZ8" s="309"/>
      <c r="YA8" s="309"/>
      <c r="YB8" s="309"/>
      <c r="YC8" s="309"/>
      <c r="YD8" s="309"/>
      <c r="YE8" s="309"/>
      <c r="YF8" s="309"/>
      <c r="YG8" s="309"/>
      <c r="YH8" s="309"/>
      <c r="YI8" s="309"/>
      <c r="YJ8" s="309"/>
      <c r="YK8" s="309"/>
      <c r="YL8" s="309"/>
      <c r="YM8" s="309"/>
      <c r="YN8" s="309"/>
      <c r="YO8" s="309"/>
      <c r="YP8" s="309"/>
      <c r="YQ8" s="309"/>
      <c r="YR8" s="309"/>
      <c r="YS8" s="309"/>
      <c r="YT8" s="309"/>
      <c r="YU8" s="309"/>
      <c r="YV8" s="309"/>
      <c r="YW8" s="309"/>
      <c r="YX8" s="309"/>
      <c r="YY8" s="309"/>
      <c r="YZ8" s="309"/>
      <c r="ZA8" s="309"/>
      <c r="ZB8" s="309"/>
      <c r="ZC8" s="309"/>
      <c r="ZD8" s="309"/>
      <c r="ZE8" s="309"/>
      <c r="ZF8" s="309"/>
      <c r="ZG8" s="309"/>
      <c r="ZH8" s="309"/>
      <c r="ZI8" s="309"/>
      <c r="ZJ8" s="309"/>
      <c r="ZK8" s="309"/>
      <c r="ZL8" s="309"/>
      <c r="ZM8" s="309"/>
      <c r="ZN8" s="309"/>
      <c r="ZO8" s="309"/>
      <c r="ZP8" s="309"/>
      <c r="ZQ8" s="309"/>
      <c r="ZR8" s="309"/>
      <c r="ZS8" s="309"/>
      <c r="ZT8" s="309"/>
      <c r="ZU8" s="309"/>
      <c r="ZV8" s="309"/>
      <c r="ZW8" s="309"/>
      <c r="ZX8" s="309"/>
      <c r="ZY8" s="309"/>
      <c r="ZZ8" s="309"/>
      <c r="AAA8" s="309"/>
      <c r="AAB8" s="309"/>
      <c r="AAC8" s="309"/>
      <c r="AAD8" s="309"/>
      <c r="AAE8" s="309"/>
      <c r="AAF8" s="309"/>
      <c r="AAG8" s="309"/>
      <c r="AAH8" s="309"/>
      <c r="AAI8" s="309"/>
      <c r="AAJ8" s="309"/>
      <c r="AAK8" s="309"/>
      <c r="AAL8" s="309"/>
      <c r="AAM8" s="309"/>
      <c r="AAN8" s="309"/>
      <c r="AAO8" s="309"/>
      <c r="AAP8" s="309"/>
      <c r="AAQ8" s="309"/>
      <c r="AAR8" s="309"/>
      <c r="AAS8" s="309"/>
      <c r="AAT8" s="309"/>
      <c r="AAU8" s="309"/>
      <c r="AAV8" s="309"/>
      <c r="AAW8" s="309"/>
      <c r="AAX8" s="309"/>
      <c r="AAY8" s="309"/>
      <c r="AAZ8" s="309"/>
      <c r="ABA8" s="309"/>
      <c r="ABB8" s="309"/>
      <c r="ABC8" s="309"/>
      <c r="ABD8" s="309"/>
      <c r="ABE8" s="309"/>
      <c r="ABF8" s="309"/>
      <c r="ABG8" s="309"/>
      <c r="ABH8" s="309"/>
      <c r="ABI8" s="309"/>
      <c r="ABJ8" s="309"/>
      <c r="ABK8" s="309"/>
      <c r="ABL8" s="309"/>
      <c r="ABM8" s="309"/>
      <c r="ABN8" s="309"/>
      <c r="ABO8" s="309"/>
      <c r="ABP8" s="309"/>
      <c r="ABQ8" s="309"/>
      <c r="ABR8" s="309"/>
      <c r="ABS8" s="309"/>
      <c r="ABT8" s="309"/>
      <c r="ABU8" s="309"/>
      <c r="ABV8" s="309"/>
      <c r="ABW8" s="309"/>
      <c r="ABX8" s="309"/>
      <c r="ABY8" s="309"/>
      <c r="ABZ8" s="309"/>
      <c r="ACA8" s="309"/>
      <c r="ACB8" s="309"/>
      <c r="ACC8" s="309"/>
      <c r="ACD8" s="309"/>
      <c r="ACE8" s="309"/>
      <c r="ACF8" s="309"/>
      <c r="ACG8" s="309"/>
      <c r="ACH8" s="309"/>
      <c r="ACI8" s="309"/>
      <c r="ACJ8" s="309"/>
      <c r="ACK8" s="309"/>
      <c r="ACL8" s="309"/>
      <c r="ACM8" s="309"/>
      <c r="ACN8" s="309"/>
      <c r="ACO8" s="309"/>
      <c r="ACP8" s="309"/>
      <c r="ACQ8" s="309"/>
      <c r="ACR8" s="309"/>
      <c r="ACS8" s="309"/>
      <c r="ACT8" s="309"/>
      <c r="ACU8" s="309"/>
      <c r="ACV8" s="309"/>
      <c r="ACW8" s="309"/>
      <c r="ACX8" s="309"/>
      <c r="ACY8" s="309"/>
      <c r="ACZ8" s="309"/>
      <c r="ADA8" s="309"/>
      <c r="ADB8" s="309"/>
      <c r="ADC8" s="309"/>
      <c r="ADD8" s="309"/>
      <c r="ADE8" s="309"/>
      <c r="ADF8" s="309"/>
      <c r="ADG8" s="309"/>
      <c r="ADH8" s="309"/>
      <c r="ADI8" s="309"/>
      <c r="ADJ8" s="309"/>
      <c r="ADK8" s="309"/>
      <c r="ADL8" s="309"/>
      <c r="ADM8" s="309"/>
      <c r="ADN8" s="309"/>
      <c r="ADO8" s="309"/>
      <c r="ADP8" s="309"/>
      <c r="ADQ8" s="309"/>
      <c r="ADR8" s="309"/>
      <c r="ADS8" s="309"/>
      <c r="ADT8" s="309"/>
      <c r="ADU8" s="309"/>
      <c r="ADV8" s="309"/>
      <c r="ADW8" s="309"/>
      <c r="ADX8" s="309"/>
      <c r="ADY8" s="309"/>
      <c r="ADZ8" s="309"/>
      <c r="AEA8" s="309"/>
      <c r="AEB8" s="309"/>
      <c r="AEC8" s="309"/>
      <c r="AED8" s="309"/>
      <c r="AEE8" s="309"/>
      <c r="AEF8" s="309"/>
      <c r="AEG8" s="309"/>
      <c r="AEH8" s="309"/>
      <c r="AEI8" s="309"/>
      <c r="AEJ8" s="309"/>
      <c r="AEK8" s="309"/>
      <c r="AEL8" s="309"/>
      <c r="AEM8" s="309"/>
      <c r="AEN8" s="309"/>
      <c r="AEO8" s="309"/>
      <c r="AEP8" s="309"/>
      <c r="AEQ8" s="309"/>
      <c r="AER8" s="309"/>
      <c r="AES8" s="309"/>
      <c r="AET8" s="309"/>
      <c r="AEU8" s="309"/>
      <c r="AEV8" s="309"/>
      <c r="AEW8" s="309"/>
      <c r="AEX8" s="309"/>
      <c r="AEY8" s="309"/>
      <c r="AEZ8" s="309"/>
      <c r="AFA8" s="309"/>
      <c r="AFB8" s="309"/>
      <c r="AFC8" s="309"/>
      <c r="AFD8" s="309"/>
      <c r="AFE8" s="309"/>
      <c r="AFF8" s="309"/>
      <c r="AFG8" s="309"/>
      <c r="AFH8" s="309"/>
      <c r="AFI8" s="309"/>
      <c r="AFJ8" s="309"/>
      <c r="AFK8" s="309"/>
      <c r="AFL8" s="309"/>
      <c r="AFM8" s="309"/>
      <c r="AFN8" s="309"/>
      <c r="AFO8" s="309"/>
      <c r="AFP8" s="309"/>
      <c r="AFQ8" s="309"/>
      <c r="AFR8" s="309"/>
      <c r="AFS8" s="309"/>
      <c r="AFT8" s="309"/>
      <c r="AFU8" s="309"/>
      <c r="AFV8" s="309"/>
      <c r="AFW8" s="309"/>
      <c r="AFX8" s="309"/>
      <c r="AFY8" s="309"/>
      <c r="AFZ8" s="309"/>
      <c r="AGA8" s="309"/>
      <c r="AGB8" s="309"/>
      <c r="AGC8" s="309"/>
      <c r="AGD8" s="309"/>
      <c r="AGE8" s="309"/>
      <c r="AGF8" s="309"/>
      <c r="AGG8" s="309"/>
      <c r="AGH8" s="309"/>
      <c r="AGI8" s="309"/>
      <c r="AGJ8" s="309"/>
      <c r="AGK8" s="309"/>
      <c r="AGL8" s="309"/>
      <c r="AGM8" s="309"/>
      <c r="AGN8" s="309"/>
      <c r="AGO8" s="309"/>
      <c r="AGP8" s="309"/>
      <c r="AGQ8" s="309"/>
      <c r="AGR8" s="309"/>
      <c r="AGS8" s="309"/>
      <c r="AGT8" s="309"/>
      <c r="AGU8" s="309"/>
      <c r="AGV8" s="309"/>
      <c r="AGW8" s="309"/>
      <c r="AGX8" s="309"/>
      <c r="AGY8" s="309"/>
      <c r="AGZ8" s="309"/>
      <c r="AHA8" s="309"/>
      <c r="AHB8" s="309"/>
      <c r="AHC8" s="309"/>
      <c r="AHD8" s="309"/>
      <c r="AHE8" s="309"/>
      <c r="AHF8" s="309"/>
      <c r="AHG8" s="309"/>
      <c r="AHH8" s="309"/>
      <c r="AHI8" s="309"/>
      <c r="AHJ8" s="309"/>
      <c r="AHK8" s="309"/>
      <c r="AHL8" s="309"/>
      <c r="AHM8" s="309"/>
      <c r="AHN8" s="309"/>
      <c r="AHO8" s="309"/>
      <c r="AHP8" s="309"/>
      <c r="AHQ8" s="309"/>
      <c r="AHR8" s="309"/>
      <c r="AHS8" s="309"/>
      <c r="AHT8" s="309"/>
      <c r="AHU8" s="309"/>
      <c r="AHV8" s="309"/>
      <c r="AHW8" s="309"/>
      <c r="AHX8" s="309"/>
      <c r="AHY8" s="309"/>
      <c r="AHZ8" s="309"/>
      <c r="AIA8" s="309"/>
      <c r="AIB8" s="309"/>
      <c r="AIC8" s="309"/>
      <c r="AID8" s="309"/>
      <c r="AIE8" s="309"/>
      <c r="AIF8" s="309"/>
      <c r="AIG8" s="309"/>
      <c r="AIH8" s="309"/>
      <c r="AII8" s="309"/>
      <c r="AIJ8" s="309"/>
      <c r="AIK8" s="309"/>
      <c r="AIL8" s="309"/>
      <c r="AIM8" s="309"/>
      <c r="AIN8" s="309"/>
      <c r="AIO8" s="309"/>
      <c r="AIP8" s="309"/>
      <c r="AIQ8" s="309"/>
      <c r="AIR8" s="309"/>
      <c r="AIS8" s="309"/>
      <c r="AIT8" s="309"/>
      <c r="AIU8" s="309"/>
      <c r="AIV8" s="309"/>
      <c r="AIW8" s="309"/>
      <c r="AIX8" s="309"/>
      <c r="AIY8" s="309"/>
      <c r="AIZ8" s="309"/>
      <c r="AJA8" s="309"/>
      <c r="AJB8" s="309"/>
      <c r="AJC8" s="309"/>
      <c r="AJD8" s="309"/>
      <c r="AJE8" s="309"/>
      <c r="AJF8" s="309"/>
      <c r="AJG8" s="309"/>
      <c r="AJH8" s="309"/>
      <c r="AJI8" s="309"/>
      <c r="AJJ8" s="309"/>
      <c r="AJK8" s="309"/>
      <c r="AJL8" s="309"/>
      <c r="AJM8" s="309"/>
      <c r="AJN8" s="309"/>
      <c r="AJO8" s="309"/>
      <c r="AJP8" s="309"/>
      <c r="AJQ8" s="309"/>
      <c r="AJR8" s="309"/>
      <c r="AJS8" s="309"/>
      <c r="AJT8" s="309"/>
      <c r="AJU8" s="309"/>
      <c r="AJV8" s="309"/>
      <c r="AJW8" s="309"/>
      <c r="AJX8" s="309"/>
      <c r="AJY8" s="309"/>
      <c r="AJZ8" s="309"/>
      <c r="AKA8" s="309"/>
      <c r="AKB8" s="309"/>
      <c r="AKC8" s="309"/>
      <c r="AKD8" s="309"/>
      <c r="AKE8" s="309"/>
      <c r="AKF8" s="309"/>
      <c r="AKG8" s="309"/>
      <c r="AKH8" s="309"/>
      <c r="AKI8" s="309"/>
      <c r="AKJ8" s="309"/>
      <c r="AKK8" s="309"/>
      <c r="AKL8" s="309"/>
      <c r="AKM8" s="309"/>
      <c r="AKN8" s="309"/>
      <c r="AKO8" s="309"/>
      <c r="AKP8" s="309"/>
      <c r="AKQ8" s="309"/>
      <c r="AKR8" s="309"/>
      <c r="AKS8" s="309"/>
      <c r="AKT8" s="309"/>
      <c r="AKU8" s="309"/>
      <c r="AKV8" s="309"/>
      <c r="AKW8" s="309"/>
      <c r="AKX8" s="309"/>
      <c r="AKY8" s="309"/>
    </row>
    <row r="9" spans="1:987" s="41" customFormat="1" x14ac:dyDescent="0.25">
      <c r="A9" s="133" t="s">
        <v>6</v>
      </c>
      <c r="B9" s="185" t="e">
        <f>IF('Sample of Spirits1'!I9&lt;E9,"&lt;",'Sample of Spirits1'!I9)</f>
        <v>#DIV/0!</v>
      </c>
      <c r="C9" s="94" t="e">
        <f t="shared" si="0"/>
        <v>#DIV/0!</v>
      </c>
      <c r="D9" s="94" t="e">
        <f>'Sample of Spirits1'!E9</f>
        <v>#DIV/0!</v>
      </c>
      <c r="E9" s="199" t="e">
        <f>'SS results'!V10</f>
        <v>#DIV/0!</v>
      </c>
      <c r="F9" s="118"/>
      <c r="G9" s="98" t="e">
        <f>IF('Sample of Spirits1'!R9&lt;J9,"&lt;",'Sample of Spirits1'!R9)</f>
        <v>#DIV/0!</v>
      </c>
      <c r="H9" s="123" t="e">
        <f t="shared" si="1"/>
        <v>#DIV/0!</v>
      </c>
      <c r="I9" s="94" t="e">
        <f>'Sample of Spirits1'!N9</f>
        <v>#DIV/0!</v>
      </c>
      <c r="J9" s="199" t="e">
        <f>'SS results'!AB10</f>
        <v>#DIV/0!</v>
      </c>
      <c r="K9" s="118"/>
      <c r="L9" s="185" t="e">
        <f>IF('Sample of Spirits1'!AA9&lt;O9,"&lt;",'Sample of Spirits1'!AA9)</f>
        <v>#DIV/0!</v>
      </c>
      <c r="M9" s="94" t="e">
        <f t="shared" si="2"/>
        <v>#DIV/0!</v>
      </c>
      <c r="N9" s="94" t="e">
        <f>'Sample of Spirits1'!W9</f>
        <v>#DIV/0!</v>
      </c>
      <c r="O9" s="199" t="e">
        <f>'SS results'!AH10</f>
        <v>#DIV/0!</v>
      </c>
      <c r="P9" s="118"/>
      <c r="Q9" s="94" t="e">
        <f t="shared" si="3"/>
        <v>#DIV/0!</v>
      </c>
      <c r="R9" s="94" t="e">
        <f t="shared" si="4"/>
        <v>#DIV/0!</v>
      </c>
      <c r="S9" s="118"/>
      <c r="T9" s="186" t="e">
        <f t="shared" si="5"/>
        <v>#DIV/0!</v>
      </c>
      <c r="U9" s="94" t="e">
        <f t="shared" si="6"/>
        <v>#DIV/0!</v>
      </c>
      <c r="V9" s="114"/>
      <c r="W9" s="312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7"/>
      <c r="BF9" s="307"/>
      <c r="BG9" s="307"/>
      <c r="BH9" s="307"/>
      <c r="BI9" s="307"/>
      <c r="BJ9" s="307"/>
      <c r="BK9" s="307"/>
      <c r="BL9" s="307"/>
      <c r="BM9" s="307"/>
      <c r="BN9" s="307"/>
      <c r="BO9" s="307"/>
      <c r="BP9" s="307"/>
      <c r="BQ9" s="307"/>
      <c r="BR9" s="307"/>
      <c r="BS9" s="307"/>
      <c r="BT9" s="307"/>
      <c r="BU9" s="307"/>
      <c r="BV9" s="307"/>
      <c r="BW9" s="307"/>
      <c r="BX9" s="307"/>
      <c r="BY9" s="307"/>
      <c r="BZ9" s="307"/>
      <c r="CA9" s="307"/>
      <c r="CB9" s="307"/>
      <c r="CC9" s="307"/>
      <c r="CD9" s="307"/>
      <c r="CE9" s="307"/>
      <c r="CF9" s="307"/>
      <c r="CG9" s="307"/>
      <c r="CH9" s="307"/>
      <c r="CI9" s="307"/>
      <c r="CJ9" s="307"/>
      <c r="CK9" s="307"/>
      <c r="CL9" s="307"/>
      <c r="CM9" s="307"/>
      <c r="CN9" s="307"/>
      <c r="CO9" s="307"/>
      <c r="CP9" s="307"/>
      <c r="CQ9" s="307"/>
      <c r="CR9" s="307"/>
      <c r="CS9" s="307"/>
      <c r="CT9" s="307"/>
      <c r="CU9" s="307"/>
      <c r="CV9" s="307"/>
      <c r="CW9" s="307"/>
      <c r="CX9" s="307"/>
      <c r="CY9" s="307"/>
      <c r="CZ9" s="307"/>
      <c r="DA9" s="307"/>
      <c r="DB9" s="307"/>
      <c r="DC9" s="307"/>
      <c r="DD9" s="307"/>
      <c r="DE9" s="307"/>
      <c r="DF9" s="307"/>
      <c r="DG9" s="307"/>
      <c r="DH9" s="307"/>
      <c r="DI9" s="307"/>
      <c r="DJ9" s="307"/>
      <c r="DK9" s="307"/>
      <c r="DL9" s="307"/>
      <c r="DM9" s="307"/>
      <c r="DN9" s="307"/>
      <c r="DO9" s="307"/>
      <c r="DP9" s="307"/>
      <c r="DQ9" s="307"/>
      <c r="DR9" s="307"/>
      <c r="DS9" s="307"/>
      <c r="DT9" s="307"/>
      <c r="DU9" s="307"/>
      <c r="DV9" s="307"/>
      <c r="DW9" s="307"/>
      <c r="DX9" s="307"/>
      <c r="DY9" s="307"/>
      <c r="DZ9" s="307"/>
      <c r="EA9" s="307"/>
      <c r="EB9" s="307"/>
      <c r="EC9" s="307"/>
      <c r="ED9" s="307"/>
      <c r="EE9" s="307"/>
      <c r="EF9" s="307"/>
      <c r="EG9" s="307"/>
      <c r="EH9" s="307"/>
      <c r="EI9" s="307"/>
      <c r="EJ9" s="307"/>
      <c r="EK9" s="307"/>
      <c r="EL9" s="307"/>
      <c r="EM9" s="307"/>
      <c r="EN9" s="307"/>
      <c r="EO9" s="307"/>
      <c r="EP9" s="307"/>
      <c r="EQ9" s="307"/>
      <c r="ER9" s="307"/>
      <c r="ES9" s="307"/>
      <c r="ET9" s="307"/>
      <c r="EU9" s="307"/>
      <c r="EV9" s="307"/>
      <c r="EW9" s="307"/>
      <c r="EX9" s="307"/>
      <c r="EY9" s="307"/>
      <c r="EZ9" s="307"/>
      <c r="FA9" s="307"/>
      <c r="FB9" s="307"/>
      <c r="FC9" s="307"/>
      <c r="FD9" s="307"/>
      <c r="FE9" s="307"/>
      <c r="FF9" s="307"/>
      <c r="FG9" s="307"/>
      <c r="FH9" s="307"/>
      <c r="FI9" s="307"/>
      <c r="FJ9" s="307"/>
      <c r="FK9" s="307"/>
      <c r="FL9" s="307"/>
      <c r="FM9" s="307"/>
      <c r="FN9" s="307"/>
      <c r="FO9" s="307"/>
      <c r="FP9" s="307"/>
      <c r="FQ9" s="307"/>
      <c r="FR9" s="307"/>
      <c r="FS9" s="307"/>
      <c r="FT9" s="307"/>
      <c r="FU9" s="307"/>
      <c r="FV9" s="307"/>
      <c r="FW9" s="307"/>
      <c r="FX9" s="307"/>
      <c r="FY9" s="307"/>
      <c r="FZ9" s="307"/>
      <c r="GA9" s="307"/>
      <c r="GB9" s="307"/>
      <c r="GC9" s="307"/>
      <c r="GD9" s="307"/>
      <c r="GE9" s="307"/>
      <c r="GF9" s="307"/>
      <c r="GG9" s="307"/>
      <c r="GH9" s="307"/>
      <c r="GI9" s="307"/>
      <c r="GJ9" s="307"/>
      <c r="GK9" s="307"/>
      <c r="GL9" s="307"/>
      <c r="GM9" s="307"/>
      <c r="GN9" s="307"/>
      <c r="GO9" s="307"/>
      <c r="GP9" s="307"/>
      <c r="GQ9" s="307"/>
      <c r="GR9" s="307"/>
      <c r="GS9" s="307"/>
      <c r="GT9" s="307"/>
      <c r="GU9" s="307"/>
      <c r="GV9" s="307"/>
      <c r="GW9" s="307"/>
      <c r="GX9" s="307"/>
      <c r="GY9" s="307"/>
      <c r="GZ9" s="307"/>
      <c r="HA9" s="307"/>
      <c r="HB9" s="307"/>
      <c r="HC9" s="307"/>
      <c r="HD9" s="307"/>
      <c r="HE9" s="307"/>
      <c r="HF9" s="307"/>
      <c r="HG9" s="307"/>
      <c r="HH9" s="307"/>
      <c r="HI9" s="307"/>
      <c r="HJ9" s="307"/>
      <c r="HK9" s="307"/>
      <c r="HL9" s="307"/>
      <c r="HM9" s="307"/>
      <c r="HN9" s="307"/>
      <c r="HO9" s="307"/>
      <c r="HP9" s="307"/>
      <c r="HQ9" s="307"/>
      <c r="HR9" s="307"/>
      <c r="HS9" s="307"/>
      <c r="HT9" s="307"/>
      <c r="HU9" s="307"/>
      <c r="HV9" s="307"/>
      <c r="HW9" s="307"/>
      <c r="HX9" s="307"/>
      <c r="HY9" s="307"/>
      <c r="HZ9" s="307"/>
      <c r="IA9" s="307"/>
      <c r="IB9" s="307"/>
      <c r="IC9" s="307"/>
      <c r="ID9" s="307"/>
      <c r="IE9" s="307"/>
      <c r="IF9" s="307"/>
      <c r="IG9" s="307"/>
      <c r="IH9" s="307"/>
      <c r="II9" s="307"/>
      <c r="IJ9" s="307"/>
      <c r="IK9" s="307"/>
      <c r="IL9" s="307"/>
      <c r="IM9" s="307"/>
      <c r="IN9" s="307"/>
      <c r="IO9" s="307"/>
      <c r="IP9" s="307"/>
      <c r="IQ9" s="307"/>
      <c r="IR9" s="307"/>
      <c r="IS9" s="307"/>
      <c r="IT9" s="307"/>
      <c r="IU9" s="307"/>
      <c r="IV9" s="307"/>
      <c r="IW9" s="307"/>
      <c r="IX9" s="307"/>
      <c r="IY9" s="307"/>
      <c r="IZ9" s="307"/>
      <c r="JA9" s="307"/>
      <c r="JB9" s="307"/>
      <c r="JC9" s="307"/>
      <c r="JD9" s="307"/>
      <c r="JE9" s="307"/>
      <c r="JF9" s="307"/>
      <c r="JG9" s="307"/>
      <c r="JH9" s="307"/>
      <c r="JI9" s="307"/>
      <c r="JJ9" s="307"/>
      <c r="JK9" s="307"/>
      <c r="JL9" s="307"/>
      <c r="JM9" s="307"/>
      <c r="JN9" s="307"/>
      <c r="JO9" s="307"/>
      <c r="JP9" s="307"/>
      <c r="JQ9" s="307"/>
      <c r="JR9" s="307"/>
      <c r="JS9" s="307"/>
      <c r="JT9" s="307"/>
      <c r="JU9" s="307"/>
      <c r="JV9" s="307"/>
      <c r="JW9" s="307"/>
      <c r="JX9" s="307"/>
      <c r="JY9" s="307"/>
      <c r="JZ9" s="307"/>
      <c r="KA9" s="307"/>
      <c r="KB9" s="307"/>
      <c r="KC9" s="307"/>
      <c r="KD9" s="307"/>
      <c r="KE9" s="307"/>
      <c r="KF9" s="307"/>
      <c r="KG9" s="307"/>
      <c r="KH9" s="307"/>
      <c r="KI9" s="307"/>
      <c r="KJ9" s="307"/>
      <c r="KK9" s="307"/>
      <c r="KL9" s="307"/>
      <c r="KM9" s="307"/>
      <c r="KN9" s="307"/>
      <c r="KO9" s="307"/>
      <c r="KP9" s="307"/>
      <c r="KQ9" s="307"/>
      <c r="KR9" s="307"/>
      <c r="KS9" s="307"/>
      <c r="KT9" s="307"/>
      <c r="KU9" s="307"/>
      <c r="KV9" s="307"/>
      <c r="KW9" s="307"/>
      <c r="KX9" s="307"/>
      <c r="KY9" s="307"/>
      <c r="KZ9" s="307"/>
      <c r="LA9" s="307"/>
      <c r="LB9" s="307"/>
      <c r="LC9" s="307"/>
      <c r="LD9" s="307"/>
      <c r="LE9" s="307"/>
      <c r="LF9" s="307"/>
      <c r="LG9" s="307"/>
      <c r="LH9" s="307"/>
      <c r="LI9" s="307"/>
      <c r="LJ9" s="307"/>
      <c r="LK9" s="307"/>
      <c r="LL9" s="307"/>
      <c r="LM9" s="307"/>
      <c r="LN9" s="307"/>
      <c r="LO9" s="307"/>
      <c r="LP9" s="307"/>
      <c r="LQ9" s="307"/>
      <c r="LR9" s="307"/>
      <c r="LS9" s="307"/>
      <c r="LT9" s="307"/>
      <c r="LU9" s="307"/>
      <c r="LV9" s="307"/>
      <c r="LW9" s="307"/>
      <c r="LX9" s="307"/>
      <c r="LY9" s="307"/>
      <c r="LZ9" s="307"/>
      <c r="MA9" s="307"/>
      <c r="MB9" s="307"/>
      <c r="MC9" s="307"/>
      <c r="MD9" s="307"/>
      <c r="ME9" s="307"/>
      <c r="MF9" s="307"/>
      <c r="MG9" s="307"/>
      <c r="MH9" s="307"/>
      <c r="MI9" s="307"/>
      <c r="MJ9" s="307"/>
      <c r="MK9" s="307"/>
      <c r="ML9" s="307"/>
      <c r="MM9" s="307"/>
      <c r="MN9" s="307"/>
      <c r="MO9" s="307"/>
      <c r="MP9" s="307"/>
      <c r="MQ9" s="307"/>
      <c r="MR9" s="307"/>
      <c r="MS9" s="307"/>
      <c r="MT9" s="307"/>
      <c r="MU9" s="307"/>
      <c r="MV9" s="307"/>
      <c r="MW9" s="307"/>
      <c r="MX9" s="307"/>
      <c r="MY9" s="307"/>
      <c r="MZ9" s="307"/>
      <c r="NA9" s="307"/>
      <c r="NB9" s="307"/>
      <c r="NC9" s="307"/>
      <c r="ND9" s="307"/>
      <c r="NE9" s="307"/>
      <c r="NF9" s="307"/>
      <c r="NG9" s="307"/>
      <c r="NH9" s="307"/>
      <c r="NI9" s="307"/>
      <c r="NJ9" s="307"/>
      <c r="NK9" s="307"/>
      <c r="NL9" s="307"/>
      <c r="NM9" s="307"/>
      <c r="NN9" s="307"/>
      <c r="NO9" s="307"/>
      <c r="NP9" s="307"/>
      <c r="NQ9" s="307"/>
      <c r="NR9" s="307"/>
      <c r="NS9" s="307"/>
      <c r="NT9" s="307"/>
      <c r="NU9" s="307"/>
      <c r="NV9" s="307"/>
      <c r="NW9" s="307"/>
      <c r="NX9" s="307"/>
      <c r="NY9" s="307"/>
      <c r="NZ9" s="307"/>
      <c r="OA9" s="307"/>
      <c r="OB9" s="307"/>
      <c r="OC9" s="307"/>
      <c r="OD9" s="307"/>
      <c r="OE9" s="307"/>
      <c r="OF9" s="307"/>
      <c r="OG9" s="307"/>
      <c r="OH9" s="307"/>
      <c r="OI9" s="307"/>
      <c r="OJ9" s="307"/>
      <c r="OK9" s="307"/>
      <c r="OL9" s="307"/>
      <c r="OM9" s="307"/>
      <c r="ON9" s="307"/>
      <c r="OO9" s="307"/>
      <c r="OP9" s="307"/>
      <c r="OQ9" s="307"/>
      <c r="OR9" s="307"/>
      <c r="OS9" s="307"/>
      <c r="OT9" s="307"/>
      <c r="OU9" s="307"/>
      <c r="OV9" s="307"/>
      <c r="OW9" s="307"/>
      <c r="OX9" s="307"/>
      <c r="OY9" s="307"/>
      <c r="OZ9" s="307"/>
      <c r="PA9" s="307"/>
      <c r="PB9" s="307"/>
      <c r="PC9" s="307"/>
      <c r="PD9" s="307"/>
      <c r="PE9" s="307"/>
      <c r="PF9" s="307"/>
      <c r="PG9" s="307"/>
      <c r="PH9" s="307"/>
      <c r="PI9" s="307"/>
      <c r="PJ9" s="307"/>
      <c r="PK9" s="307"/>
      <c r="PL9" s="307"/>
      <c r="PM9" s="307"/>
      <c r="PN9" s="307"/>
      <c r="PO9" s="307"/>
      <c r="PP9" s="307"/>
      <c r="PQ9" s="307"/>
      <c r="PR9" s="307"/>
      <c r="PS9" s="307"/>
      <c r="PT9" s="307"/>
      <c r="PU9" s="307"/>
      <c r="PV9" s="307"/>
      <c r="PW9" s="307"/>
      <c r="PX9" s="307"/>
      <c r="PY9" s="307"/>
      <c r="PZ9" s="307"/>
      <c r="QA9" s="307"/>
      <c r="QB9" s="307"/>
      <c r="QC9" s="307"/>
      <c r="QD9" s="307"/>
      <c r="QE9" s="307"/>
      <c r="QF9" s="307"/>
      <c r="QG9" s="307"/>
      <c r="QH9" s="307"/>
      <c r="QI9" s="307"/>
      <c r="QJ9" s="307"/>
      <c r="QK9" s="307"/>
      <c r="QL9" s="307"/>
      <c r="QM9" s="307"/>
      <c r="QN9" s="307"/>
      <c r="QO9" s="307"/>
      <c r="QP9" s="307"/>
      <c r="QQ9" s="307"/>
      <c r="QR9" s="307"/>
      <c r="QS9" s="307"/>
      <c r="QT9" s="307"/>
      <c r="QU9" s="307"/>
      <c r="QV9" s="307"/>
      <c r="QW9" s="307"/>
      <c r="QX9" s="307"/>
      <c r="QY9" s="307"/>
      <c r="QZ9" s="307"/>
      <c r="RA9" s="307"/>
      <c r="RB9" s="307"/>
      <c r="RC9" s="307"/>
      <c r="RD9" s="307"/>
      <c r="RE9" s="307"/>
      <c r="RF9" s="307"/>
      <c r="RG9" s="307"/>
      <c r="RH9" s="307"/>
      <c r="RI9" s="307"/>
      <c r="RJ9" s="307"/>
      <c r="RK9" s="307"/>
      <c r="RL9" s="307"/>
      <c r="RM9" s="307"/>
      <c r="RN9" s="307"/>
      <c r="RO9" s="307"/>
      <c r="RP9" s="307"/>
      <c r="RQ9" s="307"/>
      <c r="RR9" s="307"/>
      <c r="RS9" s="307"/>
      <c r="RT9" s="307"/>
      <c r="RU9" s="307"/>
      <c r="RV9" s="307"/>
      <c r="RW9" s="307"/>
      <c r="RX9" s="307"/>
      <c r="RY9" s="307"/>
      <c r="RZ9" s="307"/>
      <c r="SA9" s="307"/>
      <c r="SB9" s="307"/>
      <c r="SC9" s="307"/>
      <c r="SD9" s="307"/>
      <c r="SE9" s="307"/>
      <c r="SF9" s="307"/>
      <c r="SG9" s="307"/>
      <c r="SH9" s="307"/>
      <c r="SI9" s="307"/>
      <c r="SJ9" s="307"/>
      <c r="SK9" s="307"/>
      <c r="SL9" s="307"/>
      <c r="SM9" s="307"/>
      <c r="SN9" s="307"/>
      <c r="SO9" s="307"/>
      <c r="SP9" s="307"/>
      <c r="SQ9" s="307"/>
      <c r="SR9" s="307"/>
      <c r="SS9" s="307"/>
      <c r="ST9" s="307"/>
      <c r="SU9" s="307"/>
      <c r="SV9" s="307"/>
      <c r="SW9" s="307"/>
      <c r="SX9" s="307"/>
      <c r="SY9" s="307"/>
      <c r="SZ9" s="307"/>
      <c r="TA9" s="307"/>
      <c r="TB9" s="307"/>
      <c r="TC9" s="307"/>
      <c r="TD9" s="307"/>
      <c r="TE9" s="307"/>
      <c r="TF9" s="307"/>
      <c r="TG9" s="307"/>
      <c r="TH9" s="307"/>
      <c r="TI9" s="307"/>
      <c r="TJ9" s="307"/>
      <c r="TK9" s="307"/>
      <c r="TL9" s="307"/>
      <c r="TM9" s="307"/>
      <c r="TN9" s="307"/>
      <c r="TO9" s="307"/>
      <c r="TP9" s="307"/>
      <c r="TQ9" s="307"/>
      <c r="TR9" s="307"/>
      <c r="TS9" s="307"/>
      <c r="TT9" s="307"/>
      <c r="TU9" s="307"/>
      <c r="TV9" s="307"/>
      <c r="TW9" s="307"/>
      <c r="TX9" s="307"/>
      <c r="TY9" s="307"/>
      <c r="TZ9" s="307"/>
      <c r="UA9" s="307"/>
      <c r="UB9" s="307"/>
      <c r="UC9" s="307"/>
      <c r="UD9" s="307"/>
      <c r="UE9" s="307"/>
      <c r="UF9" s="307"/>
      <c r="UG9" s="307"/>
      <c r="UH9" s="307"/>
      <c r="UI9" s="307"/>
      <c r="UJ9" s="307"/>
      <c r="UK9" s="307"/>
      <c r="UL9" s="307"/>
      <c r="UM9" s="307"/>
      <c r="UN9" s="307"/>
      <c r="UO9" s="307"/>
      <c r="UP9" s="307"/>
      <c r="UQ9" s="307"/>
      <c r="UR9" s="307"/>
      <c r="US9" s="307"/>
      <c r="UT9" s="307"/>
      <c r="UU9" s="307"/>
      <c r="UV9" s="307"/>
      <c r="UW9" s="307"/>
      <c r="UX9" s="307"/>
      <c r="UY9" s="307"/>
      <c r="UZ9" s="307"/>
      <c r="VA9" s="307"/>
      <c r="VB9" s="307"/>
      <c r="VC9" s="307"/>
      <c r="VD9" s="307"/>
      <c r="VE9" s="307"/>
      <c r="VF9" s="307"/>
      <c r="VG9" s="307"/>
      <c r="VH9" s="307"/>
      <c r="VI9" s="307"/>
      <c r="VJ9" s="307"/>
      <c r="VK9" s="307"/>
      <c r="VL9" s="307"/>
      <c r="VM9" s="307"/>
      <c r="VN9" s="307"/>
      <c r="VO9" s="307"/>
      <c r="VP9" s="307"/>
      <c r="VQ9" s="307"/>
      <c r="VR9" s="307"/>
      <c r="VS9" s="307"/>
      <c r="VT9" s="307"/>
      <c r="VU9" s="307"/>
      <c r="VV9" s="307"/>
      <c r="VW9" s="307"/>
      <c r="VX9" s="307"/>
      <c r="VY9" s="307"/>
      <c r="VZ9" s="307"/>
      <c r="WA9" s="307"/>
      <c r="WB9" s="307"/>
      <c r="WC9" s="307"/>
      <c r="WD9" s="307"/>
      <c r="WE9" s="307"/>
      <c r="WF9" s="307"/>
      <c r="WG9" s="307"/>
      <c r="WH9" s="307"/>
      <c r="WI9" s="307"/>
      <c r="WJ9" s="307"/>
      <c r="WK9" s="307"/>
      <c r="WL9" s="307"/>
      <c r="WM9" s="307"/>
      <c r="WN9" s="307"/>
      <c r="WO9" s="307"/>
      <c r="WP9" s="307"/>
      <c r="WQ9" s="307"/>
      <c r="WR9" s="307"/>
      <c r="WS9" s="307"/>
      <c r="WT9" s="307"/>
      <c r="WU9" s="307"/>
      <c r="WV9" s="307"/>
      <c r="WW9" s="307"/>
      <c r="WX9" s="307"/>
      <c r="WY9" s="307"/>
      <c r="WZ9" s="307"/>
      <c r="XA9" s="307"/>
      <c r="XB9" s="307"/>
      <c r="XC9" s="307"/>
      <c r="XD9" s="307"/>
      <c r="XE9" s="307"/>
      <c r="XF9" s="307"/>
      <c r="XG9" s="307"/>
      <c r="XH9" s="307"/>
      <c r="XI9" s="307"/>
      <c r="XJ9" s="307"/>
      <c r="XK9" s="307"/>
      <c r="XL9" s="307"/>
      <c r="XM9" s="307"/>
      <c r="XN9" s="307"/>
      <c r="XO9" s="307"/>
      <c r="XP9" s="307"/>
      <c r="XQ9" s="307"/>
      <c r="XR9" s="307"/>
      <c r="XS9" s="307"/>
      <c r="XT9" s="307"/>
      <c r="XU9" s="307"/>
      <c r="XV9" s="307"/>
      <c r="XW9" s="307"/>
      <c r="XX9" s="307"/>
      <c r="XY9" s="307"/>
      <c r="XZ9" s="307"/>
      <c r="YA9" s="307"/>
      <c r="YB9" s="307"/>
      <c r="YC9" s="307"/>
      <c r="YD9" s="307"/>
      <c r="YE9" s="307"/>
      <c r="YF9" s="307"/>
      <c r="YG9" s="307"/>
      <c r="YH9" s="307"/>
      <c r="YI9" s="307"/>
      <c r="YJ9" s="307"/>
      <c r="YK9" s="307"/>
      <c r="YL9" s="307"/>
      <c r="YM9" s="307"/>
      <c r="YN9" s="307"/>
      <c r="YO9" s="307"/>
      <c r="YP9" s="307"/>
      <c r="YQ9" s="307"/>
      <c r="YR9" s="307"/>
      <c r="YS9" s="307"/>
      <c r="YT9" s="307"/>
      <c r="YU9" s="307"/>
      <c r="YV9" s="307"/>
      <c r="YW9" s="307"/>
      <c r="YX9" s="307"/>
      <c r="YY9" s="307"/>
      <c r="YZ9" s="307"/>
      <c r="ZA9" s="307"/>
      <c r="ZB9" s="307"/>
      <c r="ZC9" s="307"/>
      <c r="ZD9" s="307"/>
      <c r="ZE9" s="307"/>
      <c r="ZF9" s="307"/>
      <c r="ZG9" s="307"/>
      <c r="ZH9" s="307"/>
      <c r="ZI9" s="307"/>
      <c r="ZJ9" s="307"/>
      <c r="ZK9" s="307"/>
      <c r="ZL9" s="307"/>
      <c r="ZM9" s="307"/>
      <c r="ZN9" s="307"/>
      <c r="ZO9" s="307"/>
      <c r="ZP9" s="307"/>
      <c r="ZQ9" s="307"/>
      <c r="ZR9" s="307"/>
      <c r="ZS9" s="307"/>
      <c r="ZT9" s="307"/>
      <c r="ZU9" s="307"/>
      <c r="ZV9" s="307"/>
      <c r="ZW9" s="307"/>
      <c r="ZX9" s="307"/>
      <c r="ZY9" s="307"/>
      <c r="ZZ9" s="307"/>
      <c r="AAA9" s="307"/>
      <c r="AAB9" s="307"/>
      <c r="AAC9" s="307"/>
      <c r="AAD9" s="307"/>
      <c r="AAE9" s="307"/>
      <c r="AAF9" s="307"/>
      <c r="AAG9" s="307"/>
      <c r="AAH9" s="307"/>
      <c r="AAI9" s="307"/>
      <c r="AAJ9" s="307"/>
      <c r="AAK9" s="307"/>
      <c r="AAL9" s="307"/>
      <c r="AAM9" s="307"/>
      <c r="AAN9" s="307"/>
      <c r="AAO9" s="307"/>
      <c r="AAP9" s="307"/>
      <c r="AAQ9" s="307"/>
      <c r="AAR9" s="307"/>
      <c r="AAS9" s="307"/>
      <c r="AAT9" s="307"/>
      <c r="AAU9" s="307"/>
      <c r="AAV9" s="307"/>
      <c r="AAW9" s="307"/>
      <c r="AAX9" s="307"/>
      <c r="AAY9" s="307"/>
      <c r="AAZ9" s="307"/>
      <c r="ABA9" s="307"/>
      <c r="ABB9" s="307"/>
      <c r="ABC9" s="307"/>
      <c r="ABD9" s="307"/>
      <c r="ABE9" s="307"/>
      <c r="ABF9" s="307"/>
      <c r="ABG9" s="307"/>
      <c r="ABH9" s="307"/>
      <c r="ABI9" s="307"/>
      <c r="ABJ9" s="307"/>
      <c r="ABK9" s="307"/>
      <c r="ABL9" s="307"/>
      <c r="ABM9" s="307"/>
      <c r="ABN9" s="307"/>
      <c r="ABO9" s="307"/>
      <c r="ABP9" s="307"/>
      <c r="ABQ9" s="307"/>
      <c r="ABR9" s="307"/>
      <c r="ABS9" s="307"/>
      <c r="ABT9" s="307"/>
      <c r="ABU9" s="307"/>
      <c r="ABV9" s="307"/>
      <c r="ABW9" s="307"/>
      <c r="ABX9" s="307"/>
      <c r="ABY9" s="307"/>
      <c r="ABZ9" s="307"/>
      <c r="ACA9" s="307"/>
      <c r="ACB9" s="307"/>
      <c r="ACC9" s="307"/>
      <c r="ACD9" s="307"/>
      <c r="ACE9" s="307"/>
      <c r="ACF9" s="307"/>
      <c r="ACG9" s="307"/>
      <c r="ACH9" s="307"/>
      <c r="ACI9" s="307"/>
      <c r="ACJ9" s="307"/>
      <c r="ACK9" s="307"/>
      <c r="ACL9" s="307"/>
      <c r="ACM9" s="307"/>
      <c r="ACN9" s="307"/>
      <c r="ACO9" s="307"/>
      <c r="ACP9" s="307"/>
      <c r="ACQ9" s="307"/>
      <c r="ACR9" s="307"/>
      <c r="ACS9" s="307"/>
      <c r="ACT9" s="307"/>
      <c r="ACU9" s="307"/>
      <c r="ACV9" s="307"/>
      <c r="ACW9" s="307"/>
      <c r="ACX9" s="307"/>
      <c r="ACY9" s="307"/>
      <c r="ACZ9" s="307"/>
      <c r="ADA9" s="307"/>
      <c r="ADB9" s="307"/>
      <c r="ADC9" s="307"/>
      <c r="ADD9" s="307"/>
      <c r="ADE9" s="307"/>
      <c r="ADF9" s="307"/>
      <c r="ADG9" s="307"/>
      <c r="ADH9" s="307"/>
      <c r="ADI9" s="307"/>
      <c r="ADJ9" s="307"/>
      <c r="ADK9" s="307"/>
      <c r="ADL9" s="307"/>
      <c r="ADM9" s="307"/>
      <c r="ADN9" s="307"/>
      <c r="ADO9" s="307"/>
      <c r="ADP9" s="307"/>
      <c r="ADQ9" s="307"/>
      <c r="ADR9" s="307"/>
      <c r="ADS9" s="307"/>
      <c r="ADT9" s="307"/>
      <c r="ADU9" s="307"/>
      <c r="ADV9" s="307"/>
      <c r="ADW9" s="307"/>
      <c r="ADX9" s="307"/>
      <c r="ADY9" s="307"/>
      <c r="ADZ9" s="307"/>
      <c r="AEA9" s="307"/>
      <c r="AEB9" s="307"/>
      <c r="AEC9" s="307"/>
      <c r="AED9" s="307"/>
      <c r="AEE9" s="307"/>
      <c r="AEF9" s="307"/>
      <c r="AEG9" s="307"/>
      <c r="AEH9" s="307"/>
      <c r="AEI9" s="307"/>
      <c r="AEJ9" s="307"/>
      <c r="AEK9" s="307"/>
      <c r="AEL9" s="307"/>
      <c r="AEM9" s="307"/>
      <c r="AEN9" s="307"/>
      <c r="AEO9" s="307"/>
      <c r="AEP9" s="307"/>
      <c r="AEQ9" s="307"/>
      <c r="AER9" s="307"/>
      <c r="AES9" s="307"/>
      <c r="AET9" s="307"/>
      <c r="AEU9" s="307"/>
      <c r="AEV9" s="307"/>
      <c r="AEW9" s="307"/>
      <c r="AEX9" s="307"/>
      <c r="AEY9" s="307"/>
      <c r="AEZ9" s="307"/>
      <c r="AFA9" s="307"/>
      <c r="AFB9" s="307"/>
      <c r="AFC9" s="307"/>
      <c r="AFD9" s="307"/>
      <c r="AFE9" s="307"/>
      <c r="AFF9" s="307"/>
      <c r="AFG9" s="307"/>
      <c r="AFH9" s="307"/>
      <c r="AFI9" s="307"/>
      <c r="AFJ9" s="307"/>
      <c r="AFK9" s="307"/>
      <c r="AFL9" s="307"/>
      <c r="AFM9" s="307"/>
      <c r="AFN9" s="307"/>
      <c r="AFO9" s="307"/>
      <c r="AFP9" s="307"/>
      <c r="AFQ9" s="307"/>
      <c r="AFR9" s="307"/>
      <c r="AFS9" s="307"/>
      <c r="AFT9" s="307"/>
      <c r="AFU9" s="307"/>
      <c r="AFV9" s="307"/>
      <c r="AFW9" s="307"/>
      <c r="AFX9" s="307"/>
      <c r="AFY9" s="307"/>
      <c r="AFZ9" s="307"/>
      <c r="AGA9" s="307"/>
      <c r="AGB9" s="307"/>
      <c r="AGC9" s="307"/>
      <c r="AGD9" s="307"/>
      <c r="AGE9" s="307"/>
      <c r="AGF9" s="307"/>
      <c r="AGG9" s="307"/>
      <c r="AGH9" s="307"/>
      <c r="AGI9" s="307"/>
      <c r="AGJ9" s="307"/>
      <c r="AGK9" s="307"/>
      <c r="AGL9" s="307"/>
      <c r="AGM9" s="307"/>
      <c r="AGN9" s="307"/>
      <c r="AGO9" s="307"/>
      <c r="AGP9" s="307"/>
      <c r="AGQ9" s="307"/>
      <c r="AGR9" s="307"/>
      <c r="AGS9" s="307"/>
      <c r="AGT9" s="307"/>
      <c r="AGU9" s="307"/>
      <c r="AGV9" s="307"/>
      <c r="AGW9" s="307"/>
      <c r="AGX9" s="307"/>
      <c r="AGY9" s="307"/>
      <c r="AGZ9" s="307"/>
      <c r="AHA9" s="307"/>
      <c r="AHB9" s="307"/>
      <c r="AHC9" s="307"/>
      <c r="AHD9" s="307"/>
      <c r="AHE9" s="307"/>
      <c r="AHF9" s="307"/>
      <c r="AHG9" s="307"/>
      <c r="AHH9" s="307"/>
      <c r="AHI9" s="307"/>
      <c r="AHJ9" s="307"/>
      <c r="AHK9" s="307"/>
      <c r="AHL9" s="307"/>
      <c r="AHM9" s="307"/>
      <c r="AHN9" s="307"/>
      <c r="AHO9" s="307"/>
      <c r="AHP9" s="307"/>
      <c r="AHQ9" s="307"/>
      <c r="AHR9" s="307"/>
      <c r="AHS9" s="307"/>
      <c r="AHT9" s="307"/>
      <c r="AHU9" s="307"/>
      <c r="AHV9" s="307"/>
      <c r="AHW9" s="307"/>
      <c r="AHX9" s="307"/>
      <c r="AHY9" s="307"/>
      <c r="AHZ9" s="307"/>
      <c r="AIA9" s="307"/>
      <c r="AIB9" s="307"/>
      <c r="AIC9" s="307"/>
      <c r="AID9" s="307"/>
      <c r="AIE9" s="307"/>
      <c r="AIF9" s="307"/>
      <c r="AIG9" s="307"/>
      <c r="AIH9" s="307"/>
      <c r="AII9" s="307"/>
      <c r="AIJ9" s="307"/>
      <c r="AIK9" s="307"/>
      <c r="AIL9" s="307"/>
      <c r="AIM9" s="307"/>
      <c r="AIN9" s="307"/>
      <c r="AIO9" s="307"/>
      <c r="AIP9" s="307"/>
      <c r="AIQ9" s="307"/>
      <c r="AIR9" s="307"/>
      <c r="AIS9" s="307"/>
      <c r="AIT9" s="307"/>
      <c r="AIU9" s="307"/>
      <c r="AIV9" s="307"/>
      <c r="AIW9" s="307"/>
      <c r="AIX9" s="307"/>
      <c r="AIY9" s="307"/>
      <c r="AIZ9" s="307"/>
      <c r="AJA9" s="307"/>
      <c r="AJB9" s="307"/>
      <c r="AJC9" s="307"/>
      <c r="AJD9" s="307"/>
      <c r="AJE9" s="307"/>
      <c r="AJF9" s="307"/>
      <c r="AJG9" s="307"/>
      <c r="AJH9" s="307"/>
      <c r="AJI9" s="307"/>
      <c r="AJJ9" s="307"/>
      <c r="AJK9" s="307"/>
      <c r="AJL9" s="307"/>
      <c r="AJM9" s="307"/>
      <c r="AJN9" s="307"/>
      <c r="AJO9" s="307"/>
      <c r="AJP9" s="307"/>
      <c r="AJQ9" s="307"/>
      <c r="AJR9" s="307"/>
      <c r="AJS9" s="307"/>
      <c r="AJT9" s="307"/>
      <c r="AJU9" s="307"/>
      <c r="AJV9" s="307"/>
      <c r="AJW9" s="307"/>
      <c r="AJX9" s="307"/>
      <c r="AJY9" s="307"/>
      <c r="AJZ9" s="307"/>
      <c r="AKA9" s="307"/>
      <c r="AKB9" s="307"/>
      <c r="AKC9" s="307"/>
      <c r="AKD9" s="307"/>
      <c r="AKE9" s="307"/>
      <c r="AKF9" s="307"/>
      <c r="AKG9" s="307"/>
      <c r="AKH9" s="307"/>
      <c r="AKI9" s="307"/>
      <c r="AKJ9" s="307"/>
      <c r="AKK9" s="307"/>
      <c r="AKL9" s="307"/>
      <c r="AKM9" s="307"/>
      <c r="AKN9" s="307"/>
      <c r="AKO9" s="307"/>
      <c r="AKP9" s="307"/>
      <c r="AKQ9" s="307"/>
      <c r="AKR9" s="307"/>
      <c r="AKS9" s="307"/>
      <c r="AKT9" s="307"/>
      <c r="AKU9" s="307"/>
      <c r="AKV9" s="307"/>
      <c r="AKW9" s="307"/>
      <c r="AKX9" s="307"/>
      <c r="AKY9" s="307"/>
    </row>
    <row r="10" spans="1:987" s="41" customFormat="1" x14ac:dyDescent="0.25">
      <c r="A10" s="133" t="s">
        <v>7</v>
      </c>
      <c r="B10" s="185" t="e">
        <f>IF('Sample of Spirits1'!I10&lt;E10,"&lt;",'Sample of Spirits1'!I10)</f>
        <v>#DIV/0!</v>
      </c>
      <c r="C10" s="94" t="e">
        <f t="shared" si="0"/>
        <v>#DIV/0!</v>
      </c>
      <c r="D10" s="94" t="e">
        <f>'Sample of Spirits1'!E10</f>
        <v>#DIV/0!</v>
      </c>
      <c r="E10" s="199" t="e">
        <f>'SS results'!V11</f>
        <v>#DIV/0!</v>
      </c>
      <c r="F10" s="118"/>
      <c r="G10" s="123" t="e">
        <f>IF('Sample of Spirits1'!R10&lt;J10,"&lt;",'Sample of Spirits1'!R10)</f>
        <v>#DIV/0!</v>
      </c>
      <c r="H10" s="123" t="e">
        <f t="shared" si="1"/>
        <v>#DIV/0!</v>
      </c>
      <c r="I10" s="94" t="e">
        <f>'Sample of Spirits1'!N10</f>
        <v>#DIV/0!</v>
      </c>
      <c r="J10" s="199" t="e">
        <f>'SS results'!AB11</f>
        <v>#DIV/0!</v>
      </c>
      <c r="K10" s="118"/>
      <c r="L10" s="187" t="e">
        <f>IF('Sample of Spirits1'!AA10&lt;O10,"&lt;",'Sample of Spirits1'!AA10)</f>
        <v>#DIV/0!</v>
      </c>
      <c r="M10" s="123" t="e">
        <f t="shared" si="2"/>
        <v>#DIV/0!</v>
      </c>
      <c r="N10" s="94" t="e">
        <f>'Sample of Spirits1'!W10</f>
        <v>#DIV/0!</v>
      </c>
      <c r="O10" s="199" t="e">
        <f>'SS results'!AH11</f>
        <v>#DIV/0!</v>
      </c>
      <c r="P10" s="118"/>
      <c r="Q10" s="94" t="e">
        <f t="shared" si="3"/>
        <v>#DIV/0!</v>
      </c>
      <c r="R10" s="94" t="e">
        <f t="shared" si="4"/>
        <v>#DIV/0!</v>
      </c>
      <c r="S10" s="118"/>
      <c r="T10" s="186" t="e">
        <f t="shared" si="5"/>
        <v>#DIV/0!</v>
      </c>
      <c r="U10" s="94" t="e">
        <f t="shared" si="6"/>
        <v>#DIV/0!</v>
      </c>
      <c r="V10" s="114"/>
      <c r="W10" s="312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  <c r="BA10" s="307"/>
      <c r="BB10" s="307"/>
      <c r="BC10" s="307"/>
      <c r="BD10" s="307"/>
      <c r="BE10" s="307"/>
      <c r="BF10" s="307"/>
      <c r="BG10" s="307"/>
      <c r="BH10" s="307"/>
      <c r="BI10" s="307"/>
      <c r="BJ10" s="307"/>
      <c r="BK10" s="307"/>
      <c r="BL10" s="307"/>
      <c r="BM10" s="307"/>
      <c r="BN10" s="307"/>
      <c r="BO10" s="307"/>
      <c r="BP10" s="307"/>
      <c r="BQ10" s="307"/>
      <c r="BR10" s="307"/>
      <c r="BS10" s="307"/>
      <c r="BT10" s="307"/>
      <c r="BU10" s="307"/>
      <c r="BV10" s="307"/>
      <c r="BW10" s="307"/>
      <c r="BX10" s="307"/>
      <c r="BY10" s="307"/>
      <c r="BZ10" s="307"/>
      <c r="CA10" s="307"/>
      <c r="CB10" s="307"/>
      <c r="CC10" s="307"/>
      <c r="CD10" s="307"/>
      <c r="CE10" s="307"/>
      <c r="CF10" s="307"/>
      <c r="CG10" s="307"/>
      <c r="CH10" s="307"/>
      <c r="CI10" s="307"/>
      <c r="CJ10" s="307"/>
      <c r="CK10" s="307"/>
      <c r="CL10" s="307"/>
      <c r="CM10" s="307"/>
      <c r="CN10" s="307"/>
      <c r="CO10" s="307"/>
      <c r="CP10" s="307"/>
      <c r="CQ10" s="307"/>
      <c r="CR10" s="307"/>
      <c r="CS10" s="307"/>
      <c r="CT10" s="307"/>
      <c r="CU10" s="307"/>
      <c r="CV10" s="307"/>
      <c r="CW10" s="307"/>
      <c r="CX10" s="307"/>
      <c r="CY10" s="307"/>
      <c r="CZ10" s="307"/>
      <c r="DA10" s="307"/>
      <c r="DB10" s="307"/>
      <c r="DC10" s="307"/>
      <c r="DD10" s="307"/>
      <c r="DE10" s="307"/>
      <c r="DF10" s="307"/>
      <c r="DG10" s="307"/>
      <c r="DH10" s="307"/>
      <c r="DI10" s="307"/>
      <c r="DJ10" s="307"/>
      <c r="DK10" s="307"/>
      <c r="DL10" s="307"/>
      <c r="DM10" s="307"/>
      <c r="DN10" s="307"/>
      <c r="DO10" s="307"/>
      <c r="DP10" s="307"/>
      <c r="DQ10" s="307"/>
      <c r="DR10" s="307"/>
      <c r="DS10" s="307"/>
      <c r="DT10" s="307"/>
      <c r="DU10" s="307"/>
      <c r="DV10" s="307"/>
      <c r="DW10" s="307"/>
      <c r="DX10" s="307"/>
      <c r="DY10" s="307"/>
      <c r="DZ10" s="307"/>
      <c r="EA10" s="307"/>
      <c r="EB10" s="307"/>
      <c r="EC10" s="307"/>
      <c r="ED10" s="307"/>
      <c r="EE10" s="307"/>
      <c r="EF10" s="307"/>
      <c r="EG10" s="307"/>
      <c r="EH10" s="307"/>
      <c r="EI10" s="307"/>
      <c r="EJ10" s="307"/>
      <c r="EK10" s="307"/>
      <c r="EL10" s="307"/>
      <c r="EM10" s="307"/>
      <c r="EN10" s="307"/>
      <c r="EO10" s="307"/>
      <c r="EP10" s="307"/>
      <c r="EQ10" s="307"/>
      <c r="ER10" s="307"/>
      <c r="ES10" s="307"/>
      <c r="ET10" s="307"/>
      <c r="EU10" s="307"/>
      <c r="EV10" s="307"/>
      <c r="EW10" s="307"/>
      <c r="EX10" s="307"/>
      <c r="EY10" s="307"/>
      <c r="EZ10" s="307"/>
      <c r="FA10" s="307"/>
      <c r="FB10" s="307"/>
      <c r="FC10" s="307"/>
      <c r="FD10" s="307"/>
      <c r="FE10" s="307"/>
      <c r="FF10" s="307"/>
      <c r="FG10" s="307"/>
      <c r="FH10" s="307"/>
      <c r="FI10" s="307"/>
      <c r="FJ10" s="307"/>
      <c r="FK10" s="307"/>
      <c r="FL10" s="307"/>
      <c r="FM10" s="307"/>
      <c r="FN10" s="307"/>
      <c r="FO10" s="307"/>
      <c r="FP10" s="307"/>
      <c r="FQ10" s="307"/>
      <c r="FR10" s="307"/>
      <c r="FS10" s="307"/>
      <c r="FT10" s="307"/>
      <c r="FU10" s="307"/>
      <c r="FV10" s="307"/>
      <c r="FW10" s="307"/>
      <c r="FX10" s="307"/>
      <c r="FY10" s="307"/>
      <c r="FZ10" s="307"/>
      <c r="GA10" s="307"/>
      <c r="GB10" s="307"/>
      <c r="GC10" s="307"/>
      <c r="GD10" s="307"/>
      <c r="GE10" s="307"/>
      <c r="GF10" s="307"/>
      <c r="GG10" s="307"/>
      <c r="GH10" s="307"/>
      <c r="GI10" s="307"/>
      <c r="GJ10" s="307"/>
      <c r="GK10" s="307"/>
      <c r="GL10" s="307"/>
      <c r="GM10" s="307"/>
      <c r="GN10" s="307"/>
      <c r="GO10" s="307"/>
      <c r="GP10" s="307"/>
      <c r="GQ10" s="307"/>
      <c r="GR10" s="307"/>
      <c r="GS10" s="307"/>
      <c r="GT10" s="307"/>
      <c r="GU10" s="307"/>
      <c r="GV10" s="307"/>
      <c r="GW10" s="307"/>
      <c r="GX10" s="307"/>
      <c r="GY10" s="307"/>
      <c r="GZ10" s="307"/>
      <c r="HA10" s="307"/>
      <c r="HB10" s="307"/>
      <c r="HC10" s="307"/>
      <c r="HD10" s="307"/>
      <c r="HE10" s="307"/>
      <c r="HF10" s="307"/>
      <c r="HG10" s="307"/>
      <c r="HH10" s="307"/>
      <c r="HI10" s="307"/>
      <c r="HJ10" s="307"/>
      <c r="HK10" s="307"/>
      <c r="HL10" s="307"/>
      <c r="HM10" s="307"/>
      <c r="HN10" s="307"/>
      <c r="HO10" s="307"/>
      <c r="HP10" s="307"/>
      <c r="HQ10" s="307"/>
      <c r="HR10" s="307"/>
      <c r="HS10" s="307"/>
      <c r="HT10" s="307"/>
      <c r="HU10" s="307"/>
      <c r="HV10" s="307"/>
      <c r="HW10" s="307"/>
      <c r="HX10" s="307"/>
      <c r="HY10" s="307"/>
      <c r="HZ10" s="307"/>
      <c r="IA10" s="307"/>
      <c r="IB10" s="307"/>
      <c r="IC10" s="307"/>
      <c r="ID10" s="307"/>
      <c r="IE10" s="307"/>
      <c r="IF10" s="307"/>
      <c r="IG10" s="307"/>
      <c r="IH10" s="307"/>
      <c r="II10" s="307"/>
      <c r="IJ10" s="307"/>
      <c r="IK10" s="307"/>
      <c r="IL10" s="307"/>
      <c r="IM10" s="307"/>
      <c r="IN10" s="307"/>
      <c r="IO10" s="307"/>
      <c r="IP10" s="307"/>
      <c r="IQ10" s="307"/>
      <c r="IR10" s="307"/>
      <c r="IS10" s="307"/>
      <c r="IT10" s="307"/>
      <c r="IU10" s="307"/>
      <c r="IV10" s="307"/>
      <c r="IW10" s="307"/>
      <c r="IX10" s="307"/>
      <c r="IY10" s="307"/>
      <c r="IZ10" s="307"/>
      <c r="JA10" s="307"/>
      <c r="JB10" s="307"/>
      <c r="JC10" s="307"/>
      <c r="JD10" s="307"/>
      <c r="JE10" s="307"/>
      <c r="JF10" s="307"/>
      <c r="JG10" s="307"/>
      <c r="JH10" s="307"/>
      <c r="JI10" s="307"/>
      <c r="JJ10" s="307"/>
      <c r="JK10" s="307"/>
      <c r="JL10" s="307"/>
      <c r="JM10" s="307"/>
      <c r="JN10" s="307"/>
      <c r="JO10" s="307"/>
      <c r="JP10" s="307"/>
      <c r="JQ10" s="307"/>
      <c r="JR10" s="307"/>
      <c r="JS10" s="307"/>
      <c r="JT10" s="307"/>
      <c r="JU10" s="307"/>
      <c r="JV10" s="307"/>
      <c r="JW10" s="307"/>
      <c r="JX10" s="307"/>
      <c r="JY10" s="307"/>
      <c r="JZ10" s="307"/>
      <c r="KA10" s="307"/>
      <c r="KB10" s="307"/>
      <c r="KC10" s="307"/>
      <c r="KD10" s="307"/>
      <c r="KE10" s="307"/>
      <c r="KF10" s="307"/>
      <c r="KG10" s="307"/>
      <c r="KH10" s="307"/>
      <c r="KI10" s="307"/>
      <c r="KJ10" s="307"/>
      <c r="KK10" s="307"/>
      <c r="KL10" s="307"/>
      <c r="KM10" s="307"/>
      <c r="KN10" s="307"/>
      <c r="KO10" s="307"/>
      <c r="KP10" s="307"/>
      <c r="KQ10" s="307"/>
      <c r="KR10" s="307"/>
      <c r="KS10" s="307"/>
      <c r="KT10" s="307"/>
      <c r="KU10" s="307"/>
      <c r="KV10" s="307"/>
      <c r="KW10" s="307"/>
      <c r="KX10" s="307"/>
      <c r="KY10" s="307"/>
      <c r="KZ10" s="307"/>
      <c r="LA10" s="307"/>
      <c r="LB10" s="307"/>
      <c r="LC10" s="307"/>
      <c r="LD10" s="307"/>
      <c r="LE10" s="307"/>
      <c r="LF10" s="307"/>
      <c r="LG10" s="307"/>
      <c r="LH10" s="307"/>
      <c r="LI10" s="307"/>
      <c r="LJ10" s="307"/>
      <c r="LK10" s="307"/>
      <c r="LL10" s="307"/>
      <c r="LM10" s="307"/>
      <c r="LN10" s="307"/>
      <c r="LO10" s="307"/>
      <c r="LP10" s="307"/>
      <c r="LQ10" s="307"/>
      <c r="LR10" s="307"/>
      <c r="LS10" s="307"/>
      <c r="LT10" s="307"/>
      <c r="LU10" s="307"/>
      <c r="LV10" s="307"/>
      <c r="LW10" s="307"/>
      <c r="LX10" s="307"/>
      <c r="LY10" s="307"/>
      <c r="LZ10" s="307"/>
      <c r="MA10" s="307"/>
      <c r="MB10" s="307"/>
      <c r="MC10" s="307"/>
      <c r="MD10" s="307"/>
      <c r="ME10" s="307"/>
      <c r="MF10" s="307"/>
      <c r="MG10" s="307"/>
      <c r="MH10" s="307"/>
      <c r="MI10" s="307"/>
      <c r="MJ10" s="307"/>
      <c r="MK10" s="307"/>
      <c r="ML10" s="307"/>
      <c r="MM10" s="307"/>
      <c r="MN10" s="307"/>
      <c r="MO10" s="307"/>
      <c r="MP10" s="307"/>
      <c r="MQ10" s="307"/>
      <c r="MR10" s="307"/>
      <c r="MS10" s="307"/>
      <c r="MT10" s="307"/>
      <c r="MU10" s="307"/>
      <c r="MV10" s="307"/>
      <c r="MW10" s="307"/>
      <c r="MX10" s="307"/>
      <c r="MY10" s="307"/>
      <c r="MZ10" s="307"/>
      <c r="NA10" s="307"/>
      <c r="NB10" s="307"/>
      <c r="NC10" s="307"/>
      <c r="ND10" s="307"/>
      <c r="NE10" s="307"/>
      <c r="NF10" s="307"/>
      <c r="NG10" s="307"/>
      <c r="NH10" s="307"/>
      <c r="NI10" s="307"/>
      <c r="NJ10" s="307"/>
      <c r="NK10" s="307"/>
      <c r="NL10" s="307"/>
      <c r="NM10" s="307"/>
      <c r="NN10" s="307"/>
      <c r="NO10" s="307"/>
      <c r="NP10" s="307"/>
      <c r="NQ10" s="307"/>
      <c r="NR10" s="307"/>
      <c r="NS10" s="307"/>
      <c r="NT10" s="307"/>
      <c r="NU10" s="307"/>
      <c r="NV10" s="307"/>
      <c r="NW10" s="307"/>
      <c r="NX10" s="307"/>
      <c r="NY10" s="307"/>
      <c r="NZ10" s="307"/>
      <c r="OA10" s="307"/>
      <c r="OB10" s="307"/>
      <c r="OC10" s="307"/>
      <c r="OD10" s="307"/>
      <c r="OE10" s="307"/>
      <c r="OF10" s="307"/>
      <c r="OG10" s="307"/>
      <c r="OH10" s="307"/>
      <c r="OI10" s="307"/>
      <c r="OJ10" s="307"/>
      <c r="OK10" s="307"/>
      <c r="OL10" s="307"/>
      <c r="OM10" s="307"/>
      <c r="ON10" s="307"/>
      <c r="OO10" s="307"/>
      <c r="OP10" s="307"/>
      <c r="OQ10" s="307"/>
      <c r="OR10" s="307"/>
      <c r="OS10" s="307"/>
      <c r="OT10" s="307"/>
      <c r="OU10" s="307"/>
      <c r="OV10" s="307"/>
      <c r="OW10" s="307"/>
      <c r="OX10" s="307"/>
      <c r="OY10" s="307"/>
      <c r="OZ10" s="307"/>
      <c r="PA10" s="307"/>
      <c r="PB10" s="307"/>
      <c r="PC10" s="307"/>
      <c r="PD10" s="307"/>
      <c r="PE10" s="307"/>
      <c r="PF10" s="307"/>
      <c r="PG10" s="307"/>
      <c r="PH10" s="307"/>
      <c r="PI10" s="307"/>
      <c r="PJ10" s="307"/>
      <c r="PK10" s="307"/>
      <c r="PL10" s="307"/>
      <c r="PM10" s="307"/>
      <c r="PN10" s="307"/>
      <c r="PO10" s="307"/>
      <c r="PP10" s="307"/>
      <c r="PQ10" s="307"/>
      <c r="PR10" s="307"/>
      <c r="PS10" s="307"/>
      <c r="PT10" s="307"/>
      <c r="PU10" s="307"/>
      <c r="PV10" s="307"/>
      <c r="PW10" s="307"/>
      <c r="PX10" s="307"/>
      <c r="PY10" s="307"/>
      <c r="PZ10" s="307"/>
      <c r="QA10" s="307"/>
      <c r="QB10" s="307"/>
      <c r="QC10" s="307"/>
      <c r="QD10" s="307"/>
      <c r="QE10" s="307"/>
      <c r="QF10" s="307"/>
      <c r="QG10" s="307"/>
      <c r="QH10" s="307"/>
      <c r="QI10" s="307"/>
      <c r="QJ10" s="307"/>
      <c r="QK10" s="307"/>
      <c r="QL10" s="307"/>
      <c r="QM10" s="307"/>
      <c r="QN10" s="307"/>
      <c r="QO10" s="307"/>
      <c r="QP10" s="307"/>
      <c r="QQ10" s="307"/>
      <c r="QR10" s="307"/>
      <c r="QS10" s="307"/>
      <c r="QT10" s="307"/>
      <c r="QU10" s="307"/>
      <c r="QV10" s="307"/>
      <c r="QW10" s="307"/>
      <c r="QX10" s="307"/>
      <c r="QY10" s="307"/>
      <c r="QZ10" s="307"/>
      <c r="RA10" s="307"/>
      <c r="RB10" s="307"/>
      <c r="RC10" s="307"/>
      <c r="RD10" s="307"/>
      <c r="RE10" s="307"/>
      <c r="RF10" s="307"/>
      <c r="RG10" s="307"/>
      <c r="RH10" s="307"/>
      <c r="RI10" s="307"/>
      <c r="RJ10" s="307"/>
      <c r="RK10" s="307"/>
      <c r="RL10" s="307"/>
      <c r="RM10" s="307"/>
      <c r="RN10" s="307"/>
      <c r="RO10" s="307"/>
      <c r="RP10" s="307"/>
      <c r="RQ10" s="307"/>
      <c r="RR10" s="307"/>
      <c r="RS10" s="307"/>
      <c r="RT10" s="307"/>
      <c r="RU10" s="307"/>
      <c r="RV10" s="307"/>
      <c r="RW10" s="307"/>
      <c r="RX10" s="307"/>
      <c r="RY10" s="307"/>
      <c r="RZ10" s="307"/>
      <c r="SA10" s="307"/>
      <c r="SB10" s="307"/>
      <c r="SC10" s="307"/>
      <c r="SD10" s="307"/>
      <c r="SE10" s="307"/>
      <c r="SF10" s="307"/>
      <c r="SG10" s="307"/>
      <c r="SH10" s="307"/>
      <c r="SI10" s="307"/>
      <c r="SJ10" s="307"/>
      <c r="SK10" s="307"/>
      <c r="SL10" s="307"/>
      <c r="SM10" s="307"/>
      <c r="SN10" s="307"/>
      <c r="SO10" s="307"/>
      <c r="SP10" s="307"/>
      <c r="SQ10" s="307"/>
      <c r="SR10" s="307"/>
      <c r="SS10" s="307"/>
      <c r="ST10" s="307"/>
      <c r="SU10" s="307"/>
      <c r="SV10" s="307"/>
      <c r="SW10" s="307"/>
      <c r="SX10" s="307"/>
      <c r="SY10" s="307"/>
      <c r="SZ10" s="307"/>
      <c r="TA10" s="307"/>
      <c r="TB10" s="307"/>
      <c r="TC10" s="307"/>
      <c r="TD10" s="307"/>
      <c r="TE10" s="307"/>
      <c r="TF10" s="307"/>
      <c r="TG10" s="307"/>
      <c r="TH10" s="307"/>
      <c r="TI10" s="307"/>
      <c r="TJ10" s="307"/>
      <c r="TK10" s="307"/>
      <c r="TL10" s="307"/>
      <c r="TM10" s="307"/>
      <c r="TN10" s="307"/>
      <c r="TO10" s="307"/>
      <c r="TP10" s="307"/>
      <c r="TQ10" s="307"/>
      <c r="TR10" s="307"/>
      <c r="TS10" s="307"/>
      <c r="TT10" s="307"/>
      <c r="TU10" s="307"/>
      <c r="TV10" s="307"/>
      <c r="TW10" s="307"/>
      <c r="TX10" s="307"/>
      <c r="TY10" s="307"/>
      <c r="TZ10" s="307"/>
      <c r="UA10" s="307"/>
      <c r="UB10" s="307"/>
      <c r="UC10" s="307"/>
      <c r="UD10" s="307"/>
      <c r="UE10" s="307"/>
      <c r="UF10" s="307"/>
      <c r="UG10" s="307"/>
      <c r="UH10" s="307"/>
      <c r="UI10" s="307"/>
      <c r="UJ10" s="307"/>
      <c r="UK10" s="307"/>
      <c r="UL10" s="307"/>
      <c r="UM10" s="307"/>
      <c r="UN10" s="307"/>
      <c r="UO10" s="307"/>
      <c r="UP10" s="307"/>
      <c r="UQ10" s="307"/>
      <c r="UR10" s="307"/>
      <c r="US10" s="307"/>
      <c r="UT10" s="307"/>
      <c r="UU10" s="307"/>
      <c r="UV10" s="307"/>
      <c r="UW10" s="307"/>
      <c r="UX10" s="307"/>
      <c r="UY10" s="307"/>
      <c r="UZ10" s="307"/>
      <c r="VA10" s="307"/>
      <c r="VB10" s="307"/>
      <c r="VC10" s="307"/>
      <c r="VD10" s="307"/>
      <c r="VE10" s="307"/>
      <c r="VF10" s="307"/>
      <c r="VG10" s="307"/>
      <c r="VH10" s="307"/>
      <c r="VI10" s="307"/>
      <c r="VJ10" s="307"/>
      <c r="VK10" s="307"/>
      <c r="VL10" s="307"/>
      <c r="VM10" s="307"/>
      <c r="VN10" s="307"/>
      <c r="VO10" s="307"/>
      <c r="VP10" s="307"/>
      <c r="VQ10" s="307"/>
      <c r="VR10" s="307"/>
      <c r="VS10" s="307"/>
      <c r="VT10" s="307"/>
      <c r="VU10" s="307"/>
      <c r="VV10" s="307"/>
      <c r="VW10" s="307"/>
      <c r="VX10" s="307"/>
      <c r="VY10" s="307"/>
      <c r="VZ10" s="307"/>
      <c r="WA10" s="307"/>
      <c r="WB10" s="307"/>
      <c r="WC10" s="307"/>
      <c r="WD10" s="307"/>
      <c r="WE10" s="307"/>
      <c r="WF10" s="307"/>
      <c r="WG10" s="307"/>
      <c r="WH10" s="307"/>
      <c r="WI10" s="307"/>
      <c r="WJ10" s="307"/>
      <c r="WK10" s="307"/>
      <c r="WL10" s="307"/>
      <c r="WM10" s="307"/>
      <c r="WN10" s="307"/>
      <c r="WO10" s="307"/>
      <c r="WP10" s="307"/>
      <c r="WQ10" s="307"/>
      <c r="WR10" s="307"/>
      <c r="WS10" s="307"/>
      <c r="WT10" s="307"/>
      <c r="WU10" s="307"/>
      <c r="WV10" s="307"/>
      <c r="WW10" s="307"/>
      <c r="WX10" s="307"/>
      <c r="WY10" s="307"/>
      <c r="WZ10" s="307"/>
      <c r="XA10" s="307"/>
      <c r="XB10" s="307"/>
      <c r="XC10" s="307"/>
      <c r="XD10" s="307"/>
      <c r="XE10" s="307"/>
      <c r="XF10" s="307"/>
      <c r="XG10" s="307"/>
      <c r="XH10" s="307"/>
      <c r="XI10" s="307"/>
      <c r="XJ10" s="307"/>
      <c r="XK10" s="307"/>
      <c r="XL10" s="307"/>
      <c r="XM10" s="307"/>
      <c r="XN10" s="307"/>
      <c r="XO10" s="307"/>
      <c r="XP10" s="307"/>
      <c r="XQ10" s="307"/>
      <c r="XR10" s="307"/>
      <c r="XS10" s="307"/>
      <c r="XT10" s="307"/>
      <c r="XU10" s="307"/>
      <c r="XV10" s="307"/>
      <c r="XW10" s="307"/>
      <c r="XX10" s="307"/>
      <c r="XY10" s="307"/>
      <c r="XZ10" s="307"/>
      <c r="YA10" s="307"/>
      <c r="YB10" s="307"/>
      <c r="YC10" s="307"/>
      <c r="YD10" s="307"/>
      <c r="YE10" s="307"/>
      <c r="YF10" s="307"/>
      <c r="YG10" s="307"/>
      <c r="YH10" s="307"/>
      <c r="YI10" s="307"/>
      <c r="YJ10" s="307"/>
      <c r="YK10" s="307"/>
      <c r="YL10" s="307"/>
      <c r="YM10" s="307"/>
      <c r="YN10" s="307"/>
      <c r="YO10" s="307"/>
      <c r="YP10" s="307"/>
      <c r="YQ10" s="307"/>
      <c r="YR10" s="307"/>
      <c r="YS10" s="307"/>
      <c r="YT10" s="307"/>
      <c r="YU10" s="307"/>
      <c r="YV10" s="307"/>
      <c r="YW10" s="307"/>
      <c r="YX10" s="307"/>
      <c r="YY10" s="307"/>
      <c r="YZ10" s="307"/>
      <c r="ZA10" s="307"/>
      <c r="ZB10" s="307"/>
      <c r="ZC10" s="307"/>
      <c r="ZD10" s="307"/>
      <c r="ZE10" s="307"/>
      <c r="ZF10" s="307"/>
      <c r="ZG10" s="307"/>
      <c r="ZH10" s="307"/>
      <c r="ZI10" s="307"/>
      <c r="ZJ10" s="307"/>
      <c r="ZK10" s="307"/>
      <c r="ZL10" s="307"/>
      <c r="ZM10" s="307"/>
      <c r="ZN10" s="307"/>
      <c r="ZO10" s="307"/>
      <c r="ZP10" s="307"/>
      <c r="ZQ10" s="307"/>
      <c r="ZR10" s="307"/>
      <c r="ZS10" s="307"/>
      <c r="ZT10" s="307"/>
      <c r="ZU10" s="307"/>
      <c r="ZV10" s="307"/>
      <c r="ZW10" s="307"/>
      <c r="ZX10" s="307"/>
      <c r="ZY10" s="307"/>
      <c r="ZZ10" s="307"/>
      <c r="AAA10" s="307"/>
      <c r="AAB10" s="307"/>
      <c r="AAC10" s="307"/>
      <c r="AAD10" s="307"/>
      <c r="AAE10" s="307"/>
      <c r="AAF10" s="307"/>
      <c r="AAG10" s="307"/>
      <c r="AAH10" s="307"/>
      <c r="AAI10" s="307"/>
      <c r="AAJ10" s="307"/>
      <c r="AAK10" s="307"/>
      <c r="AAL10" s="307"/>
      <c r="AAM10" s="307"/>
      <c r="AAN10" s="307"/>
      <c r="AAO10" s="307"/>
      <c r="AAP10" s="307"/>
      <c r="AAQ10" s="307"/>
      <c r="AAR10" s="307"/>
      <c r="AAS10" s="307"/>
      <c r="AAT10" s="307"/>
      <c r="AAU10" s="307"/>
      <c r="AAV10" s="307"/>
      <c r="AAW10" s="307"/>
      <c r="AAX10" s="307"/>
      <c r="AAY10" s="307"/>
      <c r="AAZ10" s="307"/>
      <c r="ABA10" s="307"/>
      <c r="ABB10" s="307"/>
      <c r="ABC10" s="307"/>
      <c r="ABD10" s="307"/>
      <c r="ABE10" s="307"/>
      <c r="ABF10" s="307"/>
      <c r="ABG10" s="307"/>
      <c r="ABH10" s="307"/>
      <c r="ABI10" s="307"/>
      <c r="ABJ10" s="307"/>
      <c r="ABK10" s="307"/>
      <c r="ABL10" s="307"/>
      <c r="ABM10" s="307"/>
      <c r="ABN10" s="307"/>
      <c r="ABO10" s="307"/>
      <c r="ABP10" s="307"/>
      <c r="ABQ10" s="307"/>
      <c r="ABR10" s="307"/>
      <c r="ABS10" s="307"/>
      <c r="ABT10" s="307"/>
      <c r="ABU10" s="307"/>
      <c r="ABV10" s="307"/>
      <c r="ABW10" s="307"/>
      <c r="ABX10" s="307"/>
      <c r="ABY10" s="307"/>
      <c r="ABZ10" s="307"/>
      <c r="ACA10" s="307"/>
      <c r="ACB10" s="307"/>
      <c r="ACC10" s="307"/>
      <c r="ACD10" s="307"/>
      <c r="ACE10" s="307"/>
      <c r="ACF10" s="307"/>
      <c r="ACG10" s="307"/>
      <c r="ACH10" s="307"/>
      <c r="ACI10" s="307"/>
      <c r="ACJ10" s="307"/>
      <c r="ACK10" s="307"/>
      <c r="ACL10" s="307"/>
      <c r="ACM10" s="307"/>
      <c r="ACN10" s="307"/>
      <c r="ACO10" s="307"/>
      <c r="ACP10" s="307"/>
      <c r="ACQ10" s="307"/>
      <c r="ACR10" s="307"/>
      <c r="ACS10" s="307"/>
      <c r="ACT10" s="307"/>
      <c r="ACU10" s="307"/>
      <c r="ACV10" s="307"/>
      <c r="ACW10" s="307"/>
      <c r="ACX10" s="307"/>
      <c r="ACY10" s="307"/>
      <c r="ACZ10" s="307"/>
      <c r="ADA10" s="307"/>
      <c r="ADB10" s="307"/>
      <c r="ADC10" s="307"/>
      <c r="ADD10" s="307"/>
      <c r="ADE10" s="307"/>
      <c r="ADF10" s="307"/>
      <c r="ADG10" s="307"/>
      <c r="ADH10" s="307"/>
      <c r="ADI10" s="307"/>
      <c r="ADJ10" s="307"/>
      <c r="ADK10" s="307"/>
      <c r="ADL10" s="307"/>
      <c r="ADM10" s="307"/>
      <c r="ADN10" s="307"/>
      <c r="ADO10" s="307"/>
      <c r="ADP10" s="307"/>
      <c r="ADQ10" s="307"/>
      <c r="ADR10" s="307"/>
      <c r="ADS10" s="307"/>
      <c r="ADT10" s="307"/>
      <c r="ADU10" s="307"/>
      <c r="ADV10" s="307"/>
      <c r="ADW10" s="307"/>
      <c r="ADX10" s="307"/>
      <c r="ADY10" s="307"/>
      <c r="ADZ10" s="307"/>
      <c r="AEA10" s="307"/>
      <c r="AEB10" s="307"/>
      <c r="AEC10" s="307"/>
      <c r="AED10" s="307"/>
      <c r="AEE10" s="307"/>
      <c r="AEF10" s="307"/>
      <c r="AEG10" s="307"/>
      <c r="AEH10" s="307"/>
      <c r="AEI10" s="307"/>
      <c r="AEJ10" s="307"/>
      <c r="AEK10" s="307"/>
      <c r="AEL10" s="307"/>
      <c r="AEM10" s="307"/>
      <c r="AEN10" s="307"/>
      <c r="AEO10" s="307"/>
      <c r="AEP10" s="307"/>
      <c r="AEQ10" s="307"/>
      <c r="AER10" s="307"/>
      <c r="AES10" s="307"/>
      <c r="AET10" s="307"/>
      <c r="AEU10" s="307"/>
      <c r="AEV10" s="307"/>
      <c r="AEW10" s="307"/>
      <c r="AEX10" s="307"/>
      <c r="AEY10" s="307"/>
      <c r="AEZ10" s="307"/>
      <c r="AFA10" s="307"/>
      <c r="AFB10" s="307"/>
      <c r="AFC10" s="307"/>
      <c r="AFD10" s="307"/>
      <c r="AFE10" s="307"/>
      <c r="AFF10" s="307"/>
      <c r="AFG10" s="307"/>
      <c r="AFH10" s="307"/>
      <c r="AFI10" s="307"/>
      <c r="AFJ10" s="307"/>
      <c r="AFK10" s="307"/>
      <c r="AFL10" s="307"/>
      <c r="AFM10" s="307"/>
      <c r="AFN10" s="307"/>
      <c r="AFO10" s="307"/>
      <c r="AFP10" s="307"/>
      <c r="AFQ10" s="307"/>
      <c r="AFR10" s="307"/>
      <c r="AFS10" s="307"/>
      <c r="AFT10" s="307"/>
      <c r="AFU10" s="307"/>
      <c r="AFV10" s="307"/>
      <c r="AFW10" s="307"/>
      <c r="AFX10" s="307"/>
      <c r="AFY10" s="307"/>
      <c r="AFZ10" s="307"/>
      <c r="AGA10" s="307"/>
      <c r="AGB10" s="307"/>
      <c r="AGC10" s="307"/>
      <c r="AGD10" s="307"/>
      <c r="AGE10" s="307"/>
      <c r="AGF10" s="307"/>
      <c r="AGG10" s="307"/>
      <c r="AGH10" s="307"/>
      <c r="AGI10" s="307"/>
      <c r="AGJ10" s="307"/>
      <c r="AGK10" s="307"/>
      <c r="AGL10" s="307"/>
      <c r="AGM10" s="307"/>
      <c r="AGN10" s="307"/>
      <c r="AGO10" s="307"/>
      <c r="AGP10" s="307"/>
      <c r="AGQ10" s="307"/>
      <c r="AGR10" s="307"/>
      <c r="AGS10" s="307"/>
      <c r="AGT10" s="307"/>
      <c r="AGU10" s="307"/>
      <c r="AGV10" s="307"/>
      <c r="AGW10" s="307"/>
      <c r="AGX10" s="307"/>
      <c r="AGY10" s="307"/>
      <c r="AGZ10" s="307"/>
      <c r="AHA10" s="307"/>
      <c r="AHB10" s="307"/>
      <c r="AHC10" s="307"/>
      <c r="AHD10" s="307"/>
      <c r="AHE10" s="307"/>
      <c r="AHF10" s="307"/>
      <c r="AHG10" s="307"/>
      <c r="AHH10" s="307"/>
      <c r="AHI10" s="307"/>
      <c r="AHJ10" s="307"/>
      <c r="AHK10" s="307"/>
      <c r="AHL10" s="307"/>
      <c r="AHM10" s="307"/>
      <c r="AHN10" s="307"/>
      <c r="AHO10" s="307"/>
      <c r="AHP10" s="307"/>
      <c r="AHQ10" s="307"/>
      <c r="AHR10" s="307"/>
      <c r="AHS10" s="307"/>
      <c r="AHT10" s="307"/>
      <c r="AHU10" s="307"/>
      <c r="AHV10" s="307"/>
      <c r="AHW10" s="307"/>
      <c r="AHX10" s="307"/>
      <c r="AHY10" s="307"/>
      <c r="AHZ10" s="307"/>
      <c r="AIA10" s="307"/>
      <c r="AIB10" s="307"/>
      <c r="AIC10" s="307"/>
      <c r="AID10" s="307"/>
      <c r="AIE10" s="307"/>
      <c r="AIF10" s="307"/>
      <c r="AIG10" s="307"/>
      <c r="AIH10" s="307"/>
      <c r="AII10" s="307"/>
      <c r="AIJ10" s="307"/>
      <c r="AIK10" s="307"/>
      <c r="AIL10" s="307"/>
      <c r="AIM10" s="307"/>
      <c r="AIN10" s="307"/>
      <c r="AIO10" s="307"/>
      <c r="AIP10" s="307"/>
      <c r="AIQ10" s="307"/>
      <c r="AIR10" s="307"/>
      <c r="AIS10" s="307"/>
      <c r="AIT10" s="307"/>
      <c r="AIU10" s="307"/>
      <c r="AIV10" s="307"/>
      <c r="AIW10" s="307"/>
      <c r="AIX10" s="307"/>
      <c r="AIY10" s="307"/>
      <c r="AIZ10" s="307"/>
      <c r="AJA10" s="307"/>
      <c r="AJB10" s="307"/>
      <c r="AJC10" s="307"/>
      <c r="AJD10" s="307"/>
      <c r="AJE10" s="307"/>
      <c r="AJF10" s="307"/>
      <c r="AJG10" s="307"/>
      <c r="AJH10" s="307"/>
      <c r="AJI10" s="307"/>
      <c r="AJJ10" s="307"/>
      <c r="AJK10" s="307"/>
      <c r="AJL10" s="307"/>
      <c r="AJM10" s="307"/>
      <c r="AJN10" s="307"/>
      <c r="AJO10" s="307"/>
      <c r="AJP10" s="307"/>
      <c r="AJQ10" s="307"/>
      <c r="AJR10" s="307"/>
      <c r="AJS10" s="307"/>
      <c r="AJT10" s="307"/>
      <c r="AJU10" s="307"/>
      <c r="AJV10" s="307"/>
      <c r="AJW10" s="307"/>
      <c r="AJX10" s="307"/>
      <c r="AJY10" s="307"/>
      <c r="AJZ10" s="307"/>
      <c r="AKA10" s="307"/>
      <c r="AKB10" s="307"/>
      <c r="AKC10" s="307"/>
      <c r="AKD10" s="307"/>
      <c r="AKE10" s="307"/>
      <c r="AKF10" s="307"/>
      <c r="AKG10" s="307"/>
      <c r="AKH10" s="307"/>
      <c r="AKI10" s="307"/>
      <c r="AKJ10" s="307"/>
      <c r="AKK10" s="307"/>
      <c r="AKL10" s="307"/>
      <c r="AKM10" s="307"/>
      <c r="AKN10" s="307"/>
      <c r="AKO10" s="307"/>
      <c r="AKP10" s="307"/>
      <c r="AKQ10" s="307"/>
      <c r="AKR10" s="307"/>
      <c r="AKS10" s="307"/>
      <c r="AKT10" s="307"/>
      <c r="AKU10" s="307"/>
      <c r="AKV10" s="307"/>
      <c r="AKW10" s="307"/>
      <c r="AKX10" s="307"/>
      <c r="AKY10" s="307"/>
    </row>
    <row r="11" spans="1:987" s="41" customFormat="1" x14ac:dyDescent="0.25">
      <c r="A11" s="133" t="s">
        <v>8</v>
      </c>
      <c r="B11" s="185" t="e">
        <f>IF('Sample of Spirits1'!I11&lt;E11,"&lt;",'Sample of Spirits1'!I11)</f>
        <v>#DIV/0!</v>
      </c>
      <c r="C11" s="94" t="e">
        <f t="shared" si="0"/>
        <v>#DIV/0!</v>
      </c>
      <c r="D11" s="94" t="e">
        <f>'Sample of Spirits1'!E11</f>
        <v>#DIV/0!</v>
      </c>
      <c r="E11" s="199" t="e">
        <f>'SS results'!V12</f>
        <v>#DIV/0!</v>
      </c>
      <c r="F11" s="118"/>
      <c r="G11" s="123" t="e">
        <f>IF('Sample of Spirits1'!R11&lt;J11,"&lt;",'Sample of Spirits1'!R11)</f>
        <v>#DIV/0!</v>
      </c>
      <c r="H11" s="123" t="e">
        <f t="shared" si="1"/>
        <v>#DIV/0!</v>
      </c>
      <c r="I11" s="94" t="e">
        <f>'Sample of Spirits1'!N11</f>
        <v>#DIV/0!</v>
      </c>
      <c r="J11" s="199" t="e">
        <f>'SS results'!AB12</f>
        <v>#DIV/0!</v>
      </c>
      <c r="K11" s="118"/>
      <c r="L11" s="187" t="e">
        <f>IF('Sample of Spirits1'!AA11&lt;O11,"&lt;",'Sample of Spirits1'!AA11)</f>
        <v>#DIV/0!</v>
      </c>
      <c r="M11" s="123" t="e">
        <f t="shared" si="2"/>
        <v>#DIV/0!</v>
      </c>
      <c r="N11" s="94" t="e">
        <f>'Sample of Spirits1'!W11</f>
        <v>#DIV/0!</v>
      </c>
      <c r="O11" s="199" t="e">
        <f>'SS results'!AH12</f>
        <v>#DIV/0!</v>
      </c>
      <c r="P11" s="118"/>
      <c r="Q11" s="94" t="e">
        <f t="shared" si="3"/>
        <v>#DIV/0!</v>
      </c>
      <c r="R11" s="94" t="e">
        <f t="shared" si="4"/>
        <v>#DIV/0!</v>
      </c>
      <c r="S11" s="118"/>
      <c r="T11" s="186" t="e">
        <f t="shared" si="5"/>
        <v>#DIV/0!</v>
      </c>
      <c r="U11" s="94" t="e">
        <f t="shared" si="6"/>
        <v>#DIV/0!</v>
      </c>
      <c r="V11" s="114"/>
      <c r="W11" s="312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  <c r="AM11" s="307"/>
      <c r="AN11" s="307"/>
      <c r="AO11" s="307"/>
      <c r="AP11" s="307"/>
      <c r="AQ11" s="307"/>
      <c r="AR11" s="307"/>
      <c r="AS11" s="307"/>
      <c r="AT11" s="307"/>
      <c r="AU11" s="307"/>
      <c r="AV11" s="307"/>
      <c r="AW11" s="307"/>
      <c r="AX11" s="307"/>
      <c r="AY11" s="307"/>
      <c r="AZ11" s="307"/>
      <c r="BA11" s="307"/>
      <c r="BB11" s="307"/>
      <c r="BC11" s="307"/>
      <c r="BD11" s="307"/>
      <c r="BE11" s="307"/>
      <c r="BF11" s="307"/>
      <c r="BG11" s="307"/>
      <c r="BH11" s="307"/>
      <c r="BI11" s="307"/>
      <c r="BJ11" s="307"/>
      <c r="BK11" s="307"/>
      <c r="BL11" s="307"/>
      <c r="BM11" s="307"/>
      <c r="BN11" s="307"/>
      <c r="BO11" s="307"/>
      <c r="BP11" s="307"/>
      <c r="BQ11" s="307"/>
      <c r="BR11" s="307"/>
      <c r="BS11" s="307"/>
      <c r="BT11" s="307"/>
      <c r="BU11" s="307"/>
      <c r="BV11" s="307"/>
      <c r="BW11" s="307"/>
      <c r="BX11" s="307"/>
      <c r="BY11" s="307"/>
      <c r="BZ11" s="307"/>
      <c r="CA11" s="307"/>
      <c r="CB11" s="307"/>
      <c r="CC11" s="307"/>
      <c r="CD11" s="307"/>
      <c r="CE11" s="307"/>
      <c r="CF11" s="307"/>
      <c r="CG11" s="307"/>
      <c r="CH11" s="307"/>
      <c r="CI11" s="307"/>
      <c r="CJ11" s="307"/>
      <c r="CK11" s="307"/>
      <c r="CL11" s="307"/>
      <c r="CM11" s="307"/>
      <c r="CN11" s="307"/>
      <c r="CO11" s="307"/>
      <c r="CP11" s="307"/>
      <c r="CQ11" s="307"/>
      <c r="CR11" s="307"/>
      <c r="CS11" s="307"/>
      <c r="CT11" s="307"/>
      <c r="CU11" s="307"/>
      <c r="CV11" s="307"/>
      <c r="CW11" s="307"/>
      <c r="CX11" s="307"/>
      <c r="CY11" s="307"/>
      <c r="CZ11" s="307"/>
      <c r="DA11" s="307"/>
      <c r="DB11" s="307"/>
      <c r="DC11" s="307"/>
      <c r="DD11" s="307"/>
      <c r="DE11" s="307"/>
      <c r="DF11" s="307"/>
      <c r="DG11" s="307"/>
      <c r="DH11" s="307"/>
      <c r="DI11" s="307"/>
      <c r="DJ11" s="307"/>
      <c r="DK11" s="307"/>
      <c r="DL11" s="307"/>
      <c r="DM11" s="307"/>
      <c r="DN11" s="307"/>
      <c r="DO11" s="307"/>
      <c r="DP11" s="307"/>
      <c r="DQ11" s="307"/>
      <c r="DR11" s="307"/>
      <c r="DS11" s="307"/>
      <c r="DT11" s="307"/>
      <c r="DU11" s="307"/>
      <c r="DV11" s="307"/>
      <c r="DW11" s="307"/>
      <c r="DX11" s="307"/>
      <c r="DY11" s="307"/>
      <c r="DZ11" s="307"/>
      <c r="EA11" s="307"/>
      <c r="EB11" s="307"/>
      <c r="EC11" s="307"/>
      <c r="ED11" s="307"/>
      <c r="EE11" s="307"/>
      <c r="EF11" s="307"/>
      <c r="EG11" s="307"/>
      <c r="EH11" s="307"/>
      <c r="EI11" s="307"/>
      <c r="EJ11" s="307"/>
      <c r="EK11" s="307"/>
      <c r="EL11" s="307"/>
      <c r="EM11" s="307"/>
      <c r="EN11" s="307"/>
      <c r="EO11" s="307"/>
      <c r="EP11" s="307"/>
      <c r="EQ11" s="307"/>
      <c r="ER11" s="307"/>
      <c r="ES11" s="307"/>
      <c r="ET11" s="307"/>
      <c r="EU11" s="307"/>
      <c r="EV11" s="307"/>
      <c r="EW11" s="307"/>
      <c r="EX11" s="307"/>
      <c r="EY11" s="307"/>
      <c r="EZ11" s="307"/>
      <c r="FA11" s="307"/>
      <c r="FB11" s="307"/>
      <c r="FC11" s="307"/>
      <c r="FD11" s="307"/>
      <c r="FE11" s="307"/>
      <c r="FF11" s="307"/>
      <c r="FG11" s="307"/>
      <c r="FH11" s="307"/>
      <c r="FI11" s="307"/>
      <c r="FJ11" s="307"/>
      <c r="FK11" s="307"/>
      <c r="FL11" s="307"/>
      <c r="FM11" s="307"/>
      <c r="FN11" s="307"/>
      <c r="FO11" s="307"/>
      <c r="FP11" s="307"/>
      <c r="FQ11" s="307"/>
      <c r="FR11" s="307"/>
      <c r="FS11" s="307"/>
      <c r="FT11" s="307"/>
      <c r="FU11" s="307"/>
      <c r="FV11" s="307"/>
      <c r="FW11" s="307"/>
      <c r="FX11" s="307"/>
      <c r="FY11" s="307"/>
      <c r="FZ11" s="307"/>
      <c r="GA11" s="307"/>
      <c r="GB11" s="307"/>
      <c r="GC11" s="307"/>
      <c r="GD11" s="307"/>
      <c r="GE11" s="307"/>
      <c r="GF11" s="307"/>
      <c r="GG11" s="307"/>
      <c r="GH11" s="307"/>
      <c r="GI11" s="307"/>
      <c r="GJ11" s="307"/>
      <c r="GK11" s="307"/>
      <c r="GL11" s="307"/>
      <c r="GM11" s="307"/>
      <c r="GN11" s="307"/>
      <c r="GO11" s="307"/>
      <c r="GP11" s="307"/>
      <c r="GQ11" s="307"/>
      <c r="GR11" s="307"/>
      <c r="GS11" s="307"/>
      <c r="GT11" s="307"/>
      <c r="GU11" s="307"/>
      <c r="GV11" s="307"/>
      <c r="GW11" s="307"/>
      <c r="GX11" s="307"/>
      <c r="GY11" s="307"/>
      <c r="GZ11" s="307"/>
      <c r="HA11" s="307"/>
      <c r="HB11" s="307"/>
      <c r="HC11" s="307"/>
      <c r="HD11" s="307"/>
      <c r="HE11" s="307"/>
      <c r="HF11" s="307"/>
      <c r="HG11" s="307"/>
      <c r="HH11" s="307"/>
      <c r="HI11" s="307"/>
      <c r="HJ11" s="307"/>
      <c r="HK11" s="307"/>
      <c r="HL11" s="307"/>
      <c r="HM11" s="307"/>
      <c r="HN11" s="307"/>
      <c r="HO11" s="307"/>
      <c r="HP11" s="307"/>
      <c r="HQ11" s="307"/>
      <c r="HR11" s="307"/>
      <c r="HS11" s="307"/>
      <c r="HT11" s="307"/>
      <c r="HU11" s="307"/>
      <c r="HV11" s="307"/>
      <c r="HW11" s="307"/>
      <c r="HX11" s="307"/>
      <c r="HY11" s="307"/>
      <c r="HZ11" s="307"/>
      <c r="IA11" s="307"/>
      <c r="IB11" s="307"/>
      <c r="IC11" s="307"/>
      <c r="ID11" s="307"/>
      <c r="IE11" s="307"/>
      <c r="IF11" s="307"/>
      <c r="IG11" s="307"/>
      <c r="IH11" s="307"/>
      <c r="II11" s="307"/>
      <c r="IJ11" s="307"/>
      <c r="IK11" s="307"/>
      <c r="IL11" s="307"/>
      <c r="IM11" s="307"/>
      <c r="IN11" s="307"/>
      <c r="IO11" s="307"/>
      <c r="IP11" s="307"/>
      <c r="IQ11" s="307"/>
      <c r="IR11" s="307"/>
      <c r="IS11" s="307"/>
      <c r="IT11" s="307"/>
      <c r="IU11" s="307"/>
      <c r="IV11" s="307"/>
      <c r="IW11" s="307"/>
      <c r="IX11" s="307"/>
      <c r="IY11" s="307"/>
      <c r="IZ11" s="307"/>
      <c r="JA11" s="307"/>
      <c r="JB11" s="307"/>
      <c r="JC11" s="307"/>
      <c r="JD11" s="307"/>
      <c r="JE11" s="307"/>
      <c r="JF11" s="307"/>
      <c r="JG11" s="307"/>
      <c r="JH11" s="307"/>
      <c r="JI11" s="307"/>
      <c r="JJ11" s="307"/>
      <c r="JK11" s="307"/>
      <c r="JL11" s="307"/>
      <c r="JM11" s="307"/>
      <c r="JN11" s="307"/>
      <c r="JO11" s="307"/>
      <c r="JP11" s="307"/>
      <c r="JQ11" s="307"/>
      <c r="JR11" s="307"/>
      <c r="JS11" s="307"/>
      <c r="JT11" s="307"/>
      <c r="JU11" s="307"/>
      <c r="JV11" s="307"/>
      <c r="JW11" s="307"/>
      <c r="JX11" s="307"/>
      <c r="JY11" s="307"/>
      <c r="JZ11" s="307"/>
      <c r="KA11" s="307"/>
      <c r="KB11" s="307"/>
      <c r="KC11" s="307"/>
      <c r="KD11" s="307"/>
      <c r="KE11" s="307"/>
      <c r="KF11" s="307"/>
      <c r="KG11" s="307"/>
      <c r="KH11" s="307"/>
      <c r="KI11" s="307"/>
      <c r="KJ11" s="307"/>
      <c r="KK11" s="307"/>
      <c r="KL11" s="307"/>
      <c r="KM11" s="307"/>
      <c r="KN11" s="307"/>
      <c r="KO11" s="307"/>
      <c r="KP11" s="307"/>
      <c r="KQ11" s="307"/>
      <c r="KR11" s="307"/>
      <c r="KS11" s="307"/>
      <c r="KT11" s="307"/>
      <c r="KU11" s="307"/>
      <c r="KV11" s="307"/>
      <c r="KW11" s="307"/>
      <c r="KX11" s="307"/>
      <c r="KY11" s="307"/>
      <c r="KZ11" s="307"/>
      <c r="LA11" s="307"/>
      <c r="LB11" s="307"/>
      <c r="LC11" s="307"/>
      <c r="LD11" s="307"/>
      <c r="LE11" s="307"/>
      <c r="LF11" s="307"/>
      <c r="LG11" s="307"/>
      <c r="LH11" s="307"/>
      <c r="LI11" s="307"/>
      <c r="LJ11" s="307"/>
      <c r="LK11" s="307"/>
      <c r="LL11" s="307"/>
      <c r="LM11" s="307"/>
      <c r="LN11" s="307"/>
      <c r="LO11" s="307"/>
      <c r="LP11" s="307"/>
      <c r="LQ11" s="307"/>
      <c r="LR11" s="307"/>
      <c r="LS11" s="307"/>
      <c r="LT11" s="307"/>
      <c r="LU11" s="307"/>
      <c r="LV11" s="307"/>
      <c r="LW11" s="307"/>
      <c r="LX11" s="307"/>
      <c r="LY11" s="307"/>
      <c r="LZ11" s="307"/>
      <c r="MA11" s="307"/>
      <c r="MB11" s="307"/>
      <c r="MC11" s="307"/>
      <c r="MD11" s="307"/>
      <c r="ME11" s="307"/>
      <c r="MF11" s="307"/>
      <c r="MG11" s="307"/>
      <c r="MH11" s="307"/>
      <c r="MI11" s="307"/>
      <c r="MJ11" s="307"/>
      <c r="MK11" s="307"/>
      <c r="ML11" s="307"/>
      <c r="MM11" s="307"/>
      <c r="MN11" s="307"/>
      <c r="MO11" s="307"/>
      <c r="MP11" s="307"/>
      <c r="MQ11" s="307"/>
      <c r="MR11" s="307"/>
      <c r="MS11" s="307"/>
      <c r="MT11" s="307"/>
      <c r="MU11" s="307"/>
      <c r="MV11" s="307"/>
      <c r="MW11" s="307"/>
      <c r="MX11" s="307"/>
      <c r="MY11" s="307"/>
      <c r="MZ11" s="307"/>
      <c r="NA11" s="307"/>
      <c r="NB11" s="307"/>
      <c r="NC11" s="307"/>
      <c r="ND11" s="307"/>
      <c r="NE11" s="307"/>
      <c r="NF11" s="307"/>
      <c r="NG11" s="307"/>
      <c r="NH11" s="307"/>
      <c r="NI11" s="307"/>
      <c r="NJ11" s="307"/>
      <c r="NK11" s="307"/>
      <c r="NL11" s="307"/>
      <c r="NM11" s="307"/>
      <c r="NN11" s="307"/>
      <c r="NO11" s="307"/>
      <c r="NP11" s="307"/>
      <c r="NQ11" s="307"/>
      <c r="NR11" s="307"/>
      <c r="NS11" s="307"/>
      <c r="NT11" s="307"/>
      <c r="NU11" s="307"/>
      <c r="NV11" s="307"/>
      <c r="NW11" s="307"/>
      <c r="NX11" s="307"/>
      <c r="NY11" s="307"/>
      <c r="NZ11" s="307"/>
      <c r="OA11" s="307"/>
      <c r="OB11" s="307"/>
      <c r="OC11" s="307"/>
      <c r="OD11" s="307"/>
      <c r="OE11" s="307"/>
      <c r="OF11" s="307"/>
      <c r="OG11" s="307"/>
      <c r="OH11" s="307"/>
      <c r="OI11" s="307"/>
      <c r="OJ11" s="307"/>
      <c r="OK11" s="307"/>
      <c r="OL11" s="307"/>
      <c r="OM11" s="307"/>
      <c r="ON11" s="307"/>
      <c r="OO11" s="307"/>
      <c r="OP11" s="307"/>
      <c r="OQ11" s="307"/>
      <c r="OR11" s="307"/>
      <c r="OS11" s="307"/>
      <c r="OT11" s="307"/>
      <c r="OU11" s="307"/>
      <c r="OV11" s="307"/>
      <c r="OW11" s="307"/>
      <c r="OX11" s="307"/>
      <c r="OY11" s="307"/>
      <c r="OZ11" s="307"/>
      <c r="PA11" s="307"/>
      <c r="PB11" s="307"/>
      <c r="PC11" s="307"/>
      <c r="PD11" s="307"/>
      <c r="PE11" s="307"/>
      <c r="PF11" s="307"/>
      <c r="PG11" s="307"/>
      <c r="PH11" s="307"/>
      <c r="PI11" s="307"/>
      <c r="PJ11" s="307"/>
      <c r="PK11" s="307"/>
      <c r="PL11" s="307"/>
      <c r="PM11" s="307"/>
      <c r="PN11" s="307"/>
      <c r="PO11" s="307"/>
      <c r="PP11" s="307"/>
      <c r="PQ11" s="307"/>
      <c r="PR11" s="307"/>
      <c r="PS11" s="307"/>
      <c r="PT11" s="307"/>
      <c r="PU11" s="307"/>
      <c r="PV11" s="307"/>
      <c r="PW11" s="307"/>
      <c r="PX11" s="307"/>
      <c r="PY11" s="307"/>
      <c r="PZ11" s="307"/>
      <c r="QA11" s="307"/>
      <c r="QB11" s="307"/>
      <c r="QC11" s="307"/>
      <c r="QD11" s="307"/>
      <c r="QE11" s="307"/>
      <c r="QF11" s="307"/>
      <c r="QG11" s="307"/>
      <c r="QH11" s="307"/>
      <c r="QI11" s="307"/>
      <c r="QJ11" s="307"/>
      <c r="QK11" s="307"/>
      <c r="QL11" s="307"/>
      <c r="QM11" s="307"/>
      <c r="QN11" s="307"/>
      <c r="QO11" s="307"/>
      <c r="QP11" s="307"/>
      <c r="QQ11" s="307"/>
      <c r="QR11" s="307"/>
      <c r="QS11" s="307"/>
      <c r="QT11" s="307"/>
      <c r="QU11" s="307"/>
      <c r="QV11" s="307"/>
      <c r="QW11" s="307"/>
      <c r="QX11" s="307"/>
      <c r="QY11" s="307"/>
      <c r="QZ11" s="307"/>
      <c r="RA11" s="307"/>
      <c r="RB11" s="307"/>
      <c r="RC11" s="307"/>
      <c r="RD11" s="307"/>
      <c r="RE11" s="307"/>
      <c r="RF11" s="307"/>
      <c r="RG11" s="307"/>
      <c r="RH11" s="307"/>
      <c r="RI11" s="307"/>
      <c r="RJ11" s="307"/>
      <c r="RK11" s="307"/>
      <c r="RL11" s="307"/>
      <c r="RM11" s="307"/>
      <c r="RN11" s="307"/>
      <c r="RO11" s="307"/>
      <c r="RP11" s="307"/>
      <c r="RQ11" s="307"/>
      <c r="RR11" s="307"/>
      <c r="RS11" s="307"/>
      <c r="RT11" s="307"/>
      <c r="RU11" s="307"/>
      <c r="RV11" s="307"/>
      <c r="RW11" s="307"/>
      <c r="RX11" s="307"/>
      <c r="RY11" s="307"/>
      <c r="RZ11" s="307"/>
      <c r="SA11" s="307"/>
      <c r="SB11" s="307"/>
      <c r="SC11" s="307"/>
      <c r="SD11" s="307"/>
      <c r="SE11" s="307"/>
      <c r="SF11" s="307"/>
      <c r="SG11" s="307"/>
      <c r="SH11" s="307"/>
      <c r="SI11" s="307"/>
      <c r="SJ11" s="307"/>
      <c r="SK11" s="307"/>
      <c r="SL11" s="307"/>
      <c r="SM11" s="307"/>
      <c r="SN11" s="307"/>
      <c r="SO11" s="307"/>
      <c r="SP11" s="307"/>
      <c r="SQ11" s="307"/>
      <c r="SR11" s="307"/>
      <c r="SS11" s="307"/>
      <c r="ST11" s="307"/>
      <c r="SU11" s="307"/>
      <c r="SV11" s="307"/>
      <c r="SW11" s="307"/>
      <c r="SX11" s="307"/>
      <c r="SY11" s="307"/>
      <c r="SZ11" s="307"/>
      <c r="TA11" s="307"/>
      <c r="TB11" s="307"/>
      <c r="TC11" s="307"/>
      <c r="TD11" s="307"/>
      <c r="TE11" s="307"/>
      <c r="TF11" s="307"/>
      <c r="TG11" s="307"/>
      <c r="TH11" s="307"/>
      <c r="TI11" s="307"/>
      <c r="TJ11" s="307"/>
      <c r="TK11" s="307"/>
      <c r="TL11" s="307"/>
      <c r="TM11" s="307"/>
      <c r="TN11" s="307"/>
      <c r="TO11" s="307"/>
      <c r="TP11" s="307"/>
      <c r="TQ11" s="307"/>
      <c r="TR11" s="307"/>
      <c r="TS11" s="307"/>
      <c r="TT11" s="307"/>
      <c r="TU11" s="307"/>
      <c r="TV11" s="307"/>
      <c r="TW11" s="307"/>
      <c r="TX11" s="307"/>
      <c r="TY11" s="307"/>
      <c r="TZ11" s="307"/>
      <c r="UA11" s="307"/>
      <c r="UB11" s="307"/>
      <c r="UC11" s="307"/>
      <c r="UD11" s="307"/>
      <c r="UE11" s="307"/>
      <c r="UF11" s="307"/>
      <c r="UG11" s="307"/>
      <c r="UH11" s="307"/>
      <c r="UI11" s="307"/>
      <c r="UJ11" s="307"/>
      <c r="UK11" s="307"/>
      <c r="UL11" s="307"/>
      <c r="UM11" s="307"/>
      <c r="UN11" s="307"/>
      <c r="UO11" s="307"/>
      <c r="UP11" s="307"/>
      <c r="UQ11" s="307"/>
      <c r="UR11" s="307"/>
      <c r="US11" s="307"/>
      <c r="UT11" s="307"/>
      <c r="UU11" s="307"/>
      <c r="UV11" s="307"/>
      <c r="UW11" s="307"/>
      <c r="UX11" s="307"/>
      <c r="UY11" s="307"/>
      <c r="UZ11" s="307"/>
      <c r="VA11" s="307"/>
      <c r="VB11" s="307"/>
      <c r="VC11" s="307"/>
      <c r="VD11" s="307"/>
      <c r="VE11" s="307"/>
      <c r="VF11" s="307"/>
      <c r="VG11" s="307"/>
      <c r="VH11" s="307"/>
      <c r="VI11" s="307"/>
      <c r="VJ11" s="307"/>
      <c r="VK11" s="307"/>
      <c r="VL11" s="307"/>
      <c r="VM11" s="307"/>
      <c r="VN11" s="307"/>
      <c r="VO11" s="307"/>
      <c r="VP11" s="307"/>
      <c r="VQ11" s="307"/>
      <c r="VR11" s="307"/>
      <c r="VS11" s="307"/>
      <c r="VT11" s="307"/>
      <c r="VU11" s="307"/>
      <c r="VV11" s="307"/>
      <c r="VW11" s="307"/>
      <c r="VX11" s="307"/>
      <c r="VY11" s="307"/>
      <c r="VZ11" s="307"/>
      <c r="WA11" s="307"/>
      <c r="WB11" s="307"/>
      <c r="WC11" s="307"/>
      <c r="WD11" s="307"/>
      <c r="WE11" s="307"/>
      <c r="WF11" s="307"/>
      <c r="WG11" s="307"/>
      <c r="WH11" s="307"/>
      <c r="WI11" s="307"/>
      <c r="WJ11" s="307"/>
      <c r="WK11" s="307"/>
      <c r="WL11" s="307"/>
      <c r="WM11" s="307"/>
      <c r="WN11" s="307"/>
      <c r="WO11" s="307"/>
      <c r="WP11" s="307"/>
      <c r="WQ11" s="307"/>
      <c r="WR11" s="307"/>
      <c r="WS11" s="307"/>
      <c r="WT11" s="307"/>
      <c r="WU11" s="307"/>
      <c r="WV11" s="307"/>
      <c r="WW11" s="307"/>
      <c r="WX11" s="307"/>
      <c r="WY11" s="307"/>
      <c r="WZ11" s="307"/>
      <c r="XA11" s="307"/>
      <c r="XB11" s="307"/>
      <c r="XC11" s="307"/>
      <c r="XD11" s="307"/>
      <c r="XE11" s="307"/>
      <c r="XF11" s="307"/>
      <c r="XG11" s="307"/>
      <c r="XH11" s="307"/>
      <c r="XI11" s="307"/>
      <c r="XJ11" s="307"/>
      <c r="XK11" s="307"/>
      <c r="XL11" s="307"/>
      <c r="XM11" s="307"/>
      <c r="XN11" s="307"/>
      <c r="XO11" s="307"/>
      <c r="XP11" s="307"/>
      <c r="XQ11" s="307"/>
      <c r="XR11" s="307"/>
      <c r="XS11" s="307"/>
      <c r="XT11" s="307"/>
      <c r="XU11" s="307"/>
      <c r="XV11" s="307"/>
      <c r="XW11" s="307"/>
      <c r="XX11" s="307"/>
      <c r="XY11" s="307"/>
      <c r="XZ11" s="307"/>
      <c r="YA11" s="307"/>
      <c r="YB11" s="307"/>
      <c r="YC11" s="307"/>
      <c r="YD11" s="307"/>
      <c r="YE11" s="307"/>
      <c r="YF11" s="307"/>
      <c r="YG11" s="307"/>
      <c r="YH11" s="307"/>
      <c r="YI11" s="307"/>
      <c r="YJ11" s="307"/>
      <c r="YK11" s="307"/>
      <c r="YL11" s="307"/>
      <c r="YM11" s="307"/>
      <c r="YN11" s="307"/>
      <c r="YO11" s="307"/>
      <c r="YP11" s="307"/>
      <c r="YQ11" s="307"/>
      <c r="YR11" s="307"/>
      <c r="YS11" s="307"/>
      <c r="YT11" s="307"/>
      <c r="YU11" s="307"/>
      <c r="YV11" s="307"/>
      <c r="YW11" s="307"/>
      <c r="YX11" s="307"/>
      <c r="YY11" s="307"/>
      <c r="YZ11" s="307"/>
      <c r="ZA11" s="307"/>
      <c r="ZB11" s="307"/>
      <c r="ZC11" s="307"/>
      <c r="ZD11" s="307"/>
      <c r="ZE11" s="307"/>
      <c r="ZF11" s="307"/>
      <c r="ZG11" s="307"/>
      <c r="ZH11" s="307"/>
      <c r="ZI11" s="307"/>
      <c r="ZJ11" s="307"/>
      <c r="ZK11" s="307"/>
      <c r="ZL11" s="307"/>
      <c r="ZM11" s="307"/>
      <c r="ZN11" s="307"/>
      <c r="ZO11" s="307"/>
      <c r="ZP11" s="307"/>
      <c r="ZQ11" s="307"/>
      <c r="ZR11" s="307"/>
      <c r="ZS11" s="307"/>
      <c r="ZT11" s="307"/>
      <c r="ZU11" s="307"/>
      <c r="ZV11" s="307"/>
      <c r="ZW11" s="307"/>
      <c r="ZX11" s="307"/>
      <c r="ZY11" s="307"/>
      <c r="ZZ11" s="307"/>
      <c r="AAA11" s="307"/>
      <c r="AAB11" s="307"/>
      <c r="AAC11" s="307"/>
      <c r="AAD11" s="307"/>
      <c r="AAE11" s="307"/>
      <c r="AAF11" s="307"/>
      <c r="AAG11" s="307"/>
      <c r="AAH11" s="307"/>
      <c r="AAI11" s="307"/>
      <c r="AAJ11" s="307"/>
      <c r="AAK11" s="307"/>
      <c r="AAL11" s="307"/>
      <c r="AAM11" s="307"/>
      <c r="AAN11" s="307"/>
      <c r="AAO11" s="307"/>
      <c r="AAP11" s="307"/>
      <c r="AAQ11" s="307"/>
      <c r="AAR11" s="307"/>
      <c r="AAS11" s="307"/>
      <c r="AAT11" s="307"/>
      <c r="AAU11" s="307"/>
      <c r="AAV11" s="307"/>
      <c r="AAW11" s="307"/>
      <c r="AAX11" s="307"/>
      <c r="AAY11" s="307"/>
      <c r="AAZ11" s="307"/>
      <c r="ABA11" s="307"/>
      <c r="ABB11" s="307"/>
      <c r="ABC11" s="307"/>
      <c r="ABD11" s="307"/>
      <c r="ABE11" s="307"/>
      <c r="ABF11" s="307"/>
      <c r="ABG11" s="307"/>
      <c r="ABH11" s="307"/>
      <c r="ABI11" s="307"/>
      <c r="ABJ11" s="307"/>
      <c r="ABK11" s="307"/>
      <c r="ABL11" s="307"/>
      <c r="ABM11" s="307"/>
      <c r="ABN11" s="307"/>
      <c r="ABO11" s="307"/>
      <c r="ABP11" s="307"/>
      <c r="ABQ11" s="307"/>
      <c r="ABR11" s="307"/>
      <c r="ABS11" s="307"/>
      <c r="ABT11" s="307"/>
      <c r="ABU11" s="307"/>
      <c r="ABV11" s="307"/>
      <c r="ABW11" s="307"/>
      <c r="ABX11" s="307"/>
      <c r="ABY11" s="307"/>
      <c r="ABZ11" s="307"/>
      <c r="ACA11" s="307"/>
      <c r="ACB11" s="307"/>
      <c r="ACC11" s="307"/>
      <c r="ACD11" s="307"/>
      <c r="ACE11" s="307"/>
      <c r="ACF11" s="307"/>
      <c r="ACG11" s="307"/>
      <c r="ACH11" s="307"/>
      <c r="ACI11" s="307"/>
      <c r="ACJ11" s="307"/>
      <c r="ACK11" s="307"/>
      <c r="ACL11" s="307"/>
      <c r="ACM11" s="307"/>
      <c r="ACN11" s="307"/>
      <c r="ACO11" s="307"/>
      <c r="ACP11" s="307"/>
      <c r="ACQ11" s="307"/>
      <c r="ACR11" s="307"/>
      <c r="ACS11" s="307"/>
      <c r="ACT11" s="307"/>
      <c r="ACU11" s="307"/>
      <c r="ACV11" s="307"/>
      <c r="ACW11" s="307"/>
      <c r="ACX11" s="307"/>
      <c r="ACY11" s="307"/>
      <c r="ACZ11" s="307"/>
      <c r="ADA11" s="307"/>
      <c r="ADB11" s="307"/>
      <c r="ADC11" s="307"/>
      <c r="ADD11" s="307"/>
      <c r="ADE11" s="307"/>
      <c r="ADF11" s="307"/>
      <c r="ADG11" s="307"/>
      <c r="ADH11" s="307"/>
      <c r="ADI11" s="307"/>
      <c r="ADJ11" s="307"/>
      <c r="ADK11" s="307"/>
      <c r="ADL11" s="307"/>
      <c r="ADM11" s="307"/>
      <c r="ADN11" s="307"/>
      <c r="ADO11" s="307"/>
      <c r="ADP11" s="307"/>
      <c r="ADQ11" s="307"/>
      <c r="ADR11" s="307"/>
      <c r="ADS11" s="307"/>
      <c r="ADT11" s="307"/>
      <c r="ADU11" s="307"/>
      <c r="ADV11" s="307"/>
      <c r="ADW11" s="307"/>
      <c r="ADX11" s="307"/>
      <c r="ADY11" s="307"/>
      <c r="ADZ11" s="307"/>
      <c r="AEA11" s="307"/>
      <c r="AEB11" s="307"/>
      <c r="AEC11" s="307"/>
      <c r="AED11" s="307"/>
      <c r="AEE11" s="307"/>
      <c r="AEF11" s="307"/>
      <c r="AEG11" s="307"/>
      <c r="AEH11" s="307"/>
      <c r="AEI11" s="307"/>
      <c r="AEJ11" s="307"/>
      <c r="AEK11" s="307"/>
      <c r="AEL11" s="307"/>
      <c r="AEM11" s="307"/>
      <c r="AEN11" s="307"/>
      <c r="AEO11" s="307"/>
      <c r="AEP11" s="307"/>
      <c r="AEQ11" s="307"/>
      <c r="AER11" s="307"/>
      <c r="AES11" s="307"/>
      <c r="AET11" s="307"/>
      <c r="AEU11" s="307"/>
      <c r="AEV11" s="307"/>
      <c r="AEW11" s="307"/>
      <c r="AEX11" s="307"/>
      <c r="AEY11" s="307"/>
      <c r="AEZ11" s="307"/>
      <c r="AFA11" s="307"/>
      <c r="AFB11" s="307"/>
      <c r="AFC11" s="307"/>
      <c r="AFD11" s="307"/>
      <c r="AFE11" s="307"/>
      <c r="AFF11" s="307"/>
      <c r="AFG11" s="307"/>
      <c r="AFH11" s="307"/>
      <c r="AFI11" s="307"/>
      <c r="AFJ11" s="307"/>
      <c r="AFK11" s="307"/>
      <c r="AFL11" s="307"/>
      <c r="AFM11" s="307"/>
      <c r="AFN11" s="307"/>
      <c r="AFO11" s="307"/>
      <c r="AFP11" s="307"/>
      <c r="AFQ11" s="307"/>
      <c r="AFR11" s="307"/>
      <c r="AFS11" s="307"/>
      <c r="AFT11" s="307"/>
      <c r="AFU11" s="307"/>
      <c r="AFV11" s="307"/>
      <c r="AFW11" s="307"/>
      <c r="AFX11" s="307"/>
      <c r="AFY11" s="307"/>
      <c r="AFZ11" s="307"/>
      <c r="AGA11" s="307"/>
      <c r="AGB11" s="307"/>
      <c r="AGC11" s="307"/>
      <c r="AGD11" s="307"/>
      <c r="AGE11" s="307"/>
      <c r="AGF11" s="307"/>
      <c r="AGG11" s="307"/>
      <c r="AGH11" s="307"/>
      <c r="AGI11" s="307"/>
      <c r="AGJ11" s="307"/>
      <c r="AGK11" s="307"/>
      <c r="AGL11" s="307"/>
      <c r="AGM11" s="307"/>
      <c r="AGN11" s="307"/>
      <c r="AGO11" s="307"/>
      <c r="AGP11" s="307"/>
      <c r="AGQ11" s="307"/>
      <c r="AGR11" s="307"/>
      <c r="AGS11" s="307"/>
      <c r="AGT11" s="307"/>
      <c r="AGU11" s="307"/>
      <c r="AGV11" s="307"/>
      <c r="AGW11" s="307"/>
      <c r="AGX11" s="307"/>
      <c r="AGY11" s="307"/>
      <c r="AGZ11" s="307"/>
      <c r="AHA11" s="307"/>
      <c r="AHB11" s="307"/>
      <c r="AHC11" s="307"/>
      <c r="AHD11" s="307"/>
      <c r="AHE11" s="307"/>
      <c r="AHF11" s="307"/>
      <c r="AHG11" s="307"/>
      <c r="AHH11" s="307"/>
      <c r="AHI11" s="307"/>
      <c r="AHJ11" s="307"/>
      <c r="AHK11" s="307"/>
      <c r="AHL11" s="307"/>
      <c r="AHM11" s="307"/>
      <c r="AHN11" s="307"/>
      <c r="AHO11" s="307"/>
      <c r="AHP11" s="307"/>
      <c r="AHQ11" s="307"/>
      <c r="AHR11" s="307"/>
      <c r="AHS11" s="307"/>
      <c r="AHT11" s="307"/>
      <c r="AHU11" s="307"/>
      <c r="AHV11" s="307"/>
      <c r="AHW11" s="307"/>
      <c r="AHX11" s="307"/>
      <c r="AHY11" s="307"/>
      <c r="AHZ11" s="307"/>
      <c r="AIA11" s="307"/>
      <c r="AIB11" s="307"/>
      <c r="AIC11" s="307"/>
      <c r="AID11" s="307"/>
      <c r="AIE11" s="307"/>
      <c r="AIF11" s="307"/>
      <c r="AIG11" s="307"/>
      <c r="AIH11" s="307"/>
      <c r="AII11" s="307"/>
      <c r="AIJ11" s="307"/>
      <c r="AIK11" s="307"/>
      <c r="AIL11" s="307"/>
      <c r="AIM11" s="307"/>
      <c r="AIN11" s="307"/>
      <c r="AIO11" s="307"/>
      <c r="AIP11" s="307"/>
      <c r="AIQ11" s="307"/>
      <c r="AIR11" s="307"/>
      <c r="AIS11" s="307"/>
      <c r="AIT11" s="307"/>
      <c r="AIU11" s="307"/>
      <c r="AIV11" s="307"/>
      <c r="AIW11" s="307"/>
      <c r="AIX11" s="307"/>
      <c r="AIY11" s="307"/>
      <c r="AIZ11" s="307"/>
      <c r="AJA11" s="307"/>
      <c r="AJB11" s="307"/>
      <c r="AJC11" s="307"/>
      <c r="AJD11" s="307"/>
      <c r="AJE11" s="307"/>
      <c r="AJF11" s="307"/>
      <c r="AJG11" s="307"/>
      <c r="AJH11" s="307"/>
      <c r="AJI11" s="307"/>
      <c r="AJJ11" s="307"/>
      <c r="AJK11" s="307"/>
      <c r="AJL11" s="307"/>
      <c r="AJM11" s="307"/>
      <c r="AJN11" s="307"/>
      <c r="AJO11" s="307"/>
      <c r="AJP11" s="307"/>
      <c r="AJQ11" s="307"/>
      <c r="AJR11" s="307"/>
      <c r="AJS11" s="307"/>
      <c r="AJT11" s="307"/>
      <c r="AJU11" s="307"/>
      <c r="AJV11" s="307"/>
      <c r="AJW11" s="307"/>
      <c r="AJX11" s="307"/>
      <c r="AJY11" s="307"/>
      <c r="AJZ11" s="307"/>
      <c r="AKA11" s="307"/>
      <c r="AKB11" s="307"/>
      <c r="AKC11" s="307"/>
      <c r="AKD11" s="307"/>
      <c r="AKE11" s="307"/>
      <c r="AKF11" s="307"/>
      <c r="AKG11" s="307"/>
      <c r="AKH11" s="307"/>
      <c r="AKI11" s="307"/>
      <c r="AKJ11" s="307"/>
      <c r="AKK11" s="307"/>
      <c r="AKL11" s="307"/>
      <c r="AKM11" s="307"/>
      <c r="AKN11" s="307"/>
      <c r="AKO11" s="307"/>
      <c r="AKP11" s="307"/>
      <c r="AKQ11" s="307"/>
      <c r="AKR11" s="307"/>
      <c r="AKS11" s="307"/>
      <c r="AKT11" s="307"/>
      <c r="AKU11" s="307"/>
      <c r="AKV11" s="307"/>
      <c r="AKW11" s="307"/>
      <c r="AKX11" s="307"/>
      <c r="AKY11" s="307"/>
    </row>
    <row r="12" spans="1:987" s="139" customFormat="1" x14ac:dyDescent="0.25">
      <c r="A12" s="134" t="s">
        <v>9</v>
      </c>
      <c r="B12" s="201" t="e">
        <f>IF('Sample of Spirits1'!I12&lt;E12,"&lt;",'Sample of Spirits1'!I12)</f>
        <v>#DIV/0!</v>
      </c>
      <c r="C12" s="83" t="e">
        <f t="shared" si="0"/>
        <v>#DIV/0!</v>
      </c>
      <c r="D12" s="88" t="e">
        <f>'Sample of Spirits1'!E12</f>
        <v>#DIV/0!</v>
      </c>
      <c r="E12" s="202" t="e">
        <f>'SS results'!V13</f>
        <v>#DIV/0!</v>
      </c>
      <c r="F12" s="193"/>
      <c r="G12" s="83" t="e">
        <f>'Sample of Spirits1'!R12</f>
        <v>#DIV/0!</v>
      </c>
      <c r="H12" s="83" t="e">
        <f t="shared" ref="H12:H15" si="7">G12*I12/100</f>
        <v>#DIV/0!</v>
      </c>
      <c r="I12" s="88" t="e">
        <f>'Sample of Spirits1'!N12</f>
        <v>#DIV/0!</v>
      </c>
      <c r="J12" s="202" t="str">
        <f>'SS results'!AB13</f>
        <v>IS</v>
      </c>
      <c r="K12" s="193"/>
      <c r="L12" s="102" t="e">
        <f>'Sample of Spirits1'!AA12</f>
        <v>#DIV/0!</v>
      </c>
      <c r="M12" s="83" t="e">
        <f t="shared" si="2"/>
        <v>#DIV/0!</v>
      </c>
      <c r="N12" s="88" t="e">
        <f>'Sample of Spirits1'!W12</f>
        <v>#DIV/0!</v>
      </c>
      <c r="O12" s="202" t="str">
        <f>'SS results'!AH13</f>
        <v>IS</v>
      </c>
      <c r="P12" s="193"/>
      <c r="Q12" s="88" t="e">
        <f t="shared" si="3"/>
        <v>#DIV/0!</v>
      </c>
      <c r="R12" s="88" t="e">
        <f t="shared" si="4"/>
        <v>#DIV/0!</v>
      </c>
      <c r="S12" s="193"/>
      <c r="T12" s="103" t="e">
        <f>IF(G12="&lt;","-",(G12-L12)/AVERAGE(G12,L12)*100)</f>
        <v>#DIV/0!</v>
      </c>
      <c r="U12" s="88" t="e">
        <f t="shared" si="6"/>
        <v>#DIV/0!</v>
      </c>
      <c r="V12" s="305"/>
      <c r="W12" s="313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09"/>
      <c r="AJ12" s="309"/>
      <c r="AK12" s="309"/>
      <c r="AL12" s="309"/>
      <c r="AM12" s="309"/>
      <c r="AN12" s="309"/>
      <c r="AO12" s="309"/>
      <c r="AP12" s="309"/>
      <c r="AQ12" s="309"/>
      <c r="AR12" s="309"/>
      <c r="AS12" s="309"/>
      <c r="AT12" s="309"/>
      <c r="AU12" s="309"/>
      <c r="AV12" s="309"/>
      <c r="AW12" s="309"/>
      <c r="AX12" s="309"/>
      <c r="AY12" s="309"/>
      <c r="AZ12" s="309"/>
      <c r="BA12" s="309"/>
      <c r="BB12" s="309"/>
      <c r="BC12" s="309"/>
      <c r="BD12" s="309"/>
      <c r="BE12" s="309"/>
      <c r="BF12" s="309"/>
      <c r="BG12" s="309"/>
      <c r="BH12" s="309"/>
      <c r="BI12" s="309"/>
      <c r="BJ12" s="309"/>
      <c r="BK12" s="309"/>
      <c r="BL12" s="309"/>
      <c r="BM12" s="309"/>
      <c r="BN12" s="309"/>
      <c r="BO12" s="309"/>
      <c r="BP12" s="309"/>
      <c r="BQ12" s="309"/>
      <c r="BR12" s="309"/>
      <c r="BS12" s="309"/>
      <c r="BT12" s="309"/>
      <c r="BU12" s="309"/>
      <c r="BV12" s="309"/>
      <c r="BW12" s="309"/>
      <c r="BX12" s="309"/>
      <c r="BY12" s="309"/>
      <c r="BZ12" s="309"/>
      <c r="CA12" s="309"/>
      <c r="CB12" s="309"/>
      <c r="CC12" s="309"/>
      <c r="CD12" s="309"/>
      <c r="CE12" s="309"/>
      <c r="CF12" s="309"/>
      <c r="CG12" s="309"/>
      <c r="CH12" s="309"/>
      <c r="CI12" s="309"/>
      <c r="CJ12" s="309"/>
      <c r="CK12" s="309"/>
      <c r="CL12" s="309"/>
      <c r="CM12" s="309"/>
      <c r="CN12" s="309"/>
      <c r="CO12" s="309"/>
      <c r="CP12" s="309"/>
      <c r="CQ12" s="309"/>
      <c r="CR12" s="309"/>
      <c r="CS12" s="309"/>
      <c r="CT12" s="309"/>
      <c r="CU12" s="309"/>
      <c r="CV12" s="309"/>
      <c r="CW12" s="309"/>
      <c r="CX12" s="309"/>
      <c r="CY12" s="309"/>
      <c r="CZ12" s="309"/>
      <c r="DA12" s="309"/>
      <c r="DB12" s="309"/>
      <c r="DC12" s="309"/>
      <c r="DD12" s="309"/>
      <c r="DE12" s="309"/>
      <c r="DF12" s="309"/>
      <c r="DG12" s="309"/>
      <c r="DH12" s="309"/>
      <c r="DI12" s="309"/>
      <c r="DJ12" s="309"/>
      <c r="DK12" s="309"/>
      <c r="DL12" s="309"/>
      <c r="DM12" s="309"/>
      <c r="DN12" s="309"/>
      <c r="DO12" s="309"/>
      <c r="DP12" s="309"/>
      <c r="DQ12" s="309"/>
      <c r="DR12" s="309"/>
      <c r="DS12" s="309"/>
      <c r="DT12" s="309"/>
      <c r="DU12" s="309"/>
      <c r="DV12" s="309"/>
      <c r="DW12" s="309"/>
      <c r="DX12" s="309"/>
      <c r="DY12" s="309"/>
      <c r="DZ12" s="309"/>
      <c r="EA12" s="309"/>
      <c r="EB12" s="309"/>
      <c r="EC12" s="309"/>
      <c r="ED12" s="309"/>
      <c r="EE12" s="309"/>
      <c r="EF12" s="309"/>
      <c r="EG12" s="309"/>
      <c r="EH12" s="309"/>
      <c r="EI12" s="309"/>
      <c r="EJ12" s="309"/>
      <c r="EK12" s="309"/>
      <c r="EL12" s="309"/>
      <c r="EM12" s="309"/>
      <c r="EN12" s="309"/>
      <c r="EO12" s="309"/>
      <c r="EP12" s="309"/>
      <c r="EQ12" s="309"/>
      <c r="ER12" s="309"/>
      <c r="ES12" s="309"/>
      <c r="ET12" s="309"/>
      <c r="EU12" s="309"/>
      <c r="EV12" s="309"/>
      <c r="EW12" s="309"/>
      <c r="EX12" s="309"/>
      <c r="EY12" s="309"/>
      <c r="EZ12" s="309"/>
      <c r="FA12" s="309"/>
      <c r="FB12" s="309"/>
      <c r="FC12" s="309"/>
      <c r="FD12" s="309"/>
      <c r="FE12" s="309"/>
      <c r="FF12" s="309"/>
      <c r="FG12" s="309"/>
      <c r="FH12" s="309"/>
      <c r="FI12" s="309"/>
      <c r="FJ12" s="309"/>
      <c r="FK12" s="309"/>
      <c r="FL12" s="309"/>
      <c r="FM12" s="309"/>
      <c r="FN12" s="309"/>
      <c r="FO12" s="309"/>
      <c r="FP12" s="309"/>
      <c r="FQ12" s="309"/>
      <c r="FR12" s="309"/>
      <c r="FS12" s="309"/>
      <c r="FT12" s="309"/>
      <c r="FU12" s="309"/>
      <c r="FV12" s="309"/>
      <c r="FW12" s="309"/>
      <c r="FX12" s="309"/>
      <c r="FY12" s="309"/>
      <c r="FZ12" s="309"/>
      <c r="GA12" s="309"/>
      <c r="GB12" s="309"/>
      <c r="GC12" s="309"/>
      <c r="GD12" s="309"/>
      <c r="GE12" s="309"/>
      <c r="GF12" s="309"/>
      <c r="GG12" s="309"/>
      <c r="GH12" s="309"/>
      <c r="GI12" s="309"/>
      <c r="GJ12" s="309"/>
      <c r="GK12" s="309"/>
      <c r="GL12" s="309"/>
      <c r="GM12" s="309"/>
      <c r="GN12" s="309"/>
      <c r="GO12" s="309"/>
      <c r="GP12" s="309"/>
      <c r="GQ12" s="309"/>
      <c r="GR12" s="309"/>
      <c r="GS12" s="309"/>
      <c r="GT12" s="309"/>
      <c r="GU12" s="309"/>
      <c r="GV12" s="309"/>
      <c r="GW12" s="309"/>
      <c r="GX12" s="309"/>
      <c r="GY12" s="309"/>
      <c r="GZ12" s="309"/>
      <c r="HA12" s="309"/>
      <c r="HB12" s="309"/>
      <c r="HC12" s="309"/>
      <c r="HD12" s="309"/>
      <c r="HE12" s="309"/>
      <c r="HF12" s="309"/>
      <c r="HG12" s="309"/>
      <c r="HH12" s="309"/>
      <c r="HI12" s="309"/>
      <c r="HJ12" s="309"/>
      <c r="HK12" s="309"/>
      <c r="HL12" s="309"/>
      <c r="HM12" s="309"/>
      <c r="HN12" s="309"/>
      <c r="HO12" s="309"/>
      <c r="HP12" s="309"/>
      <c r="HQ12" s="309"/>
      <c r="HR12" s="309"/>
      <c r="HS12" s="309"/>
      <c r="HT12" s="309"/>
      <c r="HU12" s="309"/>
      <c r="HV12" s="309"/>
      <c r="HW12" s="309"/>
      <c r="HX12" s="309"/>
      <c r="HY12" s="309"/>
      <c r="HZ12" s="309"/>
      <c r="IA12" s="309"/>
      <c r="IB12" s="309"/>
      <c r="IC12" s="309"/>
      <c r="ID12" s="309"/>
      <c r="IE12" s="309"/>
      <c r="IF12" s="309"/>
      <c r="IG12" s="309"/>
      <c r="IH12" s="309"/>
      <c r="II12" s="309"/>
      <c r="IJ12" s="309"/>
      <c r="IK12" s="309"/>
      <c r="IL12" s="309"/>
      <c r="IM12" s="309"/>
      <c r="IN12" s="309"/>
      <c r="IO12" s="309"/>
      <c r="IP12" s="309"/>
      <c r="IQ12" s="309"/>
      <c r="IR12" s="309"/>
      <c r="IS12" s="309"/>
      <c r="IT12" s="309"/>
      <c r="IU12" s="309"/>
      <c r="IV12" s="309"/>
      <c r="IW12" s="309"/>
      <c r="IX12" s="309"/>
      <c r="IY12" s="309"/>
      <c r="IZ12" s="309"/>
      <c r="JA12" s="309"/>
      <c r="JB12" s="309"/>
      <c r="JC12" s="309"/>
      <c r="JD12" s="309"/>
      <c r="JE12" s="309"/>
      <c r="JF12" s="309"/>
      <c r="JG12" s="309"/>
      <c r="JH12" s="309"/>
      <c r="JI12" s="309"/>
      <c r="JJ12" s="309"/>
      <c r="JK12" s="309"/>
      <c r="JL12" s="309"/>
      <c r="JM12" s="309"/>
      <c r="JN12" s="309"/>
      <c r="JO12" s="309"/>
      <c r="JP12" s="309"/>
      <c r="JQ12" s="309"/>
      <c r="JR12" s="309"/>
      <c r="JS12" s="309"/>
      <c r="JT12" s="309"/>
      <c r="JU12" s="309"/>
      <c r="JV12" s="309"/>
      <c r="JW12" s="309"/>
      <c r="JX12" s="309"/>
      <c r="JY12" s="309"/>
      <c r="JZ12" s="309"/>
      <c r="KA12" s="309"/>
      <c r="KB12" s="309"/>
      <c r="KC12" s="309"/>
      <c r="KD12" s="309"/>
      <c r="KE12" s="309"/>
      <c r="KF12" s="309"/>
      <c r="KG12" s="309"/>
      <c r="KH12" s="309"/>
      <c r="KI12" s="309"/>
      <c r="KJ12" s="309"/>
      <c r="KK12" s="309"/>
      <c r="KL12" s="309"/>
      <c r="KM12" s="309"/>
      <c r="KN12" s="309"/>
      <c r="KO12" s="309"/>
      <c r="KP12" s="309"/>
      <c r="KQ12" s="309"/>
      <c r="KR12" s="309"/>
      <c r="KS12" s="309"/>
      <c r="KT12" s="309"/>
      <c r="KU12" s="309"/>
      <c r="KV12" s="309"/>
      <c r="KW12" s="309"/>
      <c r="KX12" s="309"/>
      <c r="KY12" s="309"/>
      <c r="KZ12" s="309"/>
      <c r="LA12" s="309"/>
      <c r="LB12" s="309"/>
      <c r="LC12" s="309"/>
      <c r="LD12" s="309"/>
      <c r="LE12" s="309"/>
      <c r="LF12" s="309"/>
      <c r="LG12" s="309"/>
      <c r="LH12" s="309"/>
      <c r="LI12" s="309"/>
      <c r="LJ12" s="309"/>
      <c r="LK12" s="309"/>
      <c r="LL12" s="309"/>
      <c r="LM12" s="309"/>
      <c r="LN12" s="309"/>
      <c r="LO12" s="309"/>
      <c r="LP12" s="309"/>
      <c r="LQ12" s="309"/>
      <c r="LR12" s="309"/>
      <c r="LS12" s="309"/>
      <c r="LT12" s="309"/>
      <c r="LU12" s="309"/>
      <c r="LV12" s="309"/>
      <c r="LW12" s="309"/>
      <c r="LX12" s="309"/>
      <c r="LY12" s="309"/>
      <c r="LZ12" s="309"/>
      <c r="MA12" s="309"/>
      <c r="MB12" s="309"/>
      <c r="MC12" s="309"/>
      <c r="MD12" s="309"/>
      <c r="ME12" s="309"/>
      <c r="MF12" s="309"/>
      <c r="MG12" s="309"/>
      <c r="MH12" s="309"/>
      <c r="MI12" s="309"/>
      <c r="MJ12" s="309"/>
      <c r="MK12" s="309"/>
      <c r="ML12" s="309"/>
      <c r="MM12" s="309"/>
      <c r="MN12" s="309"/>
      <c r="MO12" s="309"/>
      <c r="MP12" s="309"/>
      <c r="MQ12" s="309"/>
      <c r="MR12" s="309"/>
      <c r="MS12" s="309"/>
      <c r="MT12" s="309"/>
      <c r="MU12" s="309"/>
      <c r="MV12" s="309"/>
      <c r="MW12" s="309"/>
      <c r="MX12" s="309"/>
      <c r="MY12" s="309"/>
      <c r="MZ12" s="309"/>
      <c r="NA12" s="309"/>
      <c r="NB12" s="309"/>
      <c r="NC12" s="309"/>
      <c r="ND12" s="309"/>
      <c r="NE12" s="309"/>
      <c r="NF12" s="309"/>
      <c r="NG12" s="309"/>
      <c r="NH12" s="309"/>
      <c r="NI12" s="309"/>
      <c r="NJ12" s="309"/>
      <c r="NK12" s="309"/>
      <c r="NL12" s="309"/>
      <c r="NM12" s="309"/>
      <c r="NN12" s="309"/>
      <c r="NO12" s="309"/>
      <c r="NP12" s="309"/>
      <c r="NQ12" s="309"/>
      <c r="NR12" s="309"/>
      <c r="NS12" s="309"/>
      <c r="NT12" s="309"/>
      <c r="NU12" s="309"/>
      <c r="NV12" s="309"/>
      <c r="NW12" s="309"/>
      <c r="NX12" s="309"/>
      <c r="NY12" s="309"/>
      <c r="NZ12" s="309"/>
      <c r="OA12" s="309"/>
      <c r="OB12" s="309"/>
      <c r="OC12" s="309"/>
      <c r="OD12" s="309"/>
      <c r="OE12" s="309"/>
      <c r="OF12" s="309"/>
      <c r="OG12" s="309"/>
      <c r="OH12" s="309"/>
      <c r="OI12" s="309"/>
      <c r="OJ12" s="309"/>
      <c r="OK12" s="309"/>
      <c r="OL12" s="309"/>
      <c r="OM12" s="309"/>
      <c r="ON12" s="309"/>
      <c r="OO12" s="309"/>
      <c r="OP12" s="309"/>
      <c r="OQ12" s="309"/>
      <c r="OR12" s="309"/>
      <c r="OS12" s="309"/>
      <c r="OT12" s="309"/>
      <c r="OU12" s="309"/>
      <c r="OV12" s="309"/>
      <c r="OW12" s="309"/>
      <c r="OX12" s="309"/>
      <c r="OY12" s="309"/>
      <c r="OZ12" s="309"/>
      <c r="PA12" s="309"/>
      <c r="PB12" s="309"/>
      <c r="PC12" s="309"/>
      <c r="PD12" s="309"/>
      <c r="PE12" s="309"/>
      <c r="PF12" s="309"/>
      <c r="PG12" s="309"/>
      <c r="PH12" s="309"/>
      <c r="PI12" s="309"/>
      <c r="PJ12" s="309"/>
      <c r="PK12" s="309"/>
      <c r="PL12" s="309"/>
      <c r="PM12" s="309"/>
      <c r="PN12" s="309"/>
      <c r="PO12" s="309"/>
      <c r="PP12" s="309"/>
      <c r="PQ12" s="309"/>
      <c r="PR12" s="309"/>
      <c r="PS12" s="309"/>
      <c r="PT12" s="309"/>
      <c r="PU12" s="309"/>
      <c r="PV12" s="309"/>
      <c r="PW12" s="309"/>
      <c r="PX12" s="309"/>
      <c r="PY12" s="309"/>
      <c r="PZ12" s="309"/>
      <c r="QA12" s="309"/>
      <c r="QB12" s="309"/>
      <c r="QC12" s="309"/>
      <c r="QD12" s="309"/>
      <c r="QE12" s="309"/>
      <c r="QF12" s="309"/>
      <c r="QG12" s="309"/>
      <c r="QH12" s="309"/>
      <c r="QI12" s="309"/>
      <c r="QJ12" s="309"/>
      <c r="QK12" s="309"/>
      <c r="QL12" s="309"/>
      <c r="QM12" s="309"/>
      <c r="QN12" s="309"/>
      <c r="QO12" s="309"/>
      <c r="QP12" s="309"/>
      <c r="QQ12" s="309"/>
      <c r="QR12" s="309"/>
      <c r="QS12" s="309"/>
      <c r="QT12" s="309"/>
      <c r="QU12" s="309"/>
      <c r="QV12" s="309"/>
      <c r="QW12" s="309"/>
      <c r="QX12" s="309"/>
      <c r="QY12" s="309"/>
      <c r="QZ12" s="309"/>
      <c r="RA12" s="309"/>
      <c r="RB12" s="309"/>
      <c r="RC12" s="309"/>
      <c r="RD12" s="309"/>
      <c r="RE12" s="309"/>
      <c r="RF12" s="309"/>
      <c r="RG12" s="309"/>
      <c r="RH12" s="309"/>
      <c r="RI12" s="309"/>
      <c r="RJ12" s="309"/>
      <c r="RK12" s="309"/>
      <c r="RL12" s="309"/>
      <c r="RM12" s="309"/>
      <c r="RN12" s="309"/>
      <c r="RO12" s="309"/>
      <c r="RP12" s="309"/>
      <c r="RQ12" s="309"/>
      <c r="RR12" s="309"/>
      <c r="RS12" s="309"/>
      <c r="RT12" s="309"/>
      <c r="RU12" s="309"/>
      <c r="RV12" s="309"/>
      <c r="RW12" s="309"/>
      <c r="RX12" s="309"/>
      <c r="RY12" s="309"/>
      <c r="RZ12" s="309"/>
      <c r="SA12" s="309"/>
      <c r="SB12" s="309"/>
      <c r="SC12" s="309"/>
      <c r="SD12" s="309"/>
      <c r="SE12" s="309"/>
      <c r="SF12" s="309"/>
      <c r="SG12" s="309"/>
      <c r="SH12" s="309"/>
      <c r="SI12" s="309"/>
      <c r="SJ12" s="309"/>
      <c r="SK12" s="309"/>
      <c r="SL12" s="309"/>
      <c r="SM12" s="309"/>
      <c r="SN12" s="309"/>
      <c r="SO12" s="309"/>
      <c r="SP12" s="309"/>
      <c r="SQ12" s="309"/>
      <c r="SR12" s="309"/>
      <c r="SS12" s="309"/>
      <c r="ST12" s="309"/>
      <c r="SU12" s="309"/>
      <c r="SV12" s="309"/>
      <c r="SW12" s="309"/>
      <c r="SX12" s="309"/>
      <c r="SY12" s="309"/>
      <c r="SZ12" s="309"/>
      <c r="TA12" s="309"/>
      <c r="TB12" s="309"/>
      <c r="TC12" s="309"/>
      <c r="TD12" s="309"/>
      <c r="TE12" s="309"/>
      <c r="TF12" s="309"/>
      <c r="TG12" s="309"/>
      <c r="TH12" s="309"/>
      <c r="TI12" s="309"/>
      <c r="TJ12" s="309"/>
      <c r="TK12" s="309"/>
      <c r="TL12" s="309"/>
      <c r="TM12" s="309"/>
      <c r="TN12" s="309"/>
      <c r="TO12" s="309"/>
      <c r="TP12" s="309"/>
      <c r="TQ12" s="309"/>
      <c r="TR12" s="309"/>
      <c r="TS12" s="309"/>
      <c r="TT12" s="309"/>
      <c r="TU12" s="309"/>
      <c r="TV12" s="309"/>
      <c r="TW12" s="309"/>
      <c r="TX12" s="309"/>
      <c r="TY12" s="309"/>
      <c r="TZ12" s="309"/>
      <c r="UA12" s="309"/>
      <c r="UB12" s="309"/>
      <c r="UC12" s="309"/>
      <c r="UD12" s="309"/>
      <c r="UE12" s="309"/>
      <c r="UF12" s="309"/>
      <c r="UG12" s="309"/>
      <c r="UH12" s="309"/>
      <c r="UI12" s="309"/>
      <c r="UJ12" s="309"/>
      <c r="UK12" s="309"/>
      <c r="UL12" s="309"/>
      <c r="UM12" s="309"/>
      <c r="UN12" s="309"/>
      <c r="UO12" s="309"/>
      <c r="UP12" s="309"/>
      <c r="UQ12" s="309"/>
      <c r="UR12" s="309"/>
      <c r="US12" s="309"/>
      <c r="UT12" s="309"/>
      <c r="UU12" s="309"/>
      <c r="UV12" s="309"/>
      <c r="UW12" s="309"/>
      <c r="UX12" s="309"/>
      <c r="UY12" s="309"/>
      <c r="UZ12" s="309"/>
      <c r="VA12" s="309"/>
      <c r="VB12" s="309"/>
      <c r="VC12" s="309"/>
      <c r="VD12" s="309"/>
      <c r="VE12" s="309"/>
      <c r="VF12" s="309"/>
      <c r="VG12" s="309"/>
      <c r="VH12" s="309"/>
      <c r="VI12" s="309"/>
      <c r="VJ12" s="309"/>
      <c r="VK12" s="309"/>
      <c r="VL12" s="309"/>
      <c r="VM12" s="309"/>
      <c r="VN12" s="309"/>
      <c r="VO12" s="309"/>
      <c r="VP12" s="309"/>
      <c r="VQ12" s="309"/>
      <c r="VR12" s="309"/>
      <c r="VS12" s="309"/>
      <c r="VT12" s="309"/>
      <c r="VU12" s="309"/>
      <c r="VV12" s="309"/>
      <c r="VW12" s="309"/>
      <c r="VX12" s="309"/>
      <c r="VY12" s="309"/>
      <c r="VZ12" s="309"/>
      <c r="WA12" s="309"/>
      <c r="WB12" s="309"/>
      <c r="WC12" s="309"/>
      <c r="WD12" s="309"/>
      <c r="WE12" s="309"/>
      <c r="WF12" s="309"/>
      <c r="WG12" s="309"/>
      <c r="WH12" s="309"/>
      <c r="WI12" s="309"/>
      <c r="WJ12" s="309"/>
      <c r="WK12" s="309"/>
      <c r="WL12" s="309"/>
      <c r="WM12" s="309"/>
      <c r="WN12" s="309"/>
      <c r="WO12" s="309"/>
      <c r="WP12" s="309"/>
      <c r="WQ12" s="309"/>
      <c r="WR12" s="309"/>
      <c r="WS12" s="309"/>
      <c r="WT12" s="309"/>
      <c r="WU12" s="309"/>
      <c r="WV12" s="309"/>
      <c r="WW12" s="309"/>
      <c r="WX12" s="309"/>
      <c r="WY12" s="309"/>
      <c r="WZ12" s="309"/>
      <c r="XA12" s="309"/>
      <c r="XB12" s="309"/>
      <c r="XC12" s="309"/>
      <c r="XD12" s="309"/>
      <c r="XE12" s="309"/>
      <c r="XF12" s="309"/>
      <c r="XG12" s="309"/>
      <c r="XH12" s="309"/>
      <c r="XI12" s="309"/>
      <c r="XJ12" s="309"/>
      <c r="XK12" s="309"/>
      <c r="XL12" s="309"/>
      <c r="XM12" s="309"/>
      <c r="XN12" s="309"/>
      <c r="XO12" s="309"/>
      <c r="XP12" s="309"/>
      <c r="XQ12" s="309"/>
      <c r="XR12" s="309"/>
      <c r="XS12" s="309"/>
      <c r="XT12" s="309"/>
      <c r="XU12" s="309"/>
      <c r="XV12" s="309"/>
      <c r="XW12" s="309"/>
      <c r="XX12" s="309"/>
      <c r="XY12" s="309"/>
      <c r="XZ12" s="309"/>
      <c r="YA12" s="309"/>
      <c r="YB12" s="309"/>
      <c r="YC12" s="309"/>
      <c r="YD12" s="309"/>
      <c r="YE12" s="309"/>
      <c r="YF12" s="309"/>
      <c r="YG12" s="309"/>
      <c r="YH12" s="309"/>
      <c r="YI12" s="309"/>
      <c r="YJ12" s="309"/>
      <c r="YK12" s="309"/>
      <c r="YL12" s="309"/>
      <c r="YM12" s="309"/>
      <c r="YN12" s="309"/>
      <c r="YO12" s="309"/>
      <c r="YP12" s="309"/>
      <c r="YQ12" s="309"/>
      <c r="YR12" s="309"/>
      <c r="YS12" s="309"/>
      <c r="YT12" s="309"/>
      <c r="YU12" s="309"/>
      <c r="YV12" s="309"/>
      <c r="YW12" s="309"/>
      <c r="YX12" s="309"/>
      <c r="YY12" s="309"/>
      <c r="YZ12" s="309"/>
      <c r="ZA12" s="309"/>
      <c r="ZB12" s="309"/>
      <c r="ZC12" s="309"/>
      <c r="ZD12" s="309"/>
      <c r="ZE12" s="309"/>
      <c r="ZF12" s="309"/>
      <c r="ZG12" s="309"/>
      <c r="ZH12" s="309"/>
      <c r="ZI12" s="309"/>
      <c r="ZJ12" s="309"/>
      <c r="ZK12" s="309"/>
      <c r="ZL12" s="309"/>
      <c r="ZM12" s="309"/>
      <c r="ZN12" s="309"/>
      <c r="ZO12" s="309"/>
      <c r="ZP12" s="309"/>
      <c r="ZQ12" s="309"/>
      <c r="ZR12" s="309"/>
      <c r="ZS12" s="309"/>
      <c r="ZT12" s="309"/>
      <c r="ZU12" s="309"/>
      <c r="ZV12" s="309"/>
      <c r="ZW12" s="309"/>
      <c r="ZX12" s="309"/>
      <c r="ZY12" s="309"/>
      <c r="ZZ12" s="309"/>
      <c r="AAA12" s="309"/>
      <c r="AAB12" s="309"/>
      <c r="AAC12" s="309"/>
      <c r="AAD12" s="309"/>
      <c r="AAE12" s="309"/>
      <c r="AAF12" s="309"/>
      <c r="AAG12" s="309"/>
      <c r="AAH12" s="309"/>
      <c r="AAI12" s="309"/>
      <c r="AAJ12" s="309"/>
      <c r="AAK12" s="309"/>
      <c r="AAL12" s="309"/>
      <c r="AAM12" s="309"/>
      <c r="AAN12" s="309"/>
      <c r="AAO12" s="309"/>
      <c r="AAP12" s="309"/>
      <c r="AAQ12" s="309"/>
      <c r="AAR12" s="309"/>
      <c r="AAS12" s="309"/>
      <c r="AAT12" s="309"/>
      <c r="AAU12" s="309"/>
      <c r="AAV12" s="309"/>
      <c r="AAW12" s="309"/>
      <c r="AAX12" s="309"/>
      <c r="AAY12" s="309"/>
      <c r="AAZ12" s="309"/>
      <c r="ABA12" s="309"/>
      <c r="ABB12" s="309"/>
      <c r="ABC12" s="309"/>
      <c r="ABD12" s="309"/>
      <c r="ABE12" s="309"/>
      <c r="ABF12" s="309"/>
      <c r="ABG12" s="309"/>
      <c r="ABH12" s="309"/>
      <c r="ABI12" s="309"/>
      <c r="ABJ12" s="309"/>
      <c r="ABK12" s="309"/>
      <c r="ABL12" s="309"/>
      <c r="ABM12" s="309"/>
      <c r="ABN12" s="309"/>
      <c r="ABO12" s="309"/>
      <c r="ABP12" s="309"/>
      <c r="ABQ12" s="309"/>
      <c r="ABR12" s="309"/>
      <c r="ABS12" s="309"/>
      <c r="ABT12" s="309"/>
      <c r="ABU12" s="309"/>
      <c r="ABV12" s="309"/>
      <c r="ABW12" s="309"/>
      <c r="ABX12" s="309"/>
      <c r="ABY12" s="309"/>
      <c r="ABZ12" s="309"/>
      <c r="ACA12" s="309"/>
      <c r="ACB12" s="309"/>
      <c r="ACC12" s="309"/>
      <c r="ACD12" s="309"/>
      <c r="ACE12" s="309"/>
      <c r="ACF12" s="309"/>
      <c r="ACG12" s="309"/>
      <c r="ACH12" s="309"/>
      <c r="ACI12" s="309"/>
      <c r="ACJ12" s="309"/>
      <c r="ACK12" s="309"/>
      <c r="ACL12" s="309"/>
      <c r="ACM12" s="309"/>
      <c r="ACN12" s="309"/>
      <c r="ACO12" s="309"/>
      <c r="ACP12" s="309"/>
      <c r="ACQ12" s="309"/>
      <c r="ACR12" s="309"/>
      <c r="ACS12" s="309"/>
      <c r="ACT12" s="309"/>
      <c r="ACU12" s="309"/>
      <c r="ACV12" s="309"/>
      <c r="ACW12" s="309"/>
      <c r="ACX12" s="309"/>
      <c r="ACY12" s="309"/>
      <c r="ACZ12" s="309"/>
      <c r="ADA12" s="309"/>
      <c r="ADB12" s="309"/>
      <c r="ADC12" s="309"/>
      <c r="ADD12" s="309"/>
      <c r="ADE12" s="309"/>
      <c r="ADF12" s="309"/>
      <c r="ADG12" s="309"/>
      <c r="ADH12" s="309"/>
      <c r="ADI12" s="309"/>
      <c r="ADJ12" s="309"/>
      <c r="ADK12" s="309"/>
      <c r="ADL12" s="309"/>
      <c r="ADM12" s="309"/>
      <c r="ADN12" s="309"/>
      <c r="ADO12" s="309"/>
      <c r="ADP12" s="309"/>
      <c r="ADQ12" s="309"/>
      <c r="ADR12" s="309"/>
      <c r="ADS12" s="309"/>
      <c r="ADT12" s="309"/>
      <c r="ADU12" s="309"/>
      <c r="ADV12" s="309"/>
      <c r="ADW12" s="309"/>
      <c r="ADX12" s="309"/>
      <c r="ADY12" s="309"/>
      <c r="ADZ12" s="309"/>
      <c r="AEA12" s="309"/>
      <c r="AEB12" s="309"/>
      <c r="AEC12" s="309"/>
      <c r="AED12" s="309"/>
      <c r="AEE12" s="309"/>
      <c r="AEF12" s="309"/>
      <c r="AEG12" s="309"/>
      <c r="AEH12" s="309"/>
      <c r="AEI12" s="309"/>
      <c r="AEJ12" s="309"/>
      <c r="AEK12" s="309"/>
      <c r="AEL12" s="309"/>
      <c r="AEM12" s="309"/>
      <c r="AEN12" s="309"/>
      <c r="AEO12" s="309"/>
      <c r="AEP12" s="309"/>
      <c r="AEQ12" s="309"/>
      <c r="AER12" s="309"/>
      <c r="AES12" s="309"/>
      <c r="AET12" s="309"/>
      <c r="AEU12" s="309"/>
      <c r="AEV12" s="309"/>
      <c r="AEW12" s="309"/>
      <c r="AEX12" s="309"/>
      <c r="AEY12" s="309"/>
      <c r="AEZ12" s="309"/>
      <c r="AFA12" s="309"/>
      <c r="AFB12" s="309"/>
      <c r="AFC12" s="309"/>
      <c r="AFD12" s="309"/>
      <c r="AFE12" s="309"/>
      <c r="AFF12" s="309"/>
      <c r="AFG12" s="309"/>
      <c r="AFH12" s="309"/>
      <c r="AFI12" s="309"/>
      <c r="AFJ12" s="309"/>
      <c r="AFK12" s="309"/>
      <c r="AFL12" s="309"/>
      <c r="AFM12" s="309"/>
      <c r="AFN12" s="309"/>
      <c r="AFO12" s="309"/>
      <c r="AFP12" s="309"/>
      <c r="AFQ12" s="309"/>
      <c r="AFR12" s="309"/>
      <c r="AFS12" s="309"/>
      <c r="AFT12" s="309"/>
      <c r="AFU12" s="309"/>
      <c r="AFV12" s="309"/>
      <c r="AFW12" s="309"/>
      <c r="AFX12" s="309"/>
      <c r="AFY12" s="309"/>
      <c r="AFZ12" s="309"/>
      <c r="AGA12" s="309"/>
      <c r="AGB12" s="309"/>
      <c r="AGC12" s="309"/>
      <c r="AGD12" s="309"/>
      <c r="AGE12" s="309"/>
      <c r="AGF12" s="309"/>
      <c r="AGG12" s="309"/>
      <c r="AGH12" s="309"/>
      <c r="AGI12" s="309"/>
      <c r="AGJ12" s="309"/>
      <c r="AGK12" s="309"/>
      <c r="AGL12" s="309"/>
      <c r="AGM12" s="309"/>
      <c r="AGN12" s="309"/>
      <c r="AGO12" s="309"/>
      <c r="AGP12" s="309"/>
      <c r="AGQ12" s="309"/>
      <c r="AGR12" s="309"/>
      <c r="AGS12" s="309"/>
      <c r="AGT12" s="309"/>
      <c r="AGU12" s="309"/>
      <c r="AGV12" s="309"/>
      <c r="AGW12" s="309"/>
      <c r="AGX12" s="309"/>
      <c r="AGY12" s="309"/>
      <c r="AGZ12" s="309"/>
      <c r="AHA12" s="309"/>
      <c r="AHB12" s="309"/>
      <c r="AHC12" s="309"/>
      <c r="AHD12" s="309"/>
      <c r="AHE12" s="309"/>
      <c r="AHF12" s="309"/>
      <c r="AHG12" s="309"/>
      <c r="AHH12" s="309"/>
      <c r="AHI12" s="309"/>
      <c r="AHJ12" s="309"/>
      <c r="AHK12" s="309"/>
      <c r="AHL12" s="309"/>
      <c r="AHM12" s="309"/>
      <c r="AHN12" s="309"/>
      <c r="AHO12" s="309"/>
      <c r="AHP12" s="309"/>
      <c r="AHQ12" s="309"/>
      <c r="AHR12" s="309"/>
      <c r="AHS12" s="309"/>
      <c r="AHT12" s="309"/>
      <c r="AHU12" s="309"/>
      <c r="AHV12" s="309"/>
      <c r="AHW12" s="309"/>
      <c r="AHX12" s="309"/>
      <c r="AHY12" s="309"/>
      <c r="AHZ12" s="309"/>
      <c r="AIA12" s="309"/>
      <c r="AIB12" s="309"/>
      <c r="AIC12" s="309"/>
      <c r="AID12" s="309"/>
      <c r="AIE12" s="309"/>
      <c r="AIF12" s="309"/>
      <c r="AIG12" s="309"/>
      <c r="AIH12" s="309"/>
      <c r="AII12" s="309"/>
      <c r="AIJ12" s="309"/>
      <c r="AIK12" s="309"/>
      <c r="AIL12" s="309"/>
      <c r="AIM12" s="309"/>
      <c r="AIN12" s="309"/>
      <c r="AIO12" s="309"/>
      <c r="AIP12" s="309"/>
      <c r="AIQ12" s="309"/>
      <c r="AIR12" s="309"/>
      <c r="AIS12" s="309"/>
      <c r="AIT12" s="309"/>
      <c r="AIU12" s="309"/>
      <c r="AIV12" s="309"/>
      <c r="AIW12" s="309"/>
      <c r="AIX12" s="309"/>
      <c r="AIY12" s="309"/>
      <c r="AIZ12" s="309"/>
      <c r="AJA12" s="309"/>
      <c r="AJB12" s="309"/>
      <c r="AJC12" s="309"/>
      <c r="AJD12" s="309"/>
      <c r="AJE12" s="309"/>
      <c r="AJF12" s="309"/>
      <c r="AJG12" s="309"/>
      <c r="AJH12" s="309"/>
      <c r="AJI12" s="309"/>
      <c r="AJJ12" s="309"/>
      <c r="AJK12" s="309"/>
      <c r="AJL12" s="309"/>
      <c r="AJM12" s="309"/>
      <c r="AJN12" s="309"/>
      <c r="AJO12" s="309"/>
      <c r="AJP12" s="309"/>
      <c r="AJQ12" s="309"/>
      <c r="AJR12" s="309"/>
      <c r="AJS12" s="309"/>
      <c r="AJT12" s="309"/>
      <c r="AJU12" s="309"/>
      <c r="AJV12" s="309"/>
      <c r="AJW12" s="309"/>
      <c r="AJX12" s="309"/>
      <c r="AJY12" s="309"/>
      <c r="AJZ12" s="309"/>
      <c r="AKA12" s="309"/>
      <c r="AKB12" s="309"/>
      <c r="AKC12" s="309"/>
      <c r="AKD12" s="309"/>
      <c r="AKE12" s="309"/>
      <c r="AKF12" s="309"/>
      <c r="AKG12" s="309"/>
      <c r="AKH12" s="309"/>
      <c r="AKI12" s="309"/>
      <c r="AKJ12" s="309"/>
      <c r="AKK12" s="309"/>
      <c r="AKL12" s="309"/>
      <c r="AKM12" s="309"/>
      <c r="AKN12" s="309"/>
      <c r="AKO12" s="309"/>
      <c r="AKP12" s="309"/>
      <c r="AKQ12" s="309"/>
      <c r="AKR12" s="309"/>
      <c r="AKS12" s="309"/>
      <c r="AKT12" s="309"/>
      <c r="AKU12" s="309"/>
      <c r="AKV12" s="309"/>
      <c r="AKW12" s="309"/>
      <c r="AKX12" s="309"/>
      <c r="AKY12" s="309"/>
    </row>
    <row r="13" spans="1:987" s="41" customFormat="1" x14ac:dyDescent="0.25">
      <c r="A13" s="133" t="s">
        <v>10</v>
      </c>
      <c r="B13" s="186" t="e">
        <f>IF('Sample of Spirits1'!I13&lt;E13,"&lt;",'Sample of Spirits1'!I13)</f>
        <v>#DIV/0!</v>
      </c>
      <c r="C13" s="98" t="e">
        <f t="shared" si="0"/>
        <v>#DIV/0!</v>
      </c>
      <c r="D13" s="94" t="e">
        <f>'Sample of Spirits1'!E13</f>
        <v>#DIV/0!</v>
      </c>
      <c r="E13" s="199" t="e">
        <f>'SS results'!V14</f>
        <v>#DIV/0!</v>
      </c>
      <c r="F13" s="118"/>
      <c r="G13" s="222" t="e">
        <f>IF('Sample of Spirits1'!R13&lt;J13,"&lt;",'Sample of Spirits1'!R13)</f>
        <v>#DIV/0!</v>
      </c>
      <c r="H13" s="94" t="e">
        <f t="shared" si="7"/>
        <v>#DIV/0!</v>
      </c>
      <c r="I13" s="94" t="e">
        <f>'Sample of Spirits1'!N13</f>
        <v>#DIV/0!</v>
      </c>
      <c r="J13" s="199" t="e">
        <f>'SS results'!AB14</f>
        <v>#DIV/0!</v>
      </c>
      <c r="K13" s="118"/>
      <c r="L13" s="223" t="e">
        <f>IF('Sample of Spirits1'!AA13&lt;O13,"&lt;",'Sample of Spirits1'!AA13)</f>
        <v>#DIV/0!</v>
      </c>
      <c r="M13" s="94" t="e">
        <f t="shared" si="2"/>
        <v>#DIV/0!</v>
      </c>
      <c r="N13" s="94" t="e">
        <f>'Sample of Spirits1'!W13</f>
        <v>#DIV/0!</v>
      </c>
      <c r="O13" s="199" t="e">
        <f>'SS results'!AH14</f>
        <v>#DIV/0!</v>
      </c>
      <c r="P13" s="118"/>
      <c r="Q13" s="94" t="e">
        <f t="shared" si="3"/>
        <v>#DIV/0!</v>
      </c>
      <c r="R13" s="94" t="e">
        <f t="shared" si="4"/>
        <v>#DIV/0!</v>
      </c>
      <c r="S13" s="118"/>
      <c r="T13" s="186" t="e">
        <f>IF(G13="&lt;","-",(G13-L13)/AVERAGE(G13,L13)*100)</f>
        <v>#DIV/0!</v>
      </c>
      <c r="U13" s="94" t="e">
        <f t="shared" si="6"/>
        <v>#DIV/0!</v>
      </c>
      <c r="V13" s="114"/>
      <c r="W13" s="312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7"/>
      <c r="BF13" s="307"/>
      <c r="BG13" s="307"/>
      <c r="BH13" s="307"/>
      <c r="BI13" s="307"/>
      <c r="BJ13" s="307"/>
      <c r="BK13" s="307"/>
      <c r="BL13" s="307"/>
      <c r="BM13" s="307"/>
      <c r="BN13" s="307"/>
      <c r="BO13" s="307"/>
      <c r="BP13" s="307"/>
      <c r="BQ13" s="307"/>
      <c r="BR13" s="307"/>
      <c r="BS13" s="307"/>
      <c r="BT13" s="307"/>
      <c r="BU13" s="307"/>
      <c r="BV13" s="307"/>
      <c r="BW13" s="307"/>
      <c r="BX13" s="307"/>
      <c r="BY13" s="307"/>
      <c r="BZ13" s="307"/>
      <c r="CA13" s="307"/>
      <c r="CB13" s="307"/>
      <c r="CC13" s="307"/>
      <c r="CD13" s="307"/>
      <c r="CE13" s="307"/>
      <c r="CF13" s="307"/>
      <c r="CG13" s="307"/>
      <c r="CH13" s="307"/>
      <c r="CI13" s="307"/>
      <c r="CJ13" s="307"/>
      <c r="CK13" s="307"/>
      <c r="CL13" s="307"/>
      <c r="CM13" s="307"/>
      <c r="CN13" s="307"/>
      <c r="CO13" s="307"/>
      <c r="CP13" s="307"/>
      <c r="CQ13" s="307"/>
      <c r="CR13" s="307"/>
      <c r="CS13" s="307"/>
      <c r="CT13" s="307"/>
      <c r="CU13" s="307"/>
      <c r="CV13" s="307"/>
      <c r="CW13" s="307"/>
      <c r="CX13" s="307"/>
      <c r="CY13" s="307"/>
      <c r="CZ13" s="307"/>
      <c r="DA13" s="307"/>
      <c r="DB13" s="307"/>
      <c r="DC13" s="307"/>
      <c r="DD13" s="307"/>
      <c r="DE13" s="307"/>
      <c r="DF13" s="307"/>
      <c r="DG13" s="307"/>
      <c r="DH13" s="307"/>
      <c r="DI13" s="307"/>
      <c r="DJ13" s="307"/>
      <c r="DK13" s="307"/>
      <c r="DL13" s="307"/>
      <c r="DM13" s="307"/>
      <c r="DN13" s="307"/>
      <c r="DO13" s="307"/>
      <c r="DP13" s="307"/>
      <c r="DQ13" s="307"/>
      <c r="DR13" s="307"/>
      <c r="DS13" s="307"/>
      <c r="DT13" s="307"/>
      <c r="DU13" s="307"/>
      <c r="DV13" s="307"/>
      <c r="DW13" s="307"/>
      <c r="DX13" s="307"/>
      <c r="DY13" s="307"/>
      <c r="DZ13" s="307"/>
      <c r="EA13" s="307"/>
      <c r="EB13" s="307"/>
      <c r="EC13" s="307"/>
      <c r="ED13" s="307"/>
      <c r="EE13" s="307"/>
      <c r="EF13" s="307"/>
      <c r="EG13" s="307"/>
      <c r="EH13" s="307"/>
      <c r="EI13" s="307"/>
      <c r="EJ13" s="307"/>
      <c r="EK13" s="307"/>
      <c r="EL13" s="307"/>
      <c r="EM13" s="307"/>
      <c r="EN13" s="307"/>
      <c r="EO13" s="307"/>
      <c r="EP13" s="307"/>
      <c r="EQ13" s="307"/>
      <c r="ER13" s="307"/>
      <c r="ES13" s="307"/>
      <c r="ET13" s="307"/>
      <c r="EU13" s="307"/>
      <c r="EV13" s="307"/>
      <c r="EW13" s="307"/>
      <c r="EX13" s="307"/>
      <c r="EY13" s="307"/>
      <c r="EZ13" s="307"/>
      <c r="FA13" s="307"/>
      <c r="FB13" s="307"/>
      <c r="FC13" s="307"/>
      <c r="FD13" s="307"/>
      <c r="FE13" s="307"/>
      <c r="FF13" s="307"/>
      <c r="FG13" s="307"/>
      <c r="FH13" s="307"/>
      <c r="FI13" s="307"/>
      <c r="FJ13" s="307"/>
      <c r="FK13" s="307"/>
      <c r="FL13" s="307"/>
      <c r="FM13" s="307"/>
      <c r="FN13" s="307"/>
      <c r="FO13" s="307"/>
      <c r="FP13" s="307"/>
      <c r="FQ13" s="307"/>
      <c r="FR13" s="307"/>
      <c r="FS13" s="307"/>
      <c r="FT13" s="307"/>
      <c r="FU13" s="307"/>
      <c r="FV13" s="307"/>
      <c r="FW13" s="307"/>
      <c r="FX13" s="307"/>
      <c r="FY13" s="307"/>
      <c r="FZ13" s="307"/>
      <c r="GA13" s="307"/>
      <c r="GB13" s="307"/>
      <c r="GC13" s="307"/>
      <c r="GD13" s="307"/>
      <c r="GE13" s="307"/>
      <c r="GF13" s="307"/>
      <c r="GG13" s="307"/>
      <c r="GH13" s="307"/>
      <c r="GI13" s="307"/>
      <c r="GJ13" s="307"/>
      <c r="GK13" s="307"/>
      <c r="GL13" s="307"/>
      <c r="GM13" s="307"/>
      <c r="GN13" s="307"/>
      <c r="GO13" s="307"/>
      <c r="GP13" s="307"/>
      <c r="GQ13" s="307"/>
      <c r="GR13" s="307"/>
      <c r="GS13" s="307"/>
      <c r="GT13" s="307"/>
      <c r="GU13" s="307"/>
      <c r="GV13" s="307"/>
      <c r="GW13" s="307"/>
      <c r="GX13" s="307"/>
      <c r="GY13" s="307"/>
      <c r="GZ13" s="307"/>
      <c r="HA13" s="307"/>
      <c r="HB13" s="307"/>
      <c r="HC13" s="307"/>
      <c r="HD13" s="307"/>
      <c r="HE13" s="307"/>
      <c r="HF13" s="307"/>
      <c r="HG13" s="307"/>
      <c r="HH13" s="307"/>
      <c r="HI13" s="307"/>
      <c r="HJ13" s="307"/>
      <c r="HK13" s="307"/>
      <c r="HL13" s="307"/>
      <c r="HM13" s="307"/>
      <c r="HN13" s="307"/>
      <c r="HO13" s="307"/>
      <c r="HP13" s="307"/>
      <c r="HQ13" s="307"/>
      <c r="HR13" s="307"/>
      <c r="HS13" s="307"/>
      <c r="HT13" s="307"/>
      <c r="HU13" s="307"/>
      <c r="HV13" s="307"/>
      <c r="HW13" s="307"/>
      <c r="HX13" s="307"/>
      <c r="HY13" s="307"/>
      <c r="HZ13" s="307"/>
      <c r="IA13" s="307"/>
      <c r="IB13" s="307"/>
      <c r="IC13" s="307"/>
      <c r="ID13" s="307"/>
      <c r="IE13" s="307"/>
      <c r="IF13" s="307"/>
      <c r="IG13" s="307"/>
      <c r="IH13" s="307"/>
      <c r="II13" s="307"/>
      <c r="IJ13" s="307"/>
      <c r="IK13" s="307"/>
      <c r="IL13" s="307"/>
      <c r="IM13" s="307"/>
      <c r="IN13" s="307"/>
      <c r="IO13" s="307"/>
      <c r="IP13" s="307"/>
      <c r="IQ13" s="307"/>
      <c r="IR13" s="307"/>
      <c r="IS13" s="307"/>
      <c r="IT13" s="307"/>
      <c r="IU13" s="307"/>
      <c r="IV13" s="307"/>
      <c r="IW13" s="307"/>
      <c r="IX13" s="307"/>
      <c r="IY13" s="307"/>
      <c r="IZ13" s="307"/>
      <c r="JA13" s="307"/>
      <c r="JB13" s="307"/>
      <c r="JC13" s="307"/>
      <c r="JD13" s="307"/>
      <c r="JE13" s="307"/>
      <c r="JF13" s="307"/>
      <c r="JG13" s="307"/>
      <c r="JH13" s="307"/>
      <c r="JI13" s="307"/>
      <c r="JJ13" s="307"/>
      <c r="JK13" s="307"/>
      <c r="JL13" s="307"/>
      <c r="JM13" s="307"/>
      <c r="JN13" s="307"/>
      <c r="JO13" s="307"/>
      <c r="JP13" s="307"/>
      <c r="JQ13" s="307"/>
      <c r="JR13" s="307"/>
      <c r="JS13" s="307"/>
      <c r="JT13" s="307"/>
      <c r="JU13" s="307"/>
      <c r="JV13" s="307"/>
      <c r="JW13" s="307"/>
      <c r="JX13" s="307"/>
      <c r="JY13" s="307"/>
      <c r="JZ13" s="307"/>
      <c r="KA13" s="307"/>
      <c r="KB13" s="307"/>
      <c r="KC13" s="307"/>
      <c r="KD13" s="307"/>
      <c r="KE13" s="307"/>
      <c r="KF13" s="307"/>
      <c r="KG13" s="307"/>
      <c r="KH13" s="307"/>
      <c r="KI13" s="307"/>
      <c r="KJ13" s="307"/>
      <c r="KK13" s="307"/>
      <c r="KL13" s="307"/>
      <c r="KM13" s="307"/>
      <c r="KN13" s="307"/>
      <c r="KO13" s="307"/>
      <c r="KP13" s="307"/>
      <c r="KQ13" s="307"/>
      <c r="KR13" s="307"/>
      <c r="KS13" s="307"/>
      <c r="KT13" s="307"/>
      <c r="KU13" s="307"/>
      <c r="KV13" s="307"/>
      <c r="KW13" s="307"/>
      <c r="KX13" s="307"/>
      <c r="KY13" s="307"/>
      <c r="KZ13" s="307"/>
      <c r="LA13" s="307"/>
      <c r="LB13" s="307"/>
      <c r="LC13" s="307"/>
      <c r="LD13" s="307"/>
      <c r="LE13" s="307"/>
      <c r="LF13" s="307"/>
      <c r="LG13" s="307"/>
      <c r="LH13" s="307"/>
      <c r="LI13" s="307"/>
      <c r="LJ13" s="307"/>
      <c r="LK13" s="307"/>
      <c r="LL13" s="307"/>
      <c r="LM13" s="307"/>
      <c r="LN13" s="307"/>
      <c r="LO13" s="307"/>
      <c r="LP13" s="307"/>
      <c r="LQ13" s="307"/>
      <c r="LR13" s="307"/>
      <c r="LS13" s="307"/>
      <c r="LT13" s="307"/>
      <c r="LU13" s="307"/>
      <c r="LV13" s="307"/>
      <c r="LW13" s="307"/>
      <c r="LX13" s="307"/>
      <c r="LY13" s="307"/>
      <c r="LZ13" s="307"/>
      <c r="MA13" s="307"/>
      <c r="MB13" s="307"/>
      <c r="MC13" s="307"/>
      <c r="MD13" s="307"/>
      <c r="ME13" s="307"/>
      <c r="MF13" s="307"/>
      <c r="MG13" s="307"/>
      <c r="MH13" s="307"/>
      <c r="MI13" s="307"/>
      <c r="MJ13" s="307"/>
      <c r="MK13" s="307"/>
      <c r="ML13" s="307"/>
      <c r="MM13" s="307"/>
      <c r="MN13" s="307"/>
      <c r="MO13" s="307"/>
      <c r="MP13" s="307"/>
      <c r="MQ13" s="307"/>
      <c r="MR13" s="307"/>
      <c r="MS13" s="307"/>
      <c r="MT13" s="307"/>
      <c r="MU13" s="307"/>
      <c r="MV13" s="307"/>
      <c r="MW13" s="307"/>
      <c r="MX13" s="307"/>
      <c r="MY13" s="307"/>
      <c r="MZ13" s="307"/>
      <c r="NA13" s="307"/>
      <c r="NB13" s="307"/>
      <c r="NC13" s="307"/>
      <c r="ND13" s="307"/>
      <c r="NE13" s="307"/>
      <c r="NF13" s="307"/>
      <c r="NG13" s="307"/>
      <c r="NH13" s="307"/>
      <c r="NI13" s="307"/>
      <c r="NJ13" s="307"/>
      <c r="NK13" s="307"/>
      <c r="NL13" s="307"/>
      <c r="NM13" s="307"/>
      <c r="NN13" s="307"/>
      <c r="NO13" s="307"/>
      <c r="NP13" s="307"/>
      <c r="NQ13" s="307"/>
      <c r="NR13" s="307"/>
      <c r="NS13" s="307"/>
      <c r="NT13" s="307"/>
      <c r="NU13" s="307"/>
      <c r="NV13" s="307"/>
      <c r="NW13" s="307"/>
      <c r="NX13" s="307"/>
      <c r="NY13" s="307"/>
      <c r="NZ13" s="307"/>
      <c r="OA13" s="307"/>
      <c r="OB13" s="307"/>
      <c r="OC13" s="307"/>
      <c r="OD13" s="307"/>
      <c r="OE13" s="307"/>
      <c r="OF13" s="307"/>
      <c r="OG13" s="307"/>
      <c r="OH13" s="307"/>
      <c r="OI13" s="307"/>
      <c r="OJ13" s="307"/>
      <c r="OK13" s="307"/>
      <c r="OL13" s="307"/>
      <c r="OM13" s="307"/>
      <c r="ON13" s="307"/>
      <c r="OO13" s="307"/>
      <c r="OP13" s="307"/>
      <c r="OQ13" s="307"/>
      <c r="OR13" s="307"/>
      <c r="OS13" s="307"/>
      <c r="OT13" s="307"/>
      <c r="OU13" s="307"/>
      <c r="OV13" s="307"/>
      <c r="OW13" s="307"/>
      <c r="OX13" s="307"/>
      <c r="OY13" s="307"/>
      <c r="OZ13" s="307"/>
      <c r="PA13" s="307"/>
      <c r="PB13" s="307"/>
      <c r="PC13" s="307"/>
      <c r="PD13" s="307"/>
      <c r="PE13" s="307"/>
      <c r="PF13" s="307"/>
      <c r="PG13" s="307"/>
      <c r="PH13" s="307"/>
      <c r="PI13" s="307"/>
      <c r="PJ13" s="307"/>
      <c r="PK13" s="307"/>
      <c r="PL13" s="307"/>
      <c r="PM13" s="307"/>
      <c r="PN13" s="307"/>
      <c r="PO13" s="307"/>
      <c r="PP13" s="307"/>
      <c r="PQ13" s="307"/>
      <c r="PR13" s="307"/>
      <c r="PS13" s="307"/>
      <c r="PT13" s="307"/>
      <c r="PU13" s="307"/>
      <c r="PV13" s="307"/>
      <c r="PW13" s="307"/>
      <c r="PX13" s="307"/>
      <c r="PY13" s="307"/>
      <c r="PZ13" s="307"/>
      <c r="QA13" s="307"/>
      <c r="QB13" s="307"/>
      <c r="QC13" s="307"/>
      <c r="QD13" s="307"/>
      <c r="QE13" s="307"/>
      <c r="QF13" s="307"/>
      <c r="QG13" s="307"/>
      <c r="QH13" s="307"/>
      <c r="QI13" s="307"/>
      <c r="QJ13" s="307"/>
      <c r="QK13" s="307"/>
      <c r="QL13" s="307"/>
      <c r="QM13" s="307"/>
      <c r="QN13" s="307"/>
      <c r="QO13" s="307"/>
      <c r="QP13" s="307"/>
      <c r="QQ13" s="307"/>
      <c r="QR13" s="307"/>
      <c r="QS13" s="307"/>
      <c r="QT13" s="307"/>
      <c r="QU13" s="307"/>
      <c r="QV13" s="307"/>
      <c r="QW13" s="307"/>
      <c r="QX13" s="307"/>
      <c r="QY13" s="307"/>
      <c r="QZ13" s="307"/>
      <c r="RA13" s="307"/>
      <c r="RB13" s="307"/>
      <c r="RC13" s="307"/>
      <c r="RD13" s="307"/>
      <c r="RE13" s="307"/>
      <c r="RF13" s="307"/>
      <c r="RG13" s="307"/>
      <c r="RH13" s="307"/>
      <c r="RI13" s="307"/>
      <c r="RJ13" s="307"/>
      <c r="RK13" s="307"/>
      <c r="RL13" s="307"/>
      <c r="RM13" s="307"/>
      <c r="RN13" s="307"/>
      <c r="RO13" s="307"/>
      <c r="RP13" s="307"/>
      <c r="RQ13" s="307"/>
      <c r="RR13" s="307"/>
      <c r="RS13" s="307"/>
      <c r="RT13" s="307"/>
      <c r="RU13" s="307"/>
      <c r="RV13" s="307"/>
      <c r="RW13" s="307"/>
      <c r="RX13" s="307"/>
      <c r="RY13" s="307"/>
      <c r="RZ13" s="307"/>
      <c r="SA13" s="307"/>
      <c r="SB13" s="307"/>
      <c r="SC13" s="307"/>
      <c r="SD13" s="307"/>
      <c r="SE13" s="307"/>
      <c r="SF13" s="307"/>
      <c r="SG13" s="307"/>
      <c r="SH13" s="307"/>
      <c r="SI13" s="307"/>
      <c r="SJ13" s="307"/>
      <c r="SK13" s="307"/>
      <c r="SL13" s="307"/>
      <c r="SM13" s="307"/>
      <c r="SN13" s="307"/>
      <c r="SO13" s="307"/>
      <c r="SP13" s="307"/>
      <c r="SQ13" s="307"/>
      <c r="SR13" s="307"/>
      <c r="SS13" s="307"/>
      <c r="ST13" s="307"/>
      <c r="SU13" s="307"/>
      <c r="SV13" s="307"/>
      <c r="SW13" s="307"/>
      <c r="SX13" s="307"/>
      <c r="SY13" s="307"/>
      <c r="SZ13" s="307"/>
      <c r="TA13" s="307"/>
      <c r="TB13" s="307"/>
      <c r="TC13" s="307"/>
      <c r="TD13" s="307"/>
      <c r="TE13" s="307"/>
      <c r="TF13" s="307"/>
      <c r="TG13" s="307"/>
      <c r="TH13" s="307"/>
      <c r="TI13" s="307"/>
      <c r="TJ13" s="307"/>
      <c r="TK13" s="307"/>
      <c r="TL13" s="307"/>
      <c r="TM13" s="307"/>
      <c r="TN13" s="307"/>
      <c r="TO13" s="307"/>
      <c r="TP13" s="307"/>
      <c r="TQ13" s="307"/>
      <c r="TR13" s="307"/>
      <c r="TS13" s="307"/>
      <c r="TT13" s="307"/>
      <c r="TU13" s="307"/>
      <c r="TV13" s="307"/>
      <c r="TW13" s="307"/>
      <c r="TX13" s="307"/>
      <c r="TY13" s="307"/>
      <c r="TZ13" s="307"/>
      <c r="UA13" s="307"/>
      <c r="UB13" s="307"/>
      <c r="UC13" s="307"/>
      <c r="UD13" s="307"/>
      <c r="UE13" s="307"/>
      <c r="UF13" s="307"/>
      <c r="UG13" s="307"/>
      <c r="UH13" s="307"/>
      <c r="UI13" s="307"/>
      <c r="UJ13" s="307"/>
      <c r="UK13" s="307"/>
      <c r="UL13" s="307"/>
      <c r="UM13" s="307"/>
      <c r="UN13" s="307"/>
      <c r="UO13" s="307"/>
      <c r="UP13" s="307"/>
      <c r="UQ13" s="307"/>
      <c r="UR13" s="307"/>
      <c r="US13" s="307"/>
      <c r="UT13" s="307"/>
      <c r="UU13" s="307"/>
      <c r="UV13" s="307"/>
      <c r="UW13" s="307"/>
      <c r="UX13" s="307"/>
      <c r="UY13" s="307"/>
      <c r="UZ13" s="307"/>
      <c r="VA13" s="307"/>
      <c r="VB13" s="307"/>
      <c r="VC13" s="307"/>
      <c r="VD13" s="307"/>
      <c r="VE13" s="307"/>
      <c r="VF13" s="307"/>
      <c r="VG13" s="307"/>
      <c r="VH13" s="307"/>
      <c r="VI13" s="307"/>
      <c r="VJ13" s="307"/>
      <c r="VK13" s="307"/>
      <c r="VL13" s="307"/>
      <c r="VM13" s="307"/>
      <c r="VN13" s="307"/>
      <c r="VO13" s="307"/>
      <c r="VP13" s="307"/>
      <c r="VQ13" s="307"/>
      <c r="VR13" s="307"/>
      <c r="VS13" s="307"/>
      <c r="VT13" s="307"/>
      <c r="VU13" s="307"/>
      <c r="VV13" s="307"/>
      <c r="VW13" s="307"/>
      <c r="VX13" s="307"/>
      <c r="VY13" s="307"/>
      <c r="VZ13" s="307"/>
      <c r="WA13" s="307"/>
      <c r="WB13" s="307"/>
      <c r="WC13" s="307"/>
      <c r="WD13" s="307"/>
      <c r="WE13" s="307"/>
      <c r="WF13" s="307"/>
      <c r="WG13" s="307"/>
      <c r="WH13" s="307"/>
      <c r="WI13" s="307"/>
      <c r="WJ13" s="307"/>
      <c r="WK13" s="307"/>
      <c r="WL13" s="307"/>
      <c r="WM13" s="307"/>
      <c r="WN13" s="307"/>
      <c r="WO13" s="307"/>
      <c r="WP13" s="307"/>
      <c r="WQ13" s="307"/>
      <c r="WR13" s="307"/>
      <c r="WS13" s="307"/>
      <c r="WT13" s="307"/>
      <c r="WU13" s="307"/>
      <c r="WV13" s="307"/>
      <c r="WW13" s="307"/>
      <c r="WX13" s="307"/>
      <c r="WY13" s="307"/>
      <c r="WZ13" s="307"/>
      <c r="XA13" s="307"/>
      <c r="XB13" s="307"/>
      <c r="XC13" s="307"/>
      <c r="XD13" s="307"/>
      <c r="XE13" s="307"/>
      <c r="XF13" s="307"/>
      <c r="XG13" s="307"/>
      <c r="XH13" s="307"/>
      <c r="XI13" s="307"/>
      <c r="XJ13" s="307"/>
      <c r="XK13" s="307"/>
      <c r="XL13" s="307"/>
      <c r="XM13" s="307"/>
      <c r="XN13" s="307"/>
      <c r="XO13" s="307"/>
      <c r="XP13" s="307"/>
      <c r="XQ13" s="307"/>
      <c r="XR13" s="307"/>
      <c r="XS13" s="307"/>
      <c r="XT13" s="307"/>
      <c r="XU13" s="307"/>
      <c r="XV13" s="307"/>
      <c r="XW13" s="307"/>
      <c r="XX13" s="307"/>
      <c r="XY13" s="307"/>
      <c r="XZ13" s="307"/>
      <c r="YA13" s="307"/>
      <c r="YB13" s="307"/>
      <c r="YC13" s="307"/>
      <c r="YD13" s="307"/>
      <c r="YE13" s="307"/>
      <c r="YF13" s="307"/>
      <c r="YG13" s="307"/>
      <c r="YH13" s="307"/>
      <c r="YI13" s="307"/>
      <c r="YJ13" s="307"/>
      <c r="YK13" s="307"/>
      <c r="YL13" s="307"/>
      <c r="YM13" s="307"/>
      <c r="YN13" s="307"/>
      <c r="YO13" s="307"/>
      <c r="YP13" s="307"/>
      <c r="YQ13" s="307"/>
      <c r="YR13" s="307"/>
      <c r="YS13" s="307"/>
      <c r="YT13" s="307"/>
      <c r="YU13" s="307"/>
      <c r="YV13" s="307"/>
      <c r="YW13" s="307"/>
      <c r="YX13" s="307"/>
      <c r="YY13" s="307"/>
      <c r="YZ13" s="307"/>
      <c r="ZA13" s="307"/>
      <c r="ZB13" s="307"/>
      <c r="ZC13" s="307"/>
      <c r="ZD13" s="307"/>
      <c r="ZE13" s="307"/>
      <c r="ZF13" s="307"/>
      <c r="ZG13" s="307"/>
      <c r="ZH13" s="307"/>
      <c r="ZI13" s="307"/>
      <c r="ZJ13" s="307"/>
      <c r="ZK13" s="307"/>
      <c r="ZL13" s="307"/>
      <c r="ZM13" s="307"/>
      <c r="ZN13" s="307"/>
      <c r="ZO13" s="307"/>
      <c r="ZP13" s="307"/>
      <c r="ZQ13" s="307"/>
      <c r="ZR13" s="307"/>
      <c r="ZS13" s="307"/>
      <c r="ZT13" s="307"/>
      <c r="ZU13" s="307"/>
      <c r="ZV13" s="307"/>
      <c r="ZW13" s="307"/>
      <c r="ZX13" s="307"/>
      <c r="ZY13" s="307"/>
      <c r="ZZ13" s="307"/>
      <c r="AAA13" s="307"/>
      <c r="AAB13" s="307"/>
      <c r="AAC13" s="307"/>
      <c r="AAD13" s="307"/>
      <c r="AAE13" s="307"/>
      <c r="AAF13" s="307"/>
      <c r="AAG13" s="307"/>
      <c r="AAH13" s="307"/>
      <c r="AAI13" s="307"/>
      <c r="AAJ13" s="307"/>
      <c r="AAK13" s="307"/>
      <c r="AAL13" s="307"/>
      <c r="AAM13" s="307"/>
      <c r="AAN13" s="307"/>
      <c r="AAO13" s="307"/>
      <c r="AAP13" s="307"/>
      <c r="AAQ13" s="307"/>
      <c r="AAR13" s="307"/>
      <c r="AAS13" s="307"/>
      <c r="AAT13" s="307"/>
      <c r="AAU13" s="307"/>
      <c r="AAV13" s="307"/>
      <c r="AAW13" s="307"/>
      <c r="AAX13" s="307"/>
      <c r="AAY13" s="307"/>
      <c r="AAZ13" s="307"/>
      <c r="ABA13" s="307"/>
      <c r="ABB13" s="307"/>
      <c r="ABC13" s="307"/>
      <c r="ABD13" s="307"/>
      <c r="ABE13" s="307"/>
      <c r="ABF13" s="307"/>
      <c r="ABG13" s="307"/>
      <c r="ABH13" s="307"/>
      <c r="ABI13" s="307"/>
      <c r="ABJ13" s="307"/>
      <c r="ABK13" s="307"/>
      <c r="ABL13" s="307"/>
      <c r="ABM13" s="307"/>
      <c r="ABN13" s="307"/>
      <c r="ABO13" s="307"/>
      <c r="ABP13" s="307"/>
      <c r="ABQ13" s="307"/>
      <c r="ABR13" s="307"/>
      <c r="ABS13" s="307"/>
      <c r="ABT13" s="307"/>
      <c r="ABU13" s="307"/>
      <c r="ABV13" s="307"/>
      <c r="ABW13" s="307"/>
      <c r="ABX13" s="307"/>
      <c r="ABY13" s="307"/>
      <c r="ABZ13" s="307"/>
      <c r="ACA13" s="307"/>
      <c r="ACB13" s="307"/>
      <c r="ACC13" s="307"/>
      <c r="ACD13" s="307"/>
      <c r="ACE13" s="307"/>
      <c r="ACF13" s="307"/>
      <c r="ACG13" s="307"/>
      <c r="ACH13" s="307"/>
      <c r="ACI13" s="307"/>
      <c r="ACJ13" s="307"/>
      <c r="ACK13" s="307"/>
      <c r="ACL13" s="307"/>
      <c r="ACM13" s="307"/>
      <c r="ACN13" s="307"/>
      <c r="ACO13" s="307"/>
      <c r="ACP13" s="307"/>
      <c r="ACQ13" s="307"/>
      <c r="ACR13" s="307"/>
      <c r="ACS13" s="307"/>
      <c r="ACT13" s="307"/>
      <c r="ACU13" s="307"/>
      <c r="ACV13" s="307"/>
      <c r="ACW13" s="307"/>
      <c r="ACX13" s="307"/>
      <c r="ACY13" s="307"/>
      <c r="ACZ13" s="307"/>
      <c r="ADA13" s="307"/>
      <c r="ADB13" s="307"/>
      <c r="ADC13" s="307"/>
      <c r="ADD13" s="307"/>
      <c r="ADE13" s="307"/>
      <c r="ADF13" s="307"/>
      <c r="ADG13" s="307"/>
      <c r="ADH13" s="307"/>
      <c r="ADI13" s="307"/>
      <c r="ADJ13" s="307"/>
      <c r="ADK13" s="307"/>
      <c r="ADL13" s="307"/>
      <c r="ADM13" s="307"/>
      <c r="ADN13" s="307"/>
      <c r="ADO13" s="307"/>
      <c r="ADP13" s="307"/>
      <c r="ADQ13" s="307"/>
      <c r="ADR13" s="307"/>
      <c r="ADS13" s="307"/>
      <c r="ADT13" s="307"/>
      <c r="ADU13" s="307"/>
      <c r="ADV13" s="307"/>
      <c r="ADW13" s="307"/>
      <c r="ADX13" s="307"/>
      <c r="ADY13" s="307"/>
      <c r="ADZ13" s="307"/>
      <c r="AEA13" s="307"/>
      <c r="AEB13" s="307"/>
      <c r="AEC13" s="307"/>
      <c r="AED13" s="307"/>
      <c r="AEE13" s="307"/>
      <c r="AEF13" s="307"/>
      <c r="AEG13" s="307"/>
      <c r="AEH13" s="307"/>
      <c r="AEI13" s="307"/>
      <c r="AEJ13" s="307"/>
      <c r="AEK13" s="307"/>
      <c r="AEL13" s="307"/>
      <c r="AEM13" s="307"/>
      <c r="AEN13" s="307"/>
      <c r="AEO13" s="307"/>
      <c r="AEP13" s="307"/>
      <c r="AEQ13" s="307"/>
      <c r="AER13" s="307"/>
      <c r="AES13" s="307"/>
      <c r="AET13" s="307"/>
      <c r="AEU13" s="307"/>
      <c r="AEV13" s="307"/>
      <c r="AEW13" s="307"/>
      <c r="AEX13" s="307"/>
      <c r="AEY13" s="307"/>
      <c r="AEZ13" s="307"/>
      <c r="AFA13" s="307"/>
      <c r="AFB13" s="307"/>
      <c r="AFC13" s="307"/>
      <c r="AFD13" s="307"/>
      <c r="AFE13" s="307"/>
      <c r="AFF13" s="307"/>
      <c r="AFG13" s="307"/>
      <c r="AFH13" s="307"/>
      <c r="AFI13" s="307"/>
      <c r="AFJ13" s="307"/>
      <c r="AFK13" s="307"/>
      <c r="AFL13" s="307"/>
      <c r="AFM13" s="307"/>
      <c r="AFN13" s="307"/>
      <c r="AFO13" s="307"/>
      <c r="AFP13" s="307"/>
      <c r="AFQ13" s="307"/>
      <c r="AFR13" s="307"/>
      <c r="AFS13" s="307"/>
      <c r="AFT13" s="307"/>
      <c r="AFU13" s="307"/>
      <c r="AFV13" s="307"/>
      <c r="AFW13" s="307"/>
      <c r="AFX13" s="307"/>
      <c r="AFY13" s="307"/>
      <c r="AFZ13" s="307"/>
      <c r="AGA13" s="307"/>
      <c r="AGB13" s="307"/>
      <c r="AGC13" s="307"/>
      <c r="AGD13" s="307"/>
      <c r="AGE13" s="307"/>
      <c r="AGF13" s="307"/>
      <c r="AGG13" s="307"/>
      <c r="AGH13" s="307"/>
      <c r="AGI13" s="307"/>
      <c r="AGJ13" s="307"/>
      <c r="AGK13" s="307"/>
      <c r="AGL13" s="307"/>
      <c r="AGM13" s="307"/>
      <c r="AGN13" s="307"/>
      <c r="AGO13" s="307"/>
      <c r="AGP13" s="307"/>
      <c r="AGQ13" s="307"/>
      <c r="AGR13" s="307"/>
      <c r="AGS13" s="307"/>
      <c r="AGT13" s="307"/>
      <c r="AGU13" s="307"/>
      <c r="AGV13" s="307"/>
      <c r="AGW13" s="307"/>
      <c r="AGX13" s="307"/>
      <c r="AGY13" s="307"/>
      <c r="AGZ13" s="307"/>
      <c r="AHA13" s="307"/>
      <c r="AHB13" s="307"/>
      <c r="AHC13" s="307"/>
      <c r="AHD13" s="307"/>
      <c r="AHE13" s="307"/>
      <c r="AHF13" s="307"/>
      <c r="AHG13" s="307"/>
      <c r="AHH13" s="307"/>
      <c r="AHI13" s="307"/>
      <c r="AHJ13" s="307"/>
      <c r="AHK13" s="307"/>
      <c r="AHL13" s="307"/>
      <c r="AHM13" s="307"/>
      <c r="AHN13" s="307"/>
      <c r="AHO13" s="307"/>
      <c r="AHP13" s="307"/>
      <c r="AHQ13" s="307"/>
      <c r="AHR13" s="307"/>
      <c r="AHS13" s="307"/>
      <c r="AHT13" s="307"/>
      <c r="AHU13" s="307"/>
      <c r="AHV13" s="307"/>
      <c r="AHW13" s="307"/>
      <c r="AHX13" s="307"/>
      <c r="AHY13" s="307"/>
      <c r="AHZ13" s="307"/>
      <c r="AIA13" s="307"/>
      <c r="AIB13" s="307"/>
      <c r="AIC13" s="307"/>
      <c r="AID13" s="307"/>
      <c r="AIE13" s="307"/>
      <c r="AIF13" s="307"/>
      <c r="AIG13" s="307"/>
      <c r="AIH13" s="307"/>
      <c r="AII13" s="307"/>
      <c r="AIJ13" s="307"/>
      <c r="AIK13" s="307"/>
      <c r="AIL13" s="307"/>
      <c r="AIM13" s="307"/>
      <c r="AIN13" s="307"/>
      <c r="AIO13" s="307"/>
      <c r="AIP13" s="307"/>
      <c r="AIQ13" s="307"/>
      <c r="AIR13" s="307"/>
      <c r="AIS13" s="307"/>
      <c r="AIT13" s="307"/>
      <c r="AIU13" s="307"/>
      <c r="AIV13" s="307"/>
      <c r="AIW13" s="307"/>
      <c r="AIX13" s="307"/>
      <c r="AIY13" s="307"/>
      <c r="AIZ13" s="307"/>
      <c r="AJA13" s="307"/>
      <c r="AJB13" s="307"/>
      <c r="AJC13" s="307"/>
      <c r="AJD13" s="307"/>
      <c r="AJE13" s="307"/>
      <c r="AJF13" s="307"/>
      <c r="AJG13" s="307"/>
      <c r="AJH13" s="307"/>
      <c r="AJI13" s="307"/>
      <c r="AJJ13" s="307"/>
      <c r="AJK13" s="307"/>
      <c r="AJL13" s="307"/>
      <c r="AJM13" s="307"/>
      <c r="AJN13" s="307"/>
      <c r="AJO13" s="307"/>
      <c r="AJP13" s="307"/>
      <c r="AJQ13" s="307"/>
      <c r="AJR13" s="307"/>
      <c r="AJS13" s="307"/>
      <c r="AJT13" s="307"/>
      <c r="AJU13" s="307"/>
      <c r="AJV13" s="307"/>
      <c r="AJW13" s="307"/>
      <c r="AJX13" s="307"/>
      <c r="AJY13" s="307"/>
      <c r="AJZ13" s="307"/>
      <c r="AKA13" s="307"/>
      <c r="AKB13" s="307"/>
      <c r="AKC13" s="307"/>
      <c r="AKD13" s="307"/>
      <c r="AKE13" s="307"/>
      <c r="AKF13" s="307"/>
      <c r="AKG13" s="307"/>
      <c r="AKH13" s="307"/>
      <c r="AKI13" s="307"/>
      <c r="AKJ13" s="307"/>
      <c r="AKK13" s="307"/>
      <c r="AKL13" s="307"/>
      <c r="AKM13" s="307"/>
      <c r="AKN13" s="307"/>
      <c r="AKO13" s="307"/>
      <c r="AKP13" s="307"/>
      <c r="AKQ13" s="307"/>
      <c r="AKR13" s="307"/>
      <c r="AKS13" s="307"/>
      <c r="AKT13" s="307"/>
      <c r="AKU13" s="307"/>
      <c r="AKV13" s="307"/>
      <c r="AKW13" s="307"/>
      <c r="AKX13" s="307"/>
      <c r="AKY13" s="307"/>
    </row>
    <row r="14" spans="1:987" s="41" customFormat="1" x14ac:dyDescent="0.25">
      <c r="A14" s="133" t="s">
        <v>11</v>
      </c>
      <c r="B14" s="185" t="e">
        <f>IF('Sample of Spirits1'!I14&lt;E14,"&lt;",'Sample of Spirits1'!I14)</f>
        <v>#DIV/0!</v>
      </c>
      <c r="C14" s="94" t="e">
        <f t="shared" si="0"/>
        <v>#DIV/0!</v>
      </c>
      <c r="D14" s="94" t="e">
        <f>'Sample of Spirits1'!E14</f>
        <v>#DIV/0!</v>
      </c>
      <c r="E14" s="199" t="e">
        <f>'SS results'!V15</f>
        <v>#DIV/0!</v>
      </c>
      <c r="F14" s="118"/>
      <c r="G14" s="123" t="e">
        <f>IF('Sample of Spirits1'!R14&lt;J14,"&lt;",'Sample of Spirits1'!R14)</f>
        <v>#DIV/0!</v>
      </c>
      <c r="H14" s="123" t="e">
        <f t="shared" si="7"/>
        <v>#DIV/0!</v>
      </c>
      <c r="I14" s="94" t="e">
        <f>'Sample of Spirits1'!N14</f>
        <v>#DIV/0!</v>
      </c>
      <c r="J14" s="199" t="e">
        <f>'SS results'!AB15</f>
        <v>#DIV/0!</v>
      </c>
      <c r="K14" s="118"/>
      <c r="L14" s="185" t="e">
        <f>IF('Sample of Spirits1'!AA14&lt;O14,"&lt;",'Sample of Spirits1'!AA14)</f>
        <v>#DIV/0!</v>
      </c>
      <c r="M14" s="94" t="e">
        <f t="shared" si="2"/>
        <v>#DIV/0!</v>
      </c>
      <c r="N14" s="94" t="e">
        <f>'Sample of Spirits1'!W14</f>
        <v>#DIV/0!</v>
      </c>
      <c r="O14" s="199" t="e">
        <f>'SS results'!AH15</f>
        <v>#DIV/0!</v>
      </c>
      <c r="P14" s="118"/>
      <c r="Q14" s="94" t="e">
        <f t="shared" si="3"/>
        <v>#DIV/0!</v>
      </c>
      <c r="R14" s="94" t="e">
        <f t="shared" si="4"/>
        <v>#DIV/0!</v>
      </c>
      <c r="S14" s="118"/>
      <c r="T14" s="186" t="e">
        <f t="shared" si="5"/>
        <v>#DIV/0!</v>
      </c>
      <c r="U14" s="94" t="e">
        <f t="shared" si="6"/>
        <v>#DIV/0!</v>
      </c>
      <c r="V14" s="114"/>
      <c r="W14" s="312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7"/>
      <c r="AS14" s="307"/>
      <c r="AT14" s="307"/>
      <c r="AU14" s="307"/>
      <c r="AV14" s="307"/>
      <c r="AW14" s="307"/>
      <c r="AX14" s="307"/>
      <c r="AY14" s="307"/>
      <c r="AZ14" s="307"/>
      <c r="BA14" s="307"/>
      <c r="BB14" s="307"/>
      <c r="BC14" s="307"/>
      <c r="BD14" s="307"/>
      <c r="BE14" s="307"/>
      <c r="BF14" s="307"/>
      <c r="BG14" s="307"/>
      <c r="BH14" s="307"/>
      <c r="BI14" s="307"/>
      <c r="BJ14" s="307"/>
      <c r="BK14" s="307"/>
      <c r="BL14" s="307"/>
      <c r="BM14" s="307"/>
      <c r="BN14" s="307"/>
      <c r="BO14" s="307"/>
      <c r="BP14" s="307"/>
      <c r="BQ14" s="307"/>
      <c r="BR14" s="307"/>
      <c r="BS14" s="307"/>
      <c r="BT14" s="307"/>
      <c r="BU14" s="307"/>
      <c r="BV14" s="307"/>
      <c r="BW14" s="307"/>
      <c r="BX14" s="307"/>
      <c r="BY14" s="307"/>
      <c r="BZ14" s="307"/>
      <c r="CA14" s="307"/>
      <c r="CB14" s="307"/>
      <c r="CC14" s="307"/>
      <c r="CD14" s="307"/>
      <c r="CE14" s="307"/>
      <c r="CF14" s="307"/>
      <c r="CG14" s="307"/>
      <c r="CH14" s="307"/>
      <c r="CI14" s="307"/>
      <c r="CJ14" s="307"/>
      <c r="CK14" s="307"/>
      <c r="CL14" s="307"/>
      <c r="CM14" s="307"/>
      <c r="CN14" s="307"/>
      <c r="CO14" s="307"/>
      <c r="CP14" s="307"/>
      <c r="CQ14" s="307"/>
      <c r="CR14" s="307"/>
      <c r="CS14" s="307"/>
      <c r="CT14" s="307"/>
      <c r="CU14" s="307"/>
      <c r="CV14" s="307"/>
      <c r="CW14" s="307"/>
      <c r="CX14" s="307"/>
      <c r="CY14" s="307"/>
      <c r="CZ14" s="307"/>
      <c r="DA14" s="307"/>
      <c r="DB14" s="307"/>
      <c r="DC14" s="307"/>
      <c r="DD14" s="307"/>
      <c r="DE14" s="307"/>
      <c r="DF14" s="307"/>
      <c r="DG14" s="307"/>
      <c r="DH14" s="307"/>
      <c r="DI14" s="307"/>
      <c r="DJ14" s="307"/>
      <c r="DK14" s="307"/>
      <c r="DL14" s="307"/>
      <c r="DM14" s="307"/>
      <c r="DN14" s="307"/>
      <c r="DO14" s="307"/>
      <c r="DP14" s="307"/>
      <c r="DQ14" s="307"/>
      <c r="DR14" s="307"/>
      <c r="DS14" s="307"/>
      <c r="DT14" s="307"/>
      <c r="DU14" s="307"/>
      <c r="DV14" s="307"/>
      <c r="DW14" s="307"/>
      <c r="DX14" s="307"/>
      <c r="DY14" s="307"/>
      <c r="DZ14" s="307"/>
      <c r="EA14" s="307"/>
      <c r="EB14" s="307"/>
      <c r="EC14" s="307"/>
      <c r="ED14" s="307"/>
      <c r="EE14" s="307"/>
      <c r="EF14" s="307"/>
      <c r="EG14" s="307"/>
      <c r="EH14" s="307"/>
      <c r="EI14" s="307"/>
      <c r="EJ14" s="307"/>
      <c r="EK14" s="307"/>
      <c r="EL14" s="307"/>
      <c r="EM14" s="307"/>
      <c r="EN14" s="307"/>
      <c r="EO14" s="307"/>
      <c r="EP14" s="307"/>
      <c r="EQ14" s="307"/>
      <c r="ER14" s="307"/>
      <c r="ES14" s="307"/>
      <c r="ET14" s="307"/>
      <c r="EU14" s="307"/>
      <c r="EV14" s="307"/>
      <c r="EW14" s="307"/>
      <c r="EX14" s="307"/>
      <c r="EY14" s="307"/>
      <c r="EZ14" s="307"/>
      <c r="FA14" s="307"/>
      <c r="FB14" s="307"/>
      <c r="FC14" s="307"/>
      <c r="FD14" s="307"/>
      <c r="FE14" s="307"/>
      <c r="FF14" s="307"/>
      <c r="FG14" s="307"/>
      <c r="FH14" s="307"/>
      <c r="FI14" s="307"/>
      <c r="FJ14" s="307"/>
      <c r="FK14" s="307"/>
      <c r="FL14" s="307"/>
      <c r="FM14" s="307"/>
      <c r="FN14" s="307"/>
      <c r="FO14" s="307"/>
      <c r="FP14" s="307"/>
      <c r="FQ14" s="307"/>
      <c r="FR14" s="307"/>
      <c r="FS14" s="307"/>
      <c r="FT14" s="307"/>
      <c r="FU14" s="307"/>
      <c r="FV14" s="307"/>
      <c r="FW14" s="307"/>
      <c r="FX14" s="307"/>
      <c r="FY14" s="307"/>
      <c r="FZ14" s="307"/>
      <c r="GA14" s="307"/>
      <c r="GB14" s="307"/>
      <c r="GC14" s="307"/>
      <c r="GD14" s="307"/>
      <c r="GE14" s="307"/>
      <c r="GF14" s="307"/>
      <c r="GG14" s="307"/>
      <c r="GH14" s="307"/>
      <c r="GI14" s="307"/>
      <c r="GJ14" s="307"/>
      <c r="GK14" s="307"/>
      <c r="GL14" s="307"/>
      <c r="GM14" s="307"/>
      <c r="GN14" s="307"/>
      <c r="GO14" s="307"/>
      <c r="GP14" s="307"/>
      <c r="GQ14" s="307"/>
      <c r="GR14" s="307"/>
      <c r="GS14" s="307"/>
      <c r="GT14" s="307"/>
      <c r="GU14" s="307"/>
      <c r="GV14" s="307"/>
      <c r="GW14" s="307"/>
      <c r="GX14" s="307"/>
      <c r="GY14" s="307"/>
      <c r="GZ14" s="307"/>
      <c r="HA14" s="307"/>
      <c r="HB14" s="307"/>
      <c r="HC14" s="307"/>
      <c r="HD14" s="307"/>
      <c r="HE14" s="307"/>
      <c r="HF14" s="307"/>
      <c r="HG14" s="307"/>
      <c r="HH14" s="307"/>
      <c r="HI14" s="307"/>
      <c r="HJ14" s="307"/>
      <c r="HK14" s="307"/>
      <c r="HL14" s="307"/>
      <c r="HM14" s="307"/>
      <c r="HN14" s="307"/>
      <c r="HO14" s="307"/>
      <c r="HP14" s="307"/>
      <c r="HQ14" s="307"/>
      <c r="HR14" s="307"/>
      <c r="HS14" s="307"/>
      <c r="HT14" s="307"/>
      <c r="HU14" s="307"/>
      <c r="HV14" s="307"/>
      <c r="HW14" s="307"/>
      <c r="HX14" s="307"/>
      <c r="HY14" s="307"/>
      <c r="HZ14" s="307"/>
      <c r="IA14" s="307"/>
      <c r="IB14" s="307"/>
      <c r="IC14" s="307"/>
      <c r="ID14" s="307"/>
      <c r="IE14" s="307"/>
      <c r="IF14" s="307"/>
      <c r="IG14" s="307"/>
      <c r="IH14" s="307"/>
      <c r="II14" s="307"/>
      <c r="IJ14" s="307"/>
      <c r="IK14" s="307"/>
      <c r="IL14" s="307"/>
      <c r="IM14" s="307"/>
      <c r="IN14" s="307"/>
      <c r="IO14" s="307"/>
      <c r="IP14" s="307"/>
      <c r="IQ14" s="307"/>
      <c r="IR14" s="307"/>
      <c r="IS14" s="307"/>
      <c r="IT14" s="307"/>
      <c r="IU14" s="307"/>
      <c r="IV14" s="307"/>
      <c r="IW14" s="307"/>
      <c r="IX14" s="307"/>
      <c r="IY14" s="307"/>
      <c r="IZ14" s="307"/>
      <c r="JA14" s="307"/>
      <c r="JB14" s="307"/>
      <c r="JC14" s="307"/>
      <c r="JD14" s="307"/>
      <c r="JE14" s="307"/>
      <c r="JF14" s="307"/>
      <c r="JG14" s="307"/>
      <c r="JH14" s="307"/>
      <c r="JI14" s="307"/>
      <c r="JJ14" s="307"/>
      <c r="JK14" s="307"/>
      <c r="JL14" s="307"/>
      <c r="JM14" s="307"/>
      <c r="JN14" s="307"/>
      <c r="JO14" s="307"/>
      <c r="JP14" s="307"/>
      <c r="JQ14" s="307"/>
      <c r="JR14" s="307"/>
      <c r="JS14" s="307"/>
      <c r="JT14" s="307"/>
      <c r="JU14" s="307"/>
      <c r="JV14" s="307"/>
      <c r="JW14" s="307"/>
      <c r="JX14" s="307"/>
      <c r="JY14" s="307"/>
      <c r="JZ14" s="307"/>
      <c r="KA14" s="307"/>
      <c r="KB14" s="307"/>
      <c r="KC14" s="307"/>
      <c r="KD14" s="307"/>
      <c r="KE14" s="307"/>
      <c r="KF14" s="307"/>
      <c r="KG14" s="307"/>
      <c r="KH14" s="307"/>
      <c r="KI14" s="307"/>
      <c r="KJ14" s="307"/>
      <c r="KK14" s="307"/>
      <c r="KL14" s="307"/>
      <c r="KM14" s="307"/>
      <c r="KN14" s="307"/>
      <c r="KO14" s="307"/>
      <c r="KP14" s="307"/>
      <c r="KQ14" s="307"/>
      <c r="KR14" s="307"/>
      <c r="KS14" s="307"/>
      <c r="KT14" s="307"/>
      <c r="KU14" s="307"/>
      <c r="KV14" s="307"/>
      <c r="KW14" s="307"/>
      <c r="KX14" s="307"/>
      <c r="KY14" s="307"/>
      <c r="KZ14" s="307"/>
      <c r="LA14" s="307"/>
      <c r="LB14" s="307"/>
      <c r="LC14" s="307"/>
      <c r="LD14" s="307"/>
      <c r="LE14" s="307"/>
      <c r="LF14" s="307"/>
      <c r="LG14" s="307"/>
      <c r="LH14" s="307"/>
      <c r="LI14" s="307"/>
      <c r="LJ14" s="307"/>
      <c r="LK14" s="307"/>
      <c r="LL14" s="307"/>
      <c r="LM14" s="307"/>
      <c r="LN14" s="307"/>
      <c r="LO14" s="307"/>
      <c r="LP14" s="307"/>
      <c r="LQ14" s="307"/>
      <c r="LR14" s="307"/>
      <c r="LS14" s="307"/>
      <c r="LT14" s="307"/>
      <c r="LU14" s="307"/>
      <c r="LV14" s="307"/>
      <c r="LW14" s="307"/>
      <c r="LX14" s="307"/>
      <c r="LY14" s="307"/>
      <c r="LZ14" s="307"/>
      <c r="MA14" s="307"/>
      <c r="MB14" s="307"/>
      <c r="MC14" s="307"/>
      <c r="MD14" s="307"/>
      <c r="ME14" s="307"/>
      <c r="MF14" s="307"/>
      <c r="MG14" s="307"/>
      <c r="MH14" s="307"/>
      <c r="MI14" s="307"/>
      <c r="MJ14" s="307"/>
      <c r="MK14" s="307"/>
      <c r="ML14" s="307"/>
      <c r="MM14" s="307"/>
      <c r="MN14" s="307"/>
      <c r="MO14" s="307"/>
      <c r="MP14" s="307"/>
      <c r="MQ14" s="307"/>
      <c r="MR14" s="307"/>
      <c r="MS14" s="307"/>
      <c r="MT14" s="307"/>
      <c r="MU14" s="307"/>
      <c r="MV14" s="307"/>
      <c r="MW14" s="307"/>
      <c r="MX14" s="307"/>
      <c r="MY14" s="307"/>
      <c r="MZ14" s="307"/>
      <c r="NA14" s="307"/>
      <c r="NB14" s="307"/>
      <c r="NC14" s="307"/>
      <c r="ND14" s="307"/>
      <c r="NE14" s="307"/>
      <c r="NF14" s="307"/>
      <c r="NG14" s="307"/>
      <c r="NH14" s="307"/>
      <c r="NI14" s="307"/>
      <c r="NJ14" s="307"/>
      <c r="NK14" s="307"/>
      <c r="NL14" s="307"/>
      <c r="NM14" s="307"/>
      <c r="NN14" s="307"/>
      <c r="NO14" s="307"/>
      <c r="NP14" s="307"/>
      <c r="NQ14" s="307"/>
      <c r="NR14" s="307"/>
      <c r="NS14" s="307"/>
      <c r="NT14" s="307"/>
      <c r="NU14" s="307"/>
      <c r="NV14" s="307"/>
      <c r="NW14" s="307"/>
      <c r="NX14" s="307"/>
      <c r="NY14" s="307"/>
      <c r="NZ14" s="307"/>
      <c r="OA14" s="307"/>
      <c r="OB14" s="307"/>
      <c r="OC14" s="307"/>
      <c r="OD14" s="307"/>
      <c r="OE14" s="307"/>
      <c r="OF14" s="307"/>
      <c r="OG14" s="307"/>
      <c r="OH14" s="307"/>
      <c r="OI14" s="307"/>
      <c r="OJ14" s="307"/>
      <c r="OK14" s="307"/>
      <c r="OL14" s="307"/>
      <c r="OM14" s="307"/>
      <c r="ON14" s="307"/>
      <c r="OO14" s="307"/>
      <c r="OP14" s="307"/>
      <c r="OQ14" s="307"/>
      <c r="OR14" s="307"/>
      <c r="OS14" s="307"/>
      <c r="OT14" s="307"/>
      <c r="OU14" s="307"/>
      <c r="OV14" s="307"/>
      <c r="OW14" s="307"/>
      <c r="OX14" s="307"/>
      <c r="OY14" s="307"/>
      <c r="OZ14" s="307"/>
      <c r="PA14" s="307"/>
      <c r="PB14" s="307"/>
      <c r="PC14" s="307"/>
      <c r="PD14" s="307"/>
      <c r="PE14" s="307"/>
      <c r="PF14" s="307"/>
      <c r="PG14" s="307"/>
      <c r="PH14" s="307"/>
      <c r="PI14" s="307"/>
      <c r="PJ14" s="307"/>
      <c r="PK14" s="307"/>
      <c r="PL14" s="307"/>
      <c r="PM14" s="307"/>
      <c r="PN14" s="307"/>
      <c r="PO14" s="307"/>
      <c r="PP14" s="307"/>
      <c r="PQ14" s="307"/>
      <c r="PR14" s="307"/>
      <c r="PS14" s="307"/>
      <c r="PT14" s="307"/>
      <c r="PU14" s="307"/>
      <c r="PV14" s="307"/>
      <c r="PW14" s="307"/>
      <c r="PX14" s="307"/>
      <c r="PY14" s="307"/>
      <c r="PZ14" s="307"/>
      <c r="QA14" s="307"/>
      <c r="QB14" s="307"/>
      <c r="QC14" s="307"/>
      <c r="QD14" s="307"/>
      <c r="QE14" s="307"/>
      <c r="QF14" s="307"/>
      <c r="QG14" s="307"/>
      <c r="QH14" s="307"/>
      <c r="QI14" s="307"/>
      <c r="QJ14" s="307"/>
      <c r="QK14" s="307"/>
      <c r="QL14" s="307"/>
      <c r="QM14" s="307"/>
      <c r="QN14" s="307"/>
      <c r="QO14" s="307"/>
      <c r="QP14" s="307"/>
      <c r="QQ14" s="307"/>
      <c r="QR14" s="307"/>
      <c r="QS14" s="307"/>
      <c r="QT14" s="307"/>
      <c r="QU14" s="307"/>
      <c r="QV14" s="307"/>
      <c r="QW14" s="307"/>
      <c r="QX14" s="307"/>
      <c r="QY14" s="307"/>
      <c r="QZ14" s="307"/>
      <c r="RA14" s="307"/>
      <c r="RB14" s="307"/>
      <c r="RC14" s="307"/>
      <c r="RD14" s="307"/>
      <c r="RE14" s="307"/>
      <c r="RF14" s="307"/>
      <c r="RG14" s="307"/>
      <c r="RH14" s="307"/>
      <c r="RI14" s="307"/>
      <c r="RJ14" s="307"/>
      <c r="RK14" s="307"/>
      <c r="RL14" s="307"/>
      <c r="RM14" s="307"/>
      <c r="RN14" s="307"/>
      <c r="RO14" s="307"/>
      <c r="RP14" s="307"/>
      <c r="RQ14" s="307"/>
      <c r="RR14" s="307"/>
      <c r="RS14" s="307"/>
      <c r="RT14" s="307"/>
      <c r="RU14" s="307"/>
      <c r="RV14" s="307"/>
      <c r="RW14" s="307"/>
      <c r="RX14" s="307"/>
      <c r="RY14" s="307"/>
      <c r="RZ14" s="307"/>
      <c r="SA14" s="307"/>
      <c r="SB14" s="307"/>
      <c r="SC14" s="307"/>
      <c r="SD14" s="307"/>
      <c r="SE14" s="307"/>
      <c r="SF14" s="307"/>
      <c r="SG14" s="307"/>
      <c r="SH14" s="307"/>
      <c r="SI14" s="307"/>
      <c r="SJ14" s="307"/>
      <c r="SK14" s="307"/>
      <c r="SL14" s="307"/>
      <c r="SM14" s="307"/>
      <c r="SN14" s="307"/>
      <c r="SO14" s="307"/>
      <c r="SP14" s="307"/>
      <c r="SQ14" s="307"/>
      <c r="SR14" s="307"/>
      <c r="SS14" s="307"/>
      <c r="ST14" s="307"/>
      <c r="SU14" s="307"/>
      <c r="SV14" s="307"/>
      <c r="SW14" s="307"/>
      <c r="SX14" s="307"/>
      <c r="SY14" s="307"/>
      <c r="SZ14" s="307"/>
      <c r="TA14" s="307"/>
      <c r="TB14" s="307"/>
      <c r="TC14" s="307"/>
      <c r="TD14" s="307"/>
      <c r="TE14" s="307"/>
      <c r="TF14" s="307"/>
      <c r="TG14" s="307"/>
      <c r="TH14" s="307"/>
      <c r="TI14" s="307"/>
      <c r="TJ14" s="307"/>
      <c r="TK14" s="307"/>
      <c r="TL14" s="307"/>
      <c r="TM14" s="307"/>
      <c r="TN14" s="307"/>
      <c r="TO14" s="307"/>
      <c r="TP14" s="307"/>
      <c r="TQ14" s="307"/>
      <c r="TR14" s="307"/>
      <c r="TS14" s="307"/>
      <c r="TT14" s="307"/>
      <c r="TU14" s="307"/>
      <c r="TV14" s="307"/>
      <c r="TW14" s="307"/>
      <c r="TX14" s="307"/>
      <c r="TY14" s="307"/>
      <c r="TZ14" s="307"/>
      <c r="UA14" s="307"/>
      <c r="UB14" s="307"/>
      <c r="UC14" s="307"/>
      <c r="UD14" s="307"/>
      <c r="UE14" s="307"/>
      <c r="UF14" s="307"/>
      <c r="UG14" s="307"/>
      <c r="UH14" s="307"/>
      <c r="UI14" s="307"/>
      <c r="UJ14" s="307"/>
      <c r="UK14" s="307"/>
      <c r="UL14" s="307"/>
      <c r="UM14" s="307"/>
      <c r="UN14" s="307"/>
      <c r="UO14" s="307"/>
      <c r="UP14" s="307"/>
      <c r="UQ14" s="307"/>
      <c r="UR14" s="307"/>
      <c r="US14" s="307"/>
      <c r="UT14" s="307"/>
      <c r="UU14" s="307"/>
      <c r="UV14" s="307"/>
      <c r="UW14" s="307"/>
      <c r="UX14" s="307"/>
      <c r="UY14" s="307"/>
      <c r="UZ14" s="307"/>
      <c r="VA14" s="307"/>
      <c r="VB14" s="307"/>
      <c r="VC14" s="307"/>
      <c r="VD14" s="307"/>
      <c r="VE14" s="307"/>
      <c r="VF14" s="307"/>
      <c r="VG14" s="307"/>
      <c r="VH14" s="307"/>
      <c r="VI14" s="307"/>
      <c r="VJ14" s="307"/>
      <c r="VK14" s="307"/>
      <c r="VL14" s="307"/>
      <c r="VM14" s="307"/>
      <c r="VN14" s="307"/>
      <c r="VO14" s="307"/>
      <c r="VP14" s="307"/>
      <c r="VQ14" s="307"/>
      <c r="VR14" s="307"/>
      <c r="VS14" s="307"/>
      <c r="VT14" s="307"/>
      <c r="VU14" s="307"/>
      <c r="VV14" s="307"/>
      <c r="VW14" s="307"/>
      <c r="VX14" s="307"/>
      <c r="VY14" s="307"/>
      <c r="VZ14" s="307"/>
      <c r="WA14" s="307"/>
      <c r="WB14" s="307"/>
      <c r="WC14" s="307"/>
      <c r="WD14" s="307"/>
      <c r="WE14" s="307"/>
      <c r="WF14" s="307"/>
      <c r="WG14" s="307"/>
      <c r="WH14" s="307"/>
      <c r="WI14" s="307"/>
      <c r="WJ14" s="307"/>
      <c r="WK14" s="307"/>
      <c r="WL14" s="307"/>
      <c r="WM14" s="307"/>
      <c r="WN14" s="307"/>
      <c r="WO14" s="307"/>
      <c r="WP14" s="307"/>
      <c r="WQ14" s="307"/>
      <c r="WR14" s="307"/>
      <c r="WS14" s="307"/>
      <c r="WT14" s="307"/>
      <c r="WU14" s="307"/>
      <c r="WV14" s="307"/>
      <c r="WW14" s="307"/>
      <c r="WX14" s="307"/>
      <c r="WY14" s="307"/>
      <c r="WZ14" s="307"/>
      <c r="XA14" s="307"/>
      <c r="XB14" s="307"/>
      <c r="XC14" s="307"/>
      <c r="XD14" s="307"/>
      <c r="XE14" s="307"/>
      <c r="XF14" s="307"/>
      <c r="XG14" s="307"/>
      <c r="XH14" s="307"/>
      <c r="XI14" s="307"/>
      <c r="XJ14" s="307"/>
      <c r="XK14" s="307"/>
      <c r="XL14" s="307"/>
      <c r="XM14" s="307"/>
      <c r="XN14" s="307"/>
      <c r="XO14" s="307"/>
      <c r="XP14" s="307"/>
      <c r="XQ14" s="307"/>
      <c r="XR14" s="307"/>
      <c r="XS14" s="307"/>
      <c r="XT14" s="307"/>
      <c r="XU14" s="307"/>
      <c r="XV14" s="307"/>
      <c r="XW14" s="307"/>
      <c r="XX14" s="307"/>
      <c r="XY14" s="307"/>
      <c r="XZ14" s="307"/>
      <c r="YA14" s="307"/>
      <c r="YB14" s="307"/>
      <c r="YC14" s="307"/>
      <c r="YD14" s="307"/>
      <c r="YE14" s="307"/>
      <c r="YF14" s="307"/>
      <c r="YG14" s="307"/>
      <c r="YH14" s="307"/>
      <c r="YI14" s="307"/>
      <c r="YJ14" s="307"/>
      <c r="YK14" s="307"/>
      <c r="YL14" s="307"/>
      <c r="YM14" s="307"/>
      <c r="YN14" s="307"/>
      <c r="YO14" s="307"/>
      <c r="YP14" s="307"/>
      <c r="YQ14" s="307"/>
      <c r="YR14" s="307"/>
      <c r="YS14" s="307"/>
      <c r="YT14" s="307"/>
      <c r="YU14" s="307"/>
      <c r="YV14" s="307"/>
      <c r="YW14" s="307"/>
      <c r="YX14" s="307"/>
      <c r="YY14" s="307"/>
      <c r="YZ14" s="307"/>
      <c r="ZA14" s="307"/>
      <c r="ZB14" s="307"/>
      <c r="ZC14" s="307"/>
      <c r="ZD14" s="307"/>
      <c r="ZE14" s="307"/>
      <c r="ZF14" s="307"/>
      <c r="ZG14" s="307"/>
      <c r="ZH14" s="307"/>
      <c r="ZI14" s="307"/>
      <c r="ZJ14" s="307"/>
      <c r="ZK14" s="307"/>
      <c r="ZL14" s="307"/>
      <c r="ZM14" s="307"/>
      <c r="ZN14" s="307"/>
      <c r="ZO14" s="307"/>
      <c r="ZP14" s="307"/>
      <c r="ZQ14" s="307"/>
      <c r="ZR14" s="307"/>
      <c r="ZS14" s="307"/>
      <c r="ZT14" s="307"/>
      <c r="ZU14" s="307"/>
      <c r="ZV14" s="307"/>
      <c r="ZW14" s="307"/>
      <c r="ZX14" s="307"/>
      <c r="ZY14" s="307"/>
      <c r="ZZ14" s="307"/>
      <c r="AAA14" s="307"/>
      <c r="AAB14" s="307"/>
      <c r="AAC14" s="307"/>
      <c r="AAD14" s="307"/>
      <c r="AAE14" s="307"/>
      <c r="AAF14" s="307"/>
      <c r="AAG14" s="307"/>
      <c r="AAH14" s="307"/>
      <c r="AAI14" s="307"/>
      <c r="AAJ14" s="307"/>
      <c r="AAK14" s="307"/>
      <c r="AAL14" s="307"/>
      <c r="AAM14" s="307"/>
      <c r="AAN14" s="307"/>
      <c r="AAO14" s="307"/>
      <c r="AAP14" s="307"/>
      <c r="AAQ14" s="307"/>
      <c r="AAR14" s="307"/>
      <c r="AAS14" s="307"/>
      <c r="AAT14" s="307"/>
      <c r="AAU14" s="307"/>
      <c r="AAV14" s="307"/>
      <c r="AAW14" s="307"/>
      <c r="AAX14" s="307"/>
      <c r="AAY14" s="307"/>
      <c r="AAZ14" s="307"/>
      <c r="ABA14" s="307"/>
      <c r="ABB14" s="307"/>
      <c r="ABC14" s="307"/>
      <c r="ABD14" s="307"/>
      <c r="ABE14" s="307"/>
      <c r="ABF14" s="307"/>
      <c r="ABG14" s="307"/>
      <c r="ABH14" s="307"/>
      <c r="ABI14" s="307"/>
      <c r="ABJ14" s="307"/>
      <c r="ABK14" s="307"/>
      <c r="ABL14" s="307"/>
      <c r="ABM14" s="307"/>
      <c r="ABN14" s="307"/>
      <c r="ABO14" s="307"/>
      <c r="ABP14" s="307"/>
      <c r="ABQ14" s="307"/>
      <c r="ABR14" s="307"/>
      <c r="ABS14" s="307"/>
      <c r="ABT14" s="307"/>
      <c r="ABU14" s="307"/>
      <c r="ABV14" s="307"/>
      <c r="ABW14" s="307"/>
      <c r="ABX14" s="307"/>
      <c r="ABY14" s="307"/>
      <c r="ABZ14" s="307"/>
      <c r="ACA14" s="307"/>
      <c r="ACB14" s="307"/>
      <c r="ACC14" s="307"/>
      <c r="ACD14" s="307"/>
      <c r="ACE14" s="307"/>
      <c r="ACF14" s="307"/>
      <c r="ACG14" s="307"/>
      <c r="ACH14" s="307"/>
      <c r="ACI14" s="307"/>
      <c r="ACJ14" s="307"/>
      <c r="ACK14" s="307"/>
      <c r="ACL14" s="307"/>
      <c r="ACM14" s="307"/>
      <c r="ACN14" s="307"/>
      <c r="ACO14" s="307"/>
      <c r="ACP14" s="307"/>
      <c r="ACQ14" s="307"/>
      <c r="ACR14" s="307"/>
      <c r="ACS14" s="307"/>
      <c r="ACT14" s="307"/>
      <c r="ACU14" s="307"/>
      <c r="ACV14" s="307"/>
      <c r="ACW14" s="307"/>
      <c r="ACX14" s="307"/>
      <c r="ACY14" s="307"/>
      <c r="ACZ14" s="307"/>
      <c r="ADA14" s="307"/>
      <c r="ADB14" s="307"/>
      <c r="ADC14" s="307"/>
      <c r="ADD14" s="307"/>
      <c r="ADE14" s="307"/>
      <c r="ADF14" s="307"/>
      <c r="ADG14" s="307"/>
      <c r="ADH14" s="307"/>
      <c r="ADI14" s="307"/>
      <c r="ADJ14" s="307"/>
      <c r="ADK14" s="307"/>
      <c r="ADL14" s="307"/>
      <c r="ADM14" s="307"/>
      <c r="ADN14" s="307"/>
      <c r="ADO14" s="307"/>
      <c r="ADP14" s="307"/>
      <c r="ADQ14" s="307"/>
      <c r="ADR14" s="307"/>
      <c r="ADS14" s="307"/>
      <c r="ADT14" s="307"/>
      <c r="ADU14" s="307"/>
      <c r="ADV14" s="307"/>
      <c r="ADW14" s="307"/>
      <c r="ADX14" s="307"/>
      <c r="ADY14" s="307"/>
      <c r="ADZ14" s="307"/>
      <c r="AEA14" s="307"/>
      <c r="AEB14" s="307"/>
      <c r="AEC14" s="307"/>
      <c r="AED14" s="307"/>
      <c r="AEE14" s="307"/>
      <c r="AEF14" s="307"/>
      <c r="AEG14" s="307"/>
      <c r="AEH14" s="307"/>
      <c r="AEI14" s="307"/>
      <c r="AEJ14" s="307"/>
      <c r="AEK14" s="307"/>
      <c r="AEL14" s="307"/>
      <c r="AEM14" s="307"/>
      <c r="AEN14" s="307"/>
      <c r="AEO14" s="307"/>
      <c r="AEP14" s="307"/>
      <c r="AEQ14" s="307"/>
      <c r="AER14" s="307"/>
      <c r="AES14" s="307"/>
      <c r="AET14" s="307"/>
      <c r="AEU14" s="307"/>
      <c r="AEV14" s="307"/>
      <c r="AEW14" s="307"/>
      <c r="AEX14" s="307"/>
      <c r="AEY14" s="307"/>
      <c r="AEZ14" s="307"/>
      <c r="AFA14" s="307"/>
      <c r="AFB14" s="307"/>
      <c r="AFC14" s="307"/>
      <c r="AFD14" s="307"/>
      <c r="AFE14" s="307"/>
      <c r="AFF14" s="307"/>
      <c r="AFG14" s="307"/>
      <c r="AFH14" s="307"/>
      <c r="AFI14" s="307"/>
      <c r="AFJ14" s="307"/>
      <c r="AFK14" s="307"/>
      <c r="AFL14" s="307"/>
      <c r="AFM14" s="307"/>
      <c r="AFN14" s="307"/>
      <c r="AFO14" s="307"/>
      <c r="AFP14" s="307"/>
      <c r="AFQ14" s="307"/>
      <c r="AFR14" s="307"/>
      <c r="AFS14" s="307"/>
      <c r="AFT14" s="307"/>
      <c r="AFU14" s="307"/>
      <c r="AFV14" s="307"/>
      <c r="AFW14" s="307"/>
      <c r="AFX14" s="307"/>
      <c r="AFY14" s="307"/>
      <c r="AFZ14" s="307"/>
      <c r="AGA14" s="307"/>
      <c r="AGB14" s="307"/>
      <c r="AGC14" s="307"/>
      <c r="AGD14" s="307"/>
      <c r="AGE14" s="307"/>
      <c r="AGF14" s="307"/>
      <c r="AGG14" s="307"/>
      <c r="AGH14" s="307"/>
      <c r="AGI14" s="307"/>
      <c r="AGJ14" s="307"/>
      <c r="AGK14" s="307"/>
      <c r="AGL14" s="307"/>
      <c r="AGM14" s="307"/>
      <c r="AGN14" s="307"/>
      <c r="AGO14" s="307"/>
      <c r="AGP14" s="307"/>
      <c r="AGQ14" s="307"/>
      <c r="AGR14" s="307"/>
      <c r="AGS14" s="307"/>
      <c r="AGT14" s="307"/>
      <c r="AGU14" s="307"/>
      <c r="AGV14" s="307"/>
      <c r="AGW14" s="307"/>
      <c r="AGX14" s="307"/>
      <c r="AGY14" s="307"/>
      <c r="AGZ14" s="307"/>
      <c r="AHA14" s="307"/>
      <c r="AHB14" s="307"/>
      <c r="AHC14" s="307"/>
      <c r="AHD14" s="307"/>
      <c r="AHE14" s="307"/>
      <c r="AHF14" s="307"/>
      <c r="AHG14" s="307"/>
      <c r="AHH14" s="307"/>
      <c r="AHI14" s="307"/>
      <c r="AHJ14" s="307"/>
      <c r="AHK14" s="307"/>
      <c r="AHL14" s="307"/>
      <c r="AHM14" s="307"/>
      <c r="AHN14" s="307"/>
      <c r="AHO14" s="307"/>
      <c r="AHP14" s="307"/>
      <c r="AHQ14" s="307"/>
      <c r="AHR14" s="307"/>
      <c r="AHS14" s="307"/>
      <c r="AHT14" s="307"/>
      <c r="AHU14" s="307"/>
      <c r="AHV14" s="307"/>
      <c r="AHW14" s="307"/>
      <c r="AHX14" s="307"/>
      <c r="AHY14" s="307"/>
      <c r="AHZ14" s="307"/>
      <c r="AIA14" s="307"/>
      <c r="AIB14" s="307"/>
      <c r="AIC14" s="307"/>
      <c r="AID14" s="307"/>
      <c r="AIE14" s="307"/>
      <c r="AIF14" s="307"/>
      <c r="AIG14" s="307"/>
      <c r="AIH14" s="307"/>
      <c r="AII14" s="307"/>
      <c r="AIJ14" s="307"/>
      <c r="AIK14" s="307"/>
      <c r="AIL14" s="307"/>
      <c r="AIM14" s="307"/>
      <c r="AIN14" s="307"/>
      <c r="AIO14" s="307"/>
      <c r="AIP14" s="307"/>
      <c r="AIQ14" s="307"/>
      <c r="AIR14" s="307"/>
      <c r="AIS14" s="307"/>
      <c r="AIT14" s="307"/>
      <c r="AIU14" s="307"/>
      <c r="AIV14" s="307"/>
      <c r="AIW14" s="307"/>
      <c r="AIX14" s="307"/>
      <c r="AIY14" s="307"/>
      <c r="AIZ14" s="307"/>
      <c r="AJA14" s="307"/>
      <c r="AJB14" s="307"/>
      <c r="AJC14" s="307"/>
      <c r="AJD14" s="307"/>
      <c r="AJE14" s="307"/>
      <c r="AJF14" s="307"/>
      <c r="AJG14" s="307"/>
      <c r="AJH14" s="307"/>
      <c r="AJI14" s="307"/>
      <c r="AJJ14" s="307"/>
      <c r="AJK14" s="307"/>
      <c r="AJL14" s="307"/>
      <c r="AJM14" s="307"/>
      <c r="AJN14" s="307"/>
      <c r="AJO14" s="307"/>
      <c r="AJP14" s="307"/>
      <c r="AJQ14" s="307"/>
      <c r="AJR14" s="307"/>
      <c r="AJS14" s="307"/>
      <c r="AJT14" s="307"/>
      <c r="AJU14" s="307"/>
      <c r="AJV14" s="307"/>
      <c r="AJW14" s="307"/>
      <c r="AJX14" s="307"/>
      <c r="AJY14" s="307"/>
      <c r="AJZ14" s="307"/>
      <c r="AKA14" s="307"/>
      <c r="AKB14" s="307"/>
      <c r="AKC14" s="307"/>
      <c r="AKD14" s="307"/>
      <c r="AKE14" s="307"/>
      <c r="AKF14" s="307"/>
      <c r="AKG14" s="307"/>
      <c r="AKH14" s="307"/>
      <c r="AKI14" s="307"/>
      <c r="AKJ14" s="307"/>
      <c r="AKK14" s="307"/>
      <c r="AKL14" s="307"/>
      <c r="AKM14" s="307"/>
      <c r="AKN14" s="307"/>
      <c r="AKO14" s="307"/>
      <c r="AKP14" s="307"/>
      <c r="AKQ14" s="307"/>
      <c r="AKR14" s="307"/>
      <c r="AKS14" s="307"/>
      <c r="AKT14" s="307"/>
      <c r="AKU14" s="307"/>
      <c r="AKV14" s="307"/>
      <c r="AKW14" s="307"/>
      <c r="AKX14" s="307"/>
      <c r="AKY14" s="307"/>
    </row>
    <row r="15" spans="1:987" s="184" customFormat="1" x14ac:dyDescent="0.25">
      <c r="A15" s="135" t="s">
        <v>12</v>
      </c>
      <c r="B15" s="204" t="e">
        <f>IF('Sample of Spirits1'!I15&lt;E15,"&lt;",'Sample of Spirits1'!I15)</f>
        <v>#DIV/0!</v>
      </c>
      <c r="C15" s="183" t="e">
        <f t="shared" si="0"/>
        <v>#DIV/0!</v>
      </c>
      <c r="D15" s="183" t="e">
        <f>'Sample of Spirits1'!E15</f>
        <v>#DIV/0!</v>
      </c>
      <c r="E15" s="198" t="e">
        <f>'SS results'!V16</f>
        <v>#DIV/0!</v>
      </c>
      <c r="F15" s="194"/>
      <c r="G15" s="213" t="e">
        <f>IF('Sample of Spirits1'!R15&lt;J15,"&lt;",'Sample of Spirits1'!R15)</f>
        <v>#DIV/0!</v>
      </c>
      <c r="H15" s="213" t="e">
        <f t="shared" si="7"/>
        <v>#DIV/0!</v>
      </c>
      <c r="I15" s="183" t="e">
        <f>'Sample of Spirits1'!N15</f>
        <v>#DIV/0!</v>
      </c>
      <c r="J15" s="198" t="e">
        <f>'SS results'!AB16</f>
        <v>#DIV/0!</v>
      </c>
      <c r="K15" s="194"/>
      <c r="L15" s="212" t="e">
        <f>IF('Sample of Spirits1'!AA15&lt;O15,"&lt;",'Sample of Spirits1'!AA15)</f>
        <v>#DIV/0!</v>
      </c>
      <c r="M15" s="183" t="e">
        <f t="shared" si="2"/>
        <v>#DIV/0!</v>
      </c>
      <c r="N15" s="183" t="e">
        <f>'Sample of Spirits1'!W15</f>
        <v>#DIV/0!</v>
      </c>
      <c r="O15" s="198" t="e">
        <f>'SS results'!AH16</f>
        <v>#DIV/0!</v>
      </c>
      <c r="P15" s="194"/>
      <c r="Q15" s="183" t="e">
        <f t="shared" si="3"/>
        <v>#DIV/0!</v>
      </c>
      <c r="R15" s="183" t="e">
        <f t="shared" si="4"/>
        <v>#DIV/0!</v>
      </c>
      <c r="S15" s="194"/>
      <c r="T15" s="188" t="e">
        <f t="shared" si="5"/>
        <v>#DIV/0!</v>
      </c>
      <c r="U15" s="183" t="e">
        <f t="shared" si="6"/>
        <v>#DIV/0!</v>
      </c>
      <c r="W15" s="312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7"/>
      <c r="AP15" s="307"/>
      <c r="AQ15" s="307"/>
      <c r="AR15" s="307"/>
      <c r="AS15" s="307"/>
      <c r="AT15" s="307"/>
      <c r="AU15" s="307"/>
      <c r="AV15" s="307"/>
      <c r="AW15" s="307"/>
      <c r="AX15" s="307"/>
      <c r="AY15" s="307"/>
      <c r="AZ15" s="307"/>
      <c r="BA15" s="307"/>
      <c r="BB15" s="307"/>
      <c r="BC15" s="307"/>
      <c r="BD15" s="307"/>
      <c r="BE15" s="307"/>
      <c r="BF15" s="307"/>
      <c r="BG15" s="307"/>
      <c r="BH15" s="307"/>
      <c r="BI15" s="307"/>
      <c r="BJ15" s="307"/>
      <c r="BK15" s="307"/>
      <c r="BL15" s="307"/>
      <c r="BM15" s="307"/>
      <c r="BN15" s="307"/>
      <c r="BO15" s="307"/>
      <c r="BP15" s="307"/>
      <c r="BQ15" s="307"/>
      <c r="BR15" s="307"/>
      <c r="BS15" s="307"/>
      <c r="BT15" s="307"/>
      <c r="BU15" s="307"/>
      <c r="BV15" s="307"/>
      <c r="BW15" s="307"/>
      <c r="BX15" s="307"/>
      <c r="BY15" s="307"/>
      <c r="BZ15" s="307"/>
      <c r="CA15" s="307"/>
      <c r="CB15" s="307"/>
      <c r="CC15" s="307"/>
      <c r="CD15" s="307"/>
      <c r="CE15" s="307"/>
      <c r="CF15" s="307"/>
      <c r="CG15" s="307"/>
      <c r="CH15" s="307"/>
      <c r="CI15" s="307"/>
      <c r="CJ15" s="307"/>
      <c r="CK15" s="307"/>
      <c r="CL15" s="307"/>
      <c r="CM15" s="307"/>
      <c r="CN15" s="307"/>
      <c r="CO15" s="307"/>
      <c r="CP15" s="307"/>
      <c r="CQ15" s="307"/>
      <c r="CR15" s="307"/>
      <c r="CS15" s="307"/>
      <c r="CT15" s="307"/>
      <c r="CU15" s="307"/>
      <c r="CV15" s="307"/>
      <c r="CW15" s="307"/>
      <c r="CX15" s="307"/>
      <c r="CY15" s="307"/>
      <c r="CZ15" s="307"/>
      <c r="DA15" s="307"/>
      <c r="DB15" s="307"/>
      <c r="DC15" s="307"/>
      <c r="DD15" s="307"/>
      <c r="DE15" s="307"/>
      <c r="DF15" s="307"/>
      <c r="DG15" s="307"/>
      <c r="DH15" s="307"/>
      <c r="DI15" s="307"/>
      <c r="DJ15" s="307"/>
      <c r="DK15" s="307"/>
      <c r="DL15" s="307"/>
      <c r="DM15" s="307"/>
      <c r="DN15" s="307"/>
      <c r="DO15" s="307"/>
      <c r="DP15" s="307"/>
      <c r="DQ15" s="307"/>
      <c r="DR15" s="307"/>
      <c r="DS15" s="307"/>
      <c r="DT15" s="307"/>
      <c r="DU15" s="307"/>
      <c r="DV15" s="307"/>
      <c r="DW15" s="307"/>
      <c r="DX15" s="307"/>
      <c r="DY15" s="307"/>
      <c r="DZ15" s="307"/>
      <c r="EA15" s="307"/>
      <c r="EB15" s="307"/>
      <c r="EC15" s="307"/>
      <c r="ED15" s="307"/>
      <c r="EE15" s="307"/>
      <c r="EF15" s="307"/>
      <c r="EG15" s="307"/>
      <c r="EH15" s="307"/>
      <c r="EI15" s="307"/>
      <c r="EJ15" s="307"/>
      <c r="EK15" s="307"/>
      <c r="EL15" s="307"/>
      <c r="EM15" s="307"/>
      <c r="EN15" s="307"/>
      <c r="EO15" s="307"/>
      <c r="EP15" s="307"/>
      <c r="EQ15" s="307"/>
      <c r="ER15" s="307"/>
      <c r="ES15" s="307"/>
      <c r="ET15" s="307"/>
      <c r="EU15" s="307"/>
      <c r="EV15" s="307"/>
      <c r="EW15" s="307"/>
      <c r="EX15" s="307"/>
      <c r="EY15" s="307"/>
      <c r="EZ15" s="307"/>
      <c r="FA15" s="307"/>
      <c r="FB15" s="307"/>
      <c r="FC15" s="307"/>
      <c r="FD15" s="307"/>
      <c r="FE15" s="307"/>
      <c r="FF15" s="307"/>
      <c r="FG15" s="307"/>
      <c r="FH15" s="307"/>
      <c r="FI15" s="307"/>
      <c r="FJ15" s="307"/>
      <c r="FK15" s="307"/>
      <c r="FL15" s="307"/>
      <c r="FM15" s="307"/>
      <c r="FN15" s="307"/>
      <c r="FO15" s="307"/>
      <c r="FP15" s="307"/>
      <c r="FQ15" s="307"/>
      <c r="FR15" s="307"/>
      <c r="FS15" s="307"/>
      <c r="FT15" s="307"/>
      <c r="FU15" s="307"/>
      <c r="FV15" s="307"/>
      <c r="FW15" s="307"/>
      <c r="FX15" s="307"/>
      <c r="FY15" s="307"/>
      <c r="FZ15" s="307"/>
      <c r="GA15" s="307"/>
      <c r="GB15" s="307"/>
      <c r="GC15" s="307"/>
      <c r="GD15" s="307"/>
      <c r="GE15" s="307"/>
      <c r="GF15" s="307"/>
      <c r="GG15" s="307"/>
      <c r="GH15" s="307"/>
      <c r="GI15" s="307"/>
      <c r="GJ15" s="307"/>
      <c r="GK15" s="307"/>
      <c r="GL15" s="307"/>
      <c r="GM15" s="307"/>
      <c r="GN15" s="307"/>
      <c r="GO15" s="307"/>
      <c r="GP15" s="307"/>
      <c r="GQ15" s="307"/>
      <c r="GR15" s="307"/>
      <c r="GS15" s="307"/>
      <c r="GT15" s="307"/>
      <c r="GU15" s="307"/>
      <c r="GV15" s="307"/>
      <c r="GW15" s="307"/>
      <c r="GX15" s="307"/>
      <c r="GY15" s="307"/>
      <c r="GZ15" s="307"/>
      <c r="HA15" s="307"/>
      <c r="HB15" s="307"/>
      <c r="HC15" s="307"/>
      <c r="HD15" s="307"/>
      <c r="HE15" s="307"/>
      <c r="HF15" s="307"/>
      <c r="HG15" s="307"/>
      <c r="HH15" s="307"/>
      <c r="HI15" s="307"/>
      <c r="HJ15" s="307"/>
      <c r="HK15" s="307"/>
      <c r="HL15" s="307"/>
      <c r="HM15" s="307"/>
      <c r="HN15" s="307"/>
      <c r="HO15" s="307"/>
      <c r="HP15" s="307"/>
      <c r="HQ15" s="307"/>
      <c r="HR15" s="307"/>
      <c r="HS15" s="307"/>
      <c r="HT15" s="307"/>
      <c r="HU15" s="307"/>
      <c r="HV15" s="307"/>
      <c r="HW15" s="307"/>
      <c r="HX15" s="307"/>
      <c r="HY15" s="307"/>
      <c r="HZ15" s="307"/>
      <c r="IA15" s="307"/>
      <c r="IB15" s="307"/>
      <c r="IC15" s="307"/>
      <c r="ID15" s="307"/>
      <c r="IE15" s="307"/>
      <c r="IF15" s="307"/>
      <c r="IG15" s="307"/>
      <c r="IH15" s="307"/>
      <c r="II15" s="307"/>
      <c r="IJ15" s="307"/>
      <c r="IK15" s="307"/>
      <c r="IL15" s="307"/>
      <c r="IM15" s="307"/>
      <c r="IN15" s="307"/>
      <c r="IO15" s="307"/>
      <c r="IP15" s="307"/>
      <c r="IQ15" s="307"/>
      <c r="IR15" s="307"/>
      <c r="IS15" s="307"/>
      <c r="IT15" s="307"/>
      <c r="IU15" s="307"/>
      <c r="IV15" s="307"/>
      <c r="IW15" s="307"/>
      <c r="IX15" s="307"/>
      <c r="IY15" s="307"/>
      <c r="IZ15" s="307"/>
      <c r="JA15" s="307"/>
      <c r="JB15" s="307"/>
      <c r="JC15" s="307"/>
      <c r="JD15" s="307"/>
      <c r="JE15" s="307"/>
      <c r="JF15" s="307"/>
      <c r="JG15" s="307"/>
      <c r="JH15" s="307"/>
      <c r="JI15" s="307"/>
      <c r="JJ15" s="307"/>
      <c r="JK15" s="307"/>
      <c r="JL15" s="307"/>
      <c r="JM15" s="307"/>
      <c r="JN15" s="307"/>
      <c r="JO15" s="307"/>
      <c r="JP15" s="307"/>
      <c r="JQ15" s="307"/>
      <c r="JR15" s="307"/>
      <c r="JS15" s="307"/>
      <c r="JT15" s="307"/>
      <c r="JU15" s="307"/>
      <c r="JV15" s="307"/>
      <c r="JW15" s="307"/>
      <c r="JX15" s="307"/>
      <c r="JY15" s="307"/>
      <c r="JZ15" s="307"/>
      <c r="KA15" s="307"/>
      <c r="KB15" s="307"/>
      <c r="KC15" s="307"/>
      <c r="KD15" s="307"/>
      <c r="KE15" s="307"/>
      <c r="KF15" s="307"/>
      <c r="KG15" s="307"/>
      <c r="KH15" s="307"/>
      <c r="KI15" s="307"/>
      <c r="KJ15" s="307"/>
      <c r="KK15" s="307"/>
      <c r="KL15" s="307"/>
      <c r="KM15" s="307"/>
      <c r="KN15" s="307"/>
      <c r="KO15" s="307"/>
      <c r="KP15" s="307"/>
      <c r="KQ15" s="307"/>
      <c r="KR15" s="307"/>
      <c r="KS15" s="307"/>
      <c r="KT15" s="307"/>
      <c r="KU15" s="307"/>
      <c r="KV15" s="307"/>
      <c r="KW15" s="307"/>
      <c r="KX15" s="307"/>
      <c r="KY15" s="307"/>
      <c r="KZ15" s="307"/>
      <c r="LA15" s="307"/>
      <c r="LB15" s="307"/>
      <c r="LC15" s="307"/>
      <c r="LD15" s="307"/>
      <c r="LE15" s="307"/>
      <c r="LF15" s="307"/>
      <c r="LG15" s="307"/>
      <c r="LH15" s="307"/>
      <c r="LI15" s="307"/>
      <c r="LJ15" s="307"/>
      <c r="LK15" s="307"/>
      <c r="LL15" s="307"/>
      <c r="LM15" s="307"/>
      <c r="LN15" s="307"/>
      <c r="LO15" s="307"/>
      <c r="LP15" s="307"/>
      <c r="LQ15" s="307"/>
      <c r="LR15" s="307"/>
      <c r="LS15" s="307"/>
      <c r="LT15" s="307"/>
      <c r="LU15" s="307"/>
      <c r="LV15" s="307"/>
      <c r="LW15" s="307"/>
      <c r="LX15" s="307"/>
      <c r="LY15" s="307"/>
      <c r="LZ15" s="307"/>
      <c r="MA15" s="307"/>
      <c r="MB15" s="307"/>
      <c r="MC15" s="307"/>
      <c r="MD15" s="307"/>
      <c r="ME15" s="307"/>
      <c r="MF15" s="307"/>
      <c r="MG15" s="307"/>
      <c r="MH15" s="307"/>
      <c r="MI15" s="307"/>
      <c r="MJ15" s="307"/>
      <c r="MK15" s="307"/>
      <c r="ML15" s="307"/>
      <c r="MM15" s="307"/>
      <c r="MN15" s="307"/>
      <c r="MO15" s="307"/>
      <c r="MP15" s="307"/>
      <c r="MQ15" s="307"/>
      <c r="MR15" s="307"/>
      <c r="MS15" s="307"/>
      <c r="MT15" s="307"/>
      <c r="MU15" s="307"/>
      <c r="MV15" s="307"/>
      <c r="MW15" s="307"/>
      <c r="MX15" s="307"/>
      <c r="MY15" s="307"/>
      <c r="MZ15" s="307"/>
      <c r="NA15" s="307"/>
      <c r="NB15" s="307"/>
      <c r="NC15" s="307"/>
      <c r="ND15" s="307"/>
      <c r="NE15" s="307"/>
      <c r="NF15" s="307"/>
      <c r="NG15" s="307"/>
      <c r="NH15" s="307"/>
      <c r="NI15" s="307"/>
      <c r="NJ15" s="307"/>
      <c r="NK15" s="307"/>
      <c r="NL15" s="307"/>
      <c r="NM15" s="307"/>
      <c r="NN15" s="307"/>
      <c r="NO15" s="307"/>
      <c r="NP15" s="307"/>
      <c r="NQ15" s="307"/>
      <c r="NR15" s="307"/>
      <c r="NS15" s="307"/>
      <c r="NT15" s="307"/>
      <c r="NU15" s="307"/>
      <c r="NV15" s="307"/>
      <c r="NW15" s="307"/>
      <c r="NX15" s="307"/>
      <c r="NY15" s="307"/>
      <c r="NZ15" s="307"/>
      <c r="OA15" s="307"/>
      <c r="OB15" s="307"/>
      <c r="OC15" s="307"/>
      <c r="OD15" s="307"/>
      <c r="OE15" s="307"/>
      <c r="OF15" s="307"/>
      <c r="OG15" s="307"/>
      <c r="OH15" s="307"/>
      <c r="OI15" s="307"/>
      <c r="OJ15" s="307"/>
      <c r="OK15" s="307"/>
      <c r="OL15" s="307"/>
      <c r="OM15" s="307"/>
      <c r="ON15" s="307"/>
      <c r="OO15" s="307"/>
      <c r="OP15" s="307"/>
      <c r="OQ15" s="307"/>
      <c r="OR15" s="307"/>
      <c r="OS15" s="307"/>
      <c r="OT15" s="307"/>
      <c r="OU15" s="307"/>
      <c r="OV15" s="307"/>
      <c r="OW15" s="307"/>
      <c r="OX15" s="307"/>
      <c r="OY15" s="307"/>
      <c r="OZ15" s="307"/>
      <c r="PA15" s="307"/>
      <c r="PB15" s="307"/>
      <c r="PC15" s="307"/>
      <c r="PD15" s="307"/>
      <c r="PE15" s="307"/>
      <c r="PF15" s="307"/>
      <c r="PG15" s="307"/>
      <c r="PH15" s="307"/>
      <c r="PI15" s="307"/>
      <c r="PJ15" s="307"/>
      <c r="PK15" s="307"/>
      <c r="PL15" s="307"/>
      <c r="PM15" s="307"/>
      <c r="PN15" s="307"/>
      <c r="PO15" s="307"/>
      <c r="PP15" s="307"/>
      <c r="PQ15" s="307"/>
      <c r="PR15" s="307"/>
      <c r="PS15" s="307"/>
      <c r="PT15" s="307"/>
      <c r="PU15" s="307"/>
      <c r="PV15" s="307"/>
      <c r="PW15" s="307"/>
      <c r="PX15" s="307"/>
      <c r="PY15" s="307"/>
      <c r="PZ15" s="307"/>
      <c r="QA15" s="307"/>
      <c r="QB15" s="307"/>
      <c r="QC15" s="307"/>
      <c r="QD15" s="307"/>
      <c r="QE15" s="307"/>
      <c r="QF15" s="307"/>
      <c r="QG15" s="307"/>
      <c r="QH15" s="307"/>
      <c r="QI15" s="307"/>
      <c r="QJ15" s="307"/>
      <c r="QK15" s="307"/>
      <c r="QL15" s="307"/>
      <c r="QM15" s="307"/>
      <c r="QN15" s="307"/>
      <c r="QO15" s="307"/>
      <c r="QP15" s="307"/>
      <c r="QQ15" s="307"/>
      <c r="QR15" s="307"/>
      <c r="QS15" s="307"/>
      <c r="QT15" s="307"/>
      <c r="QU15" s="307"/>
      <c r="QV15" s="307"/>
      <c r="QW15" s="307"/>
      <c r="QX15" s="307"/>
      <c r="QY15" s="307"/>
      <c r="QZ15" s="307"/>
      <c r="RA15" s="307"/>
      <c r="RB15" s="307"/>
      <c r="RC15" s="307"/>
      <c r="RD15" s="307"/>
      <c r="RE15" s="307"/>
      <c r="RF15" s="307"/>
      <c r="RG15" s="307"/>
      <c r="RH15" s="307"/>
      <c r="RI15" s="307"/>
      <c r="RJ15" s="307"/>
      <c r="RK15" s="307"/>
      <c r="RL15" s="307"/>
      <c r="RM15" s="307"/>
      <c r="RN15" s="307"/>
      <c r="RO15" s="307"/>
      <c r="RP15" s="307"/>
      <c r="RQ15" s="307"/>
      <c r="RR15" s="307"/>
      <c r="RS15" s="307"/>
      <c r="RT15" s="307"/>
      <c r="RU15" s="307"/>
      <c r="RV15" s="307"/>
      <c r="RW15" s="307"/>
      <c r="RX15" s="307"/>
      <c r="RY15" s="307"/>
      <c r="RZ15" s="307"/>
      <c r="SA15" s="307"/>
      <c r="SB15" s="307"/>
      <c r="SC15" s="307"/>
      <c r="SD15" s="307"/>
      <c r="SE15" s="307"/>
      <c r="SF15" s="307"/>
      <c r="SG15" s="307"/>
      <c r="SH15" s="307"/>
      <c r="SI15" s="307"/>
      <c r="SJ15" s="307"/>
      <c r="SK15" s="307"/>
      <c r="SL15" s="307"/>
      <c r="SM15" s="307"/>
      <c r="SN15" s="307"/>
      <c r="SO15" s="307"/>
      <c r="SP15" s="307"/>
      <c r="SQ15" s="307"/>
      <c r="SR15" s="307"/>
      <c r="SS15" s="307"/>
      <c r="ST15" s="307"/>
      <c r="SU15" s="307"/>
      <c r="SV15" s="307"/>
      <c r="SW15" s="307"/>
      <c r="SX15" s="307"/>
      <c r="SY15" s="307"/>
      <c r="SZ15" s="307"/>
      <c r="TA15" s="307"/>
      <c r="TB15" s="307"/>
      <c r="TC15" s="307"/>
      <c r="TD15" s="307"/>
      <c r="TE15" s="307"/>
      <c r="TF15" s="307"/>
      <c r="TG15" s="307"/>
      <c r="TH15" s="307"/>
      <c r="TI15" s="307"/>
      <c r="TJ15" s="307"/>
      <c r="TK15" s="307"/>
      <c r="TL15" s="307"/>
      <c r="TM15" s="307"/>
      <c r="TN15" s="307"/>
      <c r="TO15" s="307"/>
      <c r="TP15" s="307"/>
      <c r="TQ15" s="307"/>
      <c r="TR15" s="307"/>
      <c r="TS15" s="307"/>
      <c r="TT15" s="307"/>
      <c r="TU15" s="307"/>
      <c r="TV15" s="307"/>
      <c r="TW15" s="307"/>
      <c r="TX15" s="307"/>
      <c r="TY15" s="307"/>
      <c r="TZ15" s="307"/>
      <c r="UA15" s="307"/>
      <c r="UB15" s="307"/>
      <c r="UC15" s="307"/>
      <c r="UD15" s="307"/>
      <c r="UE15" s="307"/>
      <c r="UF15" s="307"/>
      <c r="UG15" s="307"/>
      <c r="UH15" s="307"/>
      <c r="UI15" s="307"/>
      <c r="UJ15" s="307"/>
      <c r="UK15" s="307"/>
      <c r="UL15" s="307"/>
      <c r="UM15" s="307"/>
      <c r="UN15" s="307"/>
      <c r="UO15" s="307"/>
      <c r="UP15" s="307"/>
      <c r="UQ15" s="307"/>
      <c r="UR15" s="307"/>
      <c r="US15" s="307"/>
      <c r="UT15" s="307"/>
      <c r="UU15" s="307"/>
      <c r="UV15" s="307"/>
      <c r="UW15" s="307"/>
      <c r="UX15" s="307"/>
      <c r="UY15" s="307"/>
      <c r="UZ15" s="307"/>
      <c r="VA15" s="307"/>
      <c r="VB15" s="307"/>
      <c r="VC15" s="307"/>
      <c r="VD15" s="307"/>
      <c r="VE15" s="307"/>
      <c r="VF15" s="307"/>
      <c r="VG15" s="307"/>
      <c r="VH15" s="307"/>
      <c r="VI15" s="307"/>
      <c r="VJ15" s="307"/>
      <c r="VK15" s="307"/>
      <c r="VL15" s="307"/>
      <c r="VM15" s="307"/>
      <c r="VN15" s="307"/>
      <c r="VO15" s="307"/>
      <c r="VP15" s="307"/>
      <c r="VQ15" s="307"/>
      <c r="VR15" s="307"/>
      <c r="VS15" s="307"/>
      <c r="VT15" s="307"/>
      <c r="VU15" s="307"/>
      <c r="VV15" s="307"/>
      <c r="VW15" s="307"/>
      <c r="VX15" s="307"/>
      <c r="VY15" s="307"/>
      <c r="VZ15" s="307"/>
      <c r="WA15" s="307"/>
      <c r="WB15" s="307"/>
      <c r="WC15" s="307"/>
      <c r="WD15" s="307"/>
      <c r="WE15" s="307"/>
      <c r="WF15" s="307"/>
      <c r="WG15" s="307"/>
      <c r="WH15" s="307"/>
      <c r="WI15" s="307"/>
      <c r="WJ15" s="307"/>
      <c r="WK15" s="307"/>
      <c r="WL15" s="307"/>
      <c r="WM15" s="307"/>
      <c r="WN15" s="307"/>
      <c r="WO15" s="307"/>
      <c r="WP15" s="307"/>
      <c r="WQ15" s="307"/>
      <c r="WR15" s="307"/>
      <c r="WS15" s="307"/>
      <c r="WT15" s="307"/>
      <c r="WU15" s="307"/>
      <c r="WV15" s="307"/>
      <c r="WW15" s="307"/>
      <c r="WX15" s="307"/>
      <c r="WY15" s="307"/>
      <c r="WZ15" s="307"/>
      <c r="XA15" s="307"/>
      <c r="XB15" s="307"/>
      <c r="XC15" s="307"/>
      <c r="XD15" s="307"/>
      <c r="XE15" s="307"/>
      <c r="XF15" s="307"/>
      <c r="XG15" s="307"/>
      <c r="XH15" s="307"/>
      <c r="XI15" s="307"/>
      <c r="XJ15" s="307"/>
      <c r="XK15" s="307"/>
      <c r="XL15" s="307"/>
      <c r="XM15" s="307"/>
      <c r="XN15" s="307"/>
      <c r="XO15" s="307"/>
      <c r="XP15" s="307"/>
      <c r="XQ15" s="307"/>
      <c r="XR15" s="307"/>
      <c r="XS15" s="307"/>
      <c r="XT15" s="307"/>
      <c r="XU15" s="307"/>
      <c r="XV15" s="307"/>
      <c r="XW15" s="307"/>
      <c r="XX15" s="307"/>
      <c r="XY15" s="307"/>
      <c r="XZ15" s="307"/>
      <c r="YA15" s="307"/>
      <c r="YB15" s="307"/>
      <c r="YC15" s="307"/>
      <c r="YD15" s="307"/>
      <c r="YE15" s="307"/>
      <c r="YF15" s="307"/>
      <c r="YG15" s="307"/>
      <c r="YH15" s="307"/>
      <c r="YI15" s="307"/>
      <c r="YJ15" s="307"/>
      <c r="YK15" s="307"/>
      <c r="YL15" s="307"/>
      <c r="YM15" s="307"/>
      <c r="YN15" s="307"/>
      <c r="YO15" s="307"/>
      <c r="YP15" s="307"/>
      <c r="YQ15" s="307"/>
      <c r="YR15" s="307"/>
      <c r="YS15" s="307"/>
      <c r="YT15" s="307"/>
      <c r="YU15" s="307"/>
      <c r="YV15" s="307"/>
      <c r="YW15" s="307"/>
      <c r="YX15" s="307"/>
      <c r="YY15" s="307"/>
      <c r="YZ15" s="307"/>
      <c r="ZA15" s="307"/>
      <c r="ZB15" s="307"/>
      <c r="ZC15" s="307"/>
      <c r="ZD15" s="307"/>
      <c r="ZE15" s="307"/>
      <c r="ZF15" s="307"/>
      <c r="ZG15" s="307"/>
      <c r="ZH15" s="307"/>
      <c r="ZI15" s="307"/>
      <c r="ZJ15" s="307"/>
      <c r="ZK15" s="307"/>
      <c r="ZL15" s="307"/>
      <c r="ZM15" s="307"/>
      <c r="ZN15" s="307"/>
      <c r="ZO15" s="307"/>
      <c r="ZP15" s="307"/>
      <c r="ZQ15" s="307"/>
      <c r="ZR15" s="307"/>
      <c r="ZS15" s="307"/>
      <c r="ZT15" s="307"/>
      <c r="ZU15" s="307"/>
      <c r="ZV15" s="307"/>
      <c r="ZW15" s="307"/>
      <c r="ZX15" s="307"/>
      <c r="ZY15" s="307"/>
      <c r="ZZ15" s="307"/>
      <c r="AAA15" s="307"/>
      <c r="AAB15" s="307"/>
      <c r="AAC15" s="307"/>
      <c r="AAD15" s="307"/>
      <c r="AAE15" s="307"/>
      <c r="AAF15" s="307"/>
      <c r="AAG15" s="307"/>
      <c r="AAH15" s="307"/>
      <c r="AAI15" s="307"/>
      <c r="AAJ15" s="307"/>
      <c r="AAK15" s="307"/>
      <c r="AAL15" s="307"/>
      <c r="AAM15" s="307"/>
      <c r="AAN15" s="307"/>
      <c r="AAO15" s="307"/>
      <c r="AAP15" s="307"/>
      <c r="AAQ15" s="307"/>
      <c r="AAR15" s="307"/>
      <c r="AAS15" s="307"/>
      <c r="AAT15" s="307"/>
      <c r="AAU15" s="307"/>
      <c r="AAV15" s="307"/>
      <c r="AAW15" s="307"/>
      <c r="AAX15" s="307"/>
      <c r="AAY15" s="307"/>
      <c r="AAZ15" s="307"/>
      <c r="ABA15" s="307"/>
      <c r="ABB15" s="307"/>
      <c r="ABC15" s="307"/>
      <c r="ABD15" s="307"/>
      <c r="ABE15" s="307"/>
      <c r="ABF15" s="307"/>
      <c r="ABG15" s="307"/>
      <c r="ABH15" s="307"/>
      <c r="ABI15" s="307"/>
      <c r="ABJ15" s="307"/>
      <c r="ABK15" s="307"/>
      <c r="ABL15" s="307"/>
      <c r="ABM15" s="307"/>
      <c r="ABN15" s="307"/>
      <c r="ABO15" s="307"/>
      <c r="ABP15" s="307"/>
      <c r="ABQ15" s="307"/>
      <c r="ABR15" s="307"/>
      <c r="ABS15" s="307"/>
      <c r="ABT15" s="307"/>
      <c r="ABU15" s="307"/>
      <c r="ABV15" s="307"/>
      <c r="ABW15" s="307"/>
      <c r="ABX15" s="307"/>
      <c r="ABY15" s="307"/>
      <c r="ABZ15" s="307"/>
      <c r="ACA15" s="307"/>
      <c r="ACB15" s="307"/>
      <c r="ACC15" s="307"/>
      <c r="ACD15" s="307"/>
      <c r="ACE15" s="307"/>
      <c r="ACF15" s="307"/>
      <c r="ACG15" s="307"/>
      <c r="ACH15" s="307"/>
      <c r="ACI15" s="307"/>
      <c r="ACJ15" s="307"/>
      <c r="ACK15" s="307"/>
      <c r="ACL15" s="307"/>
      <c r="ACM15" s="307"/>
      <c r="ACN15" s="307"/>
      <c r="ACO15" s="307"/>
      <c r="ACP15" s="307"/>
      <c r="ACQ15" s="307"/>
      <c r="ACR15" s="307"/>
      <c r="ACS15" s="307"/>
      <c r="ACT15" s="307"/>
      <c r="ACU15" s="307"/>
      <c r="ACV15" s="307"/>
      <c r="ACW15" s="307"/>
      <c r="ACX15" s="307"/>
      <c r="ACY15" s="307"/>
      <c r="ACZ15" s="307"/>
      <c r="ADA15" s="307"/>
      <c r="ADB15" s="307"/>
      <c r="ADC15" s="307"/>
      <c r="ADD15" s="307"/>
      <c r="ADE15" s="307"/>
      <c r="ADF15" s="307"/>
      <c r="ADG15" s="307"/>
      <c r="ADH15" s="307"/>
      <c r="ADI15" s="307"/>
      <c r="ADJ15" s="307"/>
      <c r="ADK15" s="307"/>
      <c r="ADL15" s="307"/>
      <c r="ADM15" s="307"/>
      <c r="ADN15" s="307"/>
      <c r="ADO15" s="307"/>
      <c r="ADP15" s="307"/>
      <c r="ADQ15" s="307"/>
      <c r="ADR15" s="307"/>
      <c r="ADS15" s="307"/>
      <c r="ADT15" s="307"/>
      <c r="ADU15" s="307"/>
      <c r="ADV15" s="307"/>
      <c r="ADW15" s="307"/>
      <c r="ADX15" s="307"/>
      <c r="ADY15" s="307"/>
      <c r="ADZ15" s="307"/>
      <c r="AEA15" s="307"/>
      <c r="AEB15" s="307"/>
      <c r="AEC15" s="307"/>
      <c r="AED15" s="307"/>
      <c r="AEE15" s="307"/>
      <c r="AEF15" s="307"/>
      <c r="AEG15" s="307"/>
      <c r="AEH15" s="307"/>
      <c r="AEI15" s="307"/>
      <c r="AEJ15" s="307"/>
      <c r="AEK15" s="307"/>
      <c r="AEL15" s="307"/>
      <c r="AEM15" s="307"/>
      <c r="AEN15" s="307"/>
      <c r="AEO15" s="307"/>
      <c r="AEP15" s="307"/>
      <c r="AEQ15" s="307"/>
      <c r="AER15" s="307"/>
      <c r="AES15" s="307"/>
      <c r="AET15" s="307"/>
      <c r="AEU15" s="307"/>
      <c r="AEV15" s="307"/>
      <c r="AEW15" s="307"/>
      <c r="AEX15" s="307"/>
      <c r="AEY15" s="307"/>
      <c r="AEZ15" s="307"/>
      <c r="AFA15" s="307"/>
      <c r="AFB15" s="307"/>
      <c r="AFC15" s="307"/>
      <c r="AFD15" s="307"/>
      <c r="AFE15" s="307"/>
      <c r="AFF15" s="307"/>
      <c r="AFG15" s="307"/>
      <c r="AFH15" s="307"/>
      <c r="AFI15" s="307"/>
      <c r="AFJ15" s="307"/>
      <c r="AFK15" s="307"/>
      <c r="AFL15" s="307"/>
      <c r="AFM15" s="307"/>
      <c r="AFN15" s="307"/>
      <c r="AFO15" s="307"/>
      <c r="AFP15" s="307"/>
      <c r="AFQ15" s="307"/>
      <c r="AFR15" s="307"/>
      <c r="AFS15" s="307"/>
      <c r="AFT15" s="307"/>
      <c r="AFU15" s="307"/>
      <c r="AFV15" s="307"/>
      <c r="AFW15" s="307"/>
      <c r="AFX15" s="307"/>
      <c r="AFY15" s="307"/>
      <c r="AFZ15" s="307"/>
      <c r="AGA15" s="307"/>
      <c r="AGB15" s="307"/>
      <c r="AGC15" s="307"/>
      <c r="AGD15" s="307"/>
      <c r="AGE15" s="307"/>
      <c r="AGF15" s="307"/>
      <c r="AGG15" s="307"/>
      <c r="AGH15" s="307"/>
      <c r="AGI15" s="307"/>
      <c r="AGJ15" s="307"/>
      <c r="AGK15" s="307"/>
      <c r="AGL15" s="307"/>
      <c r="AGM15" s="307"/>
      <c r="AGN15" s="307"/>
      <c r="AGO15" s="307"/>
      <c r="AGP15" s="307"/>
      <c r="AGQ15" s="307"/>
      <c r="AGR15" s="307"/>
      <c r="AGS15" s="307"/>
      <c r="AGT15" s="307"/>
      <c r="AGU15" s="307"/>
      <c r="AGV15" s="307"/>
      <c r="AGW15" s="307"/>
      <c r="AGX15" s="307"/>
      <c r="AGY15" s="307"/>
      <c r="AGZ15" s="307"/>
      <c r="AHA15" s="307"/>
      <c r="AHB15" s="307"/>
      <c r="AHC15" s="307"/>
      <c r="AHD15" s="307"/>
      <c r="AHE15" s="307"/>
      <c r="AHF15" s="307"/>
      <c r="AHG15" s="307"/>
      <c r="AHH15" s="307"/>
      <c r="AHI15" s="307"/>
      <c r="AHJ15" s="307"/>
      <c r="AHK15" s="307"/>
      <c r="AHL15" s="307"/>
      <c r="AHM15" s="307"/>
      <c r="AHN15" s="307"/>
      <c r="AHO15" s="307"/>
      <c r="AHP15" s="307"/>
      <c r="AHQ15" s="307"/>
      <c r="AHR15" s="307"/>
      <c r="AHS15" s="307"/>
      <c r="AHT15" s="307"/>
      <c r="AHU15" s="307"/>
      <c r="AHV15" s="307"/>
      <c r="AHW15" s="307"/>
      <c r="AHX15" s="307"/>
      <c r="AHY15" s="307"/>
      <c r="AHZ15" s="307"/>
      <c r="AIA15" s="307"/>
      <c r="AIB15" s="307"/>
      <c r="AIC15" s="307"/>
      <c r="AID15" s="307"/>
      <c r="AIE15" s="307"/>
      <c r="AIF15" s="307"/>
      <c r="AIG15" s="307"/>
      <c r="AIH15" s="307"/>
      <c r="AII15" s="307"/>
      <c r="AIJ15" s="307"/>
      <c r="AIK15" s="307"/>
      <c r="AIL15" s="307"/>
      <c r="AIM15" s="307"/>
      <c r="AIN15" s="307"/>
      <c r="AIO15" s="307"/>
      <c r="AIP15" s="307"/>
      <c r="AIQ15" s="307"/>
      <c r="AIR15" s="307"/>
      <c r="AIS15" s="307"/>
      <c r="AIT15" s="307"/>
      <c r="AIU15" s="307"/>
      <c r="AIV15" s="307"/>
      <c r="AIW15" s="307"/>
      <c r="AIX15" s="307"/>
      <c r="AIY15" s="307"/>
      <c r="AIZ15" s="307"/>
      <c r="AJA15" s="307"/>
      <c r="AJB15" s="307"/>
      <c r="AJC15" s="307"/>
      <c r="AJD15" s="307"/>
      <c r="AJE15" s="307"/>
      <c r="AJF15" s="307"/>
      <c r="AJG15" s="307"/>
      <c r="AJH15" s="307"/>
      <c r="AJI15" s="307"/>
      <c r="AJJ15" s="307"/>
      <c r="AJK15" s="307"/>
      <c r="AJL15" s="307"/>
      <c r="AJM15" s="307"/>
      <c r="AJN15" s="307"/>
      <c r="AJO15" s="307"/>
      <c r="AJP15" s="307"/>
      <c r="AJQ15" s="307"/>
      <c r="AJR15" s="307"/>
      <c r="AJS15" s="307"/>
      <c r="AJT15" s="307"/>
      <c r="AJU15" s="307"/>
      <c r="AJV15" s="307"/>
      <c r="AJW15" s="307"/>
      <c r="AJX15" s="307"/>
      <c r="AJY15" s="307"/>
      <c r="AJZ15" s="307"/>
      <c r="AKA15" s="307"/>
      <c r="AKB15" s="307"/>
      <c r="AKC15" s="307"/>
      <c r="AKD15" s="307"/>
      <c r="AKE15" s="307"/>
      <c r="AKF15" s="307"/>
      <c r="AKG15" s="307"/>
      <c r="AKH15" s="307"/>
      <c r="AKI15" s="307"/>
      <c r="AKJ15" s="307"/>
      <c r="AKK15" s="307"/>
      <c r="AKL15" s="307"/>
      <c r="AKM15" s="307"/>
      <c r="AKN15" s="307"/>
      <c r="AKO15" s="307"/>
      <c r="AKP15" s="307"/>
      <c r="AKQ15" s="307"/>
      <c r="AKR15" s="307"/>
      <c r="AKS15" s="307"/>
      <c r="AKT15" s="307"/>
      <c r="AKU15" s="307"/>
      <c r="AKV15" s="307"/>
      <c r="AKW15" s="307"/>
      <c r="AKX15" s="307"/>
      <c r="AKY15" s="307"/>
    </row>
    <row r="16" spans="1:987" x14ac:dyDescent="0.25">
      <c r="A16" s="181" t="s">
        <v>74</v>
      </c>
      <c r="B16" s="182">
        <f>'Sample of Spirits1'!B16</f>
        <v>0</v>
      </c>
      <c r="G16" s="92"/>
      <c r="H16" s="92"/>
      <c r="I16" s="92"/>
      <c r="J16" s="92"/>
      <c r="K16" s="125"/>
      <c r="L16" s="92"/>
      <c r="M16" s="92"/>
      <c r="N16" s="92"/>
      <c r="Q16" s="92"/>
      <c r="R16" s="92"/>
      <c r="S16" s="125"/>
      <c r="T16" s="189"/>
      <c r="U16" s="92"/>
      <c r="V16" s="92"/>
    </row>
    <row r="17" spans="1:987" x14ac:dyDescent="0.25">
      <c r="A17" s="97" t="s">
        <v>88</v>
      </c>
      <c r="B17" s="172">
        <f>'Sample of Spirits1'!B17</f>
        <v>0</v>
      </c>
      <c r="G17" s="92"/>
      <c r="H17" s="92"/>
      <c r="I17" s="92"/>
      <c r="J17" s="92"/>
      <c r="K17" s="125"/>
      <c r="L17" s="92"/>
      <c r="M17" s="92"/>
      <c r="N17" s="92"/>
      <c r="Q17" s="92"/>
      <c r="R17" s="92"/>
      <c r="S17" s="125"/>
      <c r="T17" s="189"/>
      <c r="U17" s="92"/>
      <c r="V17" s="92"/>
    </row>
    <row r="18" spans="1:987" x14ac:dyDescent="0.25">
      <c r="A18" s="92"/>
      <c r="B18" s="92"/>
    </row>
    <row r="19" spans="1:987" s="174" customFormat="1" x14ac:dyDescent="0.25">
      <c r="A19" s="179"/>
      <c r="B19" s="173"/>
      <c r="C19" s="180"/>
      <c r="D19" s="180"/>
      <c r="F19" s="191"/>
      <c r="K19" s="191"/>
      <c r="P19" s="191"/>
      <c r="S19" s="191"/>
      <c r="T19" s="190"/>
      <c r="W19" s="312"/>
      <c r="X19" s="307"/>
      <c r="Y19" s="307"/>
      <c r="Z19" s="307"/>
      <c r="AA19" s="307"/>
      <c r="AB19" s="307"/>
      <c r="AC19" s="307"/>
      <c r="AD19" s="307"/>
      <c r="AE19" s="307"/>
      <c r="AF19" s="307"/>
      <c r="AG19" s="307"/>
      <c r="AH19" s="307"/>
      <c r="AI19" s="307"/>
      <c r="AJ19" s="307"/>
      <c r="AK19" s="307"/>
      <c r="AL19" s="307"/>
      <c r="AM19" s="307"/>
      <c r="AN19" s="307"/>
      <c r="AO19" s="307"/>
      <c r="AP19" s="307"/>
      <c r="AQ19" s="307"/>
      <c r="AR19" s="307"/>
      <c r="AS19" s="307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307"/>
      <c r="BK19" s="307"/>
      <c r="BL19" s="307"/>
      <c r="BM19" s="307"/>
      <c r="BN19" s="307"/>
      <c r="BO19" s="307"/>
      <c r="BP19" s="307"/>
      <c r="BQ19" s="307"/>
      <c r="BR19" s="307"/>
      <c r="BS19" s="307"/>
      <c r="BT19" s="307"/>
      <c r="BU19" s="307"/>
      <c r="BV19" s="307"/>
      <c r="BW19" s="307"/>
      <c r="BX19" s="307"/>
      <c r="BY19" s="307"/>
      <c r="BZ19" s="307"/>
      <c r="CA19" s="307"/>
      <c r="CB19" s="307"/>
      <c r="CC19" s="307"/>
      <c r="CD19" s="307"/>
      <c r="CE19" s="307"/>
      <c r="CF19" s="307"/>
      <c r="CG19" s="307"/>
      <c r="CH19" s="307"/>
      <c r="CI19" s="307"/>
      <c r="CJ19" s="307"/>
      <c r="CK19" s="307"/>
      <c r="CL19" s="307"/>
      <c r="CM19" s="307"/>
      <c r="CN19" s="307"/>
      <c r="CO19" s="307"/>
      <c r="CP19" s="307"/>
      <c r="CQ19" s="307"/>
      <c r="CR19" s="307"/>
      <c r="CS19" s="307"/>
      <c r="CT19" s="307"/>
      <c r="CU19" s="307"/>
      <c r="CV19" s="307"/>
      <c r="CW19" s="307"/>
      <c r="CX19" s="307"/>
      <c r="CY19" s="307"/>
      <c r="CZ19" s="307"/>
      <c r="DA19" s="307"/>
      <c r="DB19" s="307"/>
      <c r="DC19" s="307"/>
      <c r="DD19" s="307"/>
      <c r="DE19" s="307"/>
      <c r="DF19" s="307"/>
      <c r="DG19" s="307"/>
      <c r="DH19" s="307"/>
      <c r="DI19" s="307"/>
      <c r="DJ19" s="307"/>
      <c r="DK19" s="307"/>
      <c r="DL19" s="307"/>
      <c r="DM19" s="307"/>
      <c r="DN19" s="307"/>
      <c r="DO19" s="307"/>
      <c r="DP19" s="307"/>
      <c r="DQ19" s="307"/>
      <c r="DR19" s="307"/>
      <c r="DS19" s="307"/>
      <c r="DT19" s="307"/>
      <c r="DU19" s="307"/>
      <c r="DV19" s="307"/>
      <c r="DW19" s="307"/>
      <c r="DX19" s="307"/>
      <c r="DY19" s="307"/>
      <c r="DZ19" s="307"/>
      <c r="EA19" s="307"/>
      <c r="EB19" s="307"/>
      <c r="EC19" s="307"/>
      <c r="ED19" s="307"/>
      <c r="EE19" s="307"/>
      <c r="EF19" s="307"/>
      <c r="EG19" s="307"/>
      <c r="EH19" s="307"/>
      <c r="EI19" s="307"/>
      <c r="EJ19" s="307"/>
      <c r="EK19" s="307"/>
      <c r="EL19" s="307"/>
      <c r="EM19" s="307"/>
      <c r="EN19" s="307"/>
      <c r="EO19" s="307"/>
      <c r="EP19" s="307"/>
      <c r="EQ19" s="307"/>
      <c r="ER19" s="307"/>
      <c r="ES19" s="307"/>
      <c r="ET19" s="307"/>
      <c r="EU19" s="307"/>
      <c r="EV19" s="307"/>
      <c r="EW19" s="307"/>
      <c r="EX19" s="307"/>
      <c r="EY19" s="307"/>
      <c r="EZ19" s="307"/>
      <c r="FA19" s="307"/>
      <c r="FB19" s="307"/>
      <c r="FC19" s="307"/>
      <c r="FD19" s="307"/>
      <c r="FE19" s="307"/>
      <c r="FF19" s="307"/>
      <c r="FG19" s="307"/>
      <c r="FH19" s="307"/>
      <c r="FI19" s="307"/>
      <c r="FJ19" s="307"/>
      <c r="FK19" s="307"/>
      <c r="FL19" s="307"/>
      <c r="FM19" s="307"/>
      <c r="FN19" s="307"/>
      <c r="FO19" s="307"/>
      <c r="FP19" s="307"/>
      <c r="FQ19" s="307"/>
      <c r="FR19" s="307"/>
      <c r="FS19" s="307"/>
      <c r="FT19" s="307"/>
      <c r="FU19" s="307"/>
      <c r="FV19" s="307"/>
      <c r="FW19" s="307"/>
      <c r="FX19" s="307"/>
      <c r="FY19" s="307"/>
      <c r="FZ19" s="307"/>
      <c r="GA19" s="307"/>
      <c r="GB19" s="307"/>
      <c r="GC19" s="307"/>
      <c r="GD19" s="307"/>
      <c r="GE19" s="307"/>
      <c r="GF19" s="307"/>
      <c r="GG19" s="307"/>
      <c r="GH19" s="307"/>
      <c r="GI19" s="307"/>
      <c r="GJ19" s="307"/>
      <c r="GK19" s="307"/>
      <c r="GL19" s="307"/>
      <c r="GM19" s="307"/>
      <c r="GN19" s="307"/>
      <c r="GO19" s="307"/>
      <c r="GP19" s="307"/>
      <c r="GQ19" s="307"/>
      <c r="GR19" s="307"/>
      <c r="GS19" s="307"/>
      <c r="GT19" s="307"/>
      <c r="GU19" s="307"/>
      <c r="GV19" s="307"/>
      <c r="GW19" s="307"/>
      <c r="GX19" s="307"/>
      <c r="GY19" s="307"/>
      <c r="GZ19" s="307"/>
      <c r="HA19" s="307"/>
      <c r="HB19" s="307"/>
      <c r="HC19" s="307"/>
      <c r="HD19" s="307"/>
      <c r="HE19" s="307"/>
      <c r="HF19" s="307"/>
      <c r="HG19" s="307"/>
      <c r="HH19" s="307"/>
      <c r="HI19" s="307"/>
      <c r="HJ19" s="307"/>
      <c r="HK19" s="307"/>
      <c r="HL19" s="307"/>
      <c r="HM19" s="307"/>
      <c r="HN19" s="307"/>
      <c r="HO19" s="307"/>
      <c r="HP19" s="307"/>
      <c r="HQ19" s="307"/>
      <c r="HR19" s="307"/>
      <c r="HS19" s="307"/>
      <c r="HT19" s="307"/>
      <c r="HU19" s="307"/>
      <c r="HV19" s="307"/>
      <c r="HW19" s="307"/>
      <c r="HX19" s="307"/>
      <c r="HY19" s="307"/>
      <c r="HZ19" s="307"/>
      <c r="IA19" s="307"/>
      <c r="IB19" s="307"/>
      <c r="IC19" s="307"/>
      <c r="ID19" s="307"/>
      <c r="IE19" s="307"/>
      <c r="IF19" s="307"/>
      <c r="IG19" s="307"/>
      <c r="IH19" s="307"/>
      <c r="II19" s="307"/>
      <c r="IJ19" s="307"/>
      <c r="IK19" s="307"/>
      <c r="IL19" s="307"/>
      <c r="IM19" s="307"/>
      <c r="IN19" s="307"/>
      <c r="IO19" s="307"/>
      <c r="IP19" s="307"/>
      <c r="IQ19" s="307"/>
      <c r="IR19" s="307"/>
      <c r="IS19" s="307"/>
      <c r="IT19" s="307"/>
      <c r="IU19" s="307"/>
      <c r="IV19" s="307"/>
      <c r="IW19" s="307"/>
      <c r="IX19" s="307"/>
      <c r="IY19" s="307"/>
      <c r="IZ19" s="307"/>
      <c r="JA19" s="307"/>
      <c r="JB19" s="307"/>
      <c r="JC19" s="307"/>
      <c r="JD19" s="307"/>
      <c r="JE19" s="307"/>
      <c r="JF19" s="307"/>
      <c r="JG19" s="307"/>
      <c r="JH19" s="307"/>
      <c r="JI19" s="307"/>
      <c r="JJ19" s="307"/>
      <c r="JK19" s="307"/>
      <c r="JL19" s="307"/>
      <c r="JM19" s="307"/>
      <c r="JN19" s="307"/>
      <c r="JO19" s="307"/>
      <c r="JP19" s="307"/>
      <c r="JQ19" s="307"/>
      <c r="JR19" s="307"/>
      <c r="JS19" s="307"/>
      <c r="JT19" s="307"/>
      <c r="JU19" s="307"/>
      <c r="JV19" s="307"/>
      <c r="JW19" s="307"/>
      <c r="JX19" s="307"/>
      <c r="JY19" s="307"/>
      <c r="JZ19" s="307"/>
      <c r="KA19" s="307"/>
      <c r="KB19" s="307"/>
      <c r="KC19" s="307"/>
      <c r="KD19" s="307"/>
      <c r="KE19" s="307"/>
      <c r="KF19" s="307"/>
      <c r="KG19" s="307"/>
      <c r="KH19" s="307"/>
      <c r="KI19" s="307"/>
      <c r="KJ19" s="307"/>
      <c r="KK19" s="307"/>
      <c r="KL19" s="307"/>
      <c r="KM19" s="307"/>
      <c r="KN19" s="307"/>
      <c r="KO19" s="307"/>
      <c r="KP19" s="307"/>
      <c r="KQ19" s="307"/>
      <c r="KR19" s="307"/>
      <c r="KS19" s="307"/>
      <c r="KT19" s="307"/>
      <c r="KU19" s="307"/>
      <c r="KV19" s="307"/>
      <c r="KW19" s="307"/>
      <c r="KX19" s="307"/>
      <c r="KY19" s="307"/>
      <c r="KZ19" s="307"/>
      <c r="LA19" s="307"/>
      <c r="LB19" s="307"/>
      <c r="LC19" s="307"/>
      <c r="LD19" s="307"/>
      <c r="LE19" s="307"/>
      <c r="LF19" s="307"/>
      <c r="LG19" s="307"/>
      <c r="LH19" s="307"/>
      <c r="LI19" s="307"/>
      <c r="LJ19" s="307"/>
      <c r="LK19" s="307"/>
      <c r="LL19" s="307"/>
      <c r="LM19" s="307"/>
      <c r="LN19" s="307"/>
      <c r="LO19" s="307"/>
      <c r="LP19" s="307"/>
      <c r="LQ19" s="307"/>
      <c r="LR19" s="307"/>
      <c r="LS19" s="307"/>
      <c r="LT19" s="307"/>
      <c r="LU19" s="307"/>
      <c r="LV19" s="307"/>
      <c r="LW19" s="307"/>
      <c r="LX19" s="307"/>
      <c r="LY19" s="307"/>
      <c r="LZ19" s="307"/>
      <c r="MA19" s="307"/>
      <c r="MB19" s="307"/>
      <c r="MC19" s="307"/>
      <c r="MD19" s="307"/>
      <c r="ME19" s="307"/>
      <c r="MF19" s="307"/>
      <c r="MG19" s="307"/>
      <c r="MH19" s="307"/>
      <c r="MI19" s="307"/>
      <c r="MJ19" s="307"/>
      <c r="MK19" s="307"/>
      <c r="ML19" s="307"/>
      <c r="MM19" s="307"/>
      <c r="MN19" s="307"/>
      <c r="MO19" s="307"/>
      <c r="MP19" s="307"/>
      <c r="MQ19" s="307"/>
      <c r="MR19" s="307"/>
      <c r="MS19" s="307"/>
      <c r="MT19" s="307"/>
      <c r="MU19" s="307"/>
      <c r="MV19" s="307"/>
      <c r="MW19" s="307"/>
      <c r="MX19" s="307"/>
      <c r="MY19" s="307"/>
      <c r="MZ19" s="307"/>
      <c r="NA19" s="307"/>
      <c r="NB19" s="307"/>
      <c r="NC19" s="307"/>
      <c r="ND19" s="307"/>
      <c r="NE19" s="307"/>
      <c r="NF19" s="307"/>
      <c r="NG19" s="307"/>
      <c r="NH19" s="307"/>
      <c r="NI19" s="307"/>
      <c r="NJ19" s="307"/>
      <c r="NK19" s="307"/>
      <c r="NL19" s="307"/>
      <c r="NM19" s="307"/>
      <c r="NN19" s="308"/>
      <c r="NO19" s="308"/>
      <c r="NP19" s="308"/>
      <c r="NQ19" s="308"/>
      <c r="NR19" s="308"/>
      <c r="NS19" s="308"/>
      <c r="NT19" s="308"/>
      <c r="NU19" s="308"/>
      <c r="NV19" s="308"/>
      <c r="NW19" s="308"/>
      <c r="NX19" s="308"/>
      <c r="NY19" s="308"/>
      <c r="NZ19" s="308"/>
      <c r="OA19" s="308"/>
      <c r="OB19" s="308"/>
      <c r="OC19" s="308"/>
      <c r="OD19" s="308"/>
      <c r="OE19" s="308"/>
      <c r="OF19" s="308"/>
      <c r="OG19" s="308"/>
      <c r="OH19" s="308"/>
      <c r="OI19" s="308"/>
      <c r="OJ19" s="308"/>
      <c r="OK19" s="308"/>
      <c r="OL19" s="308"/>
      <c r="OM19" s="308"/>
      <c r="ON19" s="308"/>
      <c r="OO19" s="308"/>
      <c r="OP19" s="308"/>
      <c r="OQ19" s="308"/>
      <c r="OR19" s="308"/>
      <c r="OS19" s="308"/>
      <c r="OT19" s="308"/>
      <c r="OU19" s="308"/>
      <c r="OV19" s="308"/>
      <c r="OW19" s="308"/>
      <c r="OX19" s="308"/>
      <c r="OY19" s="308"/>
      <c r="OZ19" s="308"/>
      <c r="PA19" s="308"/>
      <c r="PB19" s="308"/>
      <c r="PC19" s="308"/>
      <c r="PD19" s="308"/>
      <c r="PE19" s="308"/>
      <c r="PF19" s="308"/>
      <c r="PG19" s="308"/>
      <c r="PH19" s="308"/>
      <c r="PI19" s="308"/>
      <c r="PJ19" s="308"/>
      <c r="PK19" s="308"/>
      <c r="PL19" s="308"/>
      <c r="PM19" s="308"/>
      <c r="PN19" s="308"/>
      <c r="PO19" s="308"/>
      <c r="PP19" s="308"/>
      <c r="PQ19" s="308"/>
      <c r="PR19" s="308"/>
      <c r="PS19" s="308"/>
      <c r="PT19" s="308"/>
      <c r="PU19" s="308"/>
      <c r="PV19" s="308"/>
      <c r="PW19" s="308"/>
      <c r="PX19" s="308"/>
      <c r="PY19" s="308"/>
      <c r="PZ19" s="308"/>
      <c r="QA19" s="308"/>
      <c r="QB19" s="308"/>
      <c r="QC19" s="308"/>
      <c r="QD19" s="308"/>
      <c r="QE19" s="308"/>
      <c r="QF19" s="308"/>
      <c r="QG19" s="308"/>
      <c r="QH19" s="308"/>
      <c r="QI19" s="308"/>
      <c r="QJ19" s="308"/>
      <c r="QK19" s="308"/>
      <c r="QL19" s="308"/>
      <c r="QM19" s="308"/>
      <c r="QN19" s="308"/>
      <c r="QO19" s="308"/>
      <c r="QP19" s="308"/>
      <c r="QQ19" s="308"/>
      <c r="QR19" s="308"/>
      <c r="QS19" s="308"/>
      <c r="QT19" s="308"/>
      <c r="QU19" s="308"/>
      <c r="QV19" s="308"/>
      <c r="QW19" s="308"/>
      <c r="QX19" s="308"/>
      <c r="QY19" s="308"/>
      <c r="QZ19" s="308"/>
      <c r="RA19" s="308"/>
      <c r="RB19" s="308"/>
      <c r="RC19" s="308"/>
      <c r="RD19" s="308"/>
      <c r="RE19" s="308"/>
      <c r="RF19" s="308"/>
      <c r="RG19" s="308"/>
      <c r="RH19" s="308"/>
      <c r="RI19" s="308"/>
      <c r="RJ19" s="308"/>
      <c r="RK19" s="308"/>
      <c r="RL19" s="308"/>
      <c r="RM19" s="308"/>
      <c r="RN19" s="308"/>
      <c r="RO19" s="308"/>
      <c r="RP19" s="308"/>
      <c r="RQ19" s="308"/>
      <c r="RR19" s="308"/>
      <c r="RS19" s="308"/>
      <c r="RT19" s="308"/>
      <c r="RU19" s="308"/>
      <c r="RV19" s="308"/>
      <c r="RW19" s="308"/>
      <c r="RX19" s="308"/>
      <c r="RY19" s="308"/>
      <c r="RZ19" s="308"/>
      <c r="SA19" s="308"/>
      <c r="SB19" s="308"/>
      <c r="SC19" s="308"/>
      <c r="SD19" s="308"/>
      <c r="SE19" s="308"/>
      <c r="SF19" s="308"/>
      <c r="SG19" s="308"/>
      <c r="SH19" s="308"/>
      <c r="SI19" s="308"/>
      <c r="SJ19" s="308"/>
      <c r="SK19" s="308"/>
      <c r="SL19" s="308"/>
      <c r="SM19" s="308"/>
      <c r="SN19" s="308"/>
      <c r="SO19" s="308"/>
      <c r="SP19" s="308"/>
      <c r="SQ19" s="308"/>
      <c r="SR19" s="308"/>
      <c r="SS19" s="308"/>
      <c r="ST19" s="308"/>
      <c r="SU19" s="308"/>
      <c r="SV19" s="308"/>
      <c r="SW19" s="308"/>
      <c r="SX19" s="308"/>
      <c r="SY19" s="308"/>
      <c r="SZ19" s="308"/>
      <c r="TA19" s="308"/>
      <c r="TB19" s="308"/>
      <c r="TC19" s="308"/>
      <c r="TD19" s="308"/>
      <c r="TE19" s="308"/>
      <c r="TF19" s="308"/>
      <c r="TG19" s="308"/>
      <c r="TH19" s="308"/>
      <c r="TI19" s="308"/>
      <c r="TJ19" s="308"/>
      <c r="TK19" s="308"/>
      <c r="TL19" s="308"/>
      <c r="TM19" s="308"/>
      <c r="TN19" s="308"/>
      <c r="TO19" s="308"/>
      <c r="TP19" s="308"/>
      <c r="TQ19" s="308"/>
      <c r="TR19" s="308"/>
      <c r="TS19" s="308"/>
      <c r="TT19" s="308"/>
      <c r="TU19" s="308"/>
      <c r="TV19" s="308"/>
      <c r="TW19" s="308"/>
      <c r="TX19" s="308"/>
      <c r="TY19" s="308"/>
      <c r="TZ19" s="308"/>
      <c r="UA19" s="308"/>
      <c r="UB19" s="308"/>
      <c r="UC19" s="308"/>
      <c r="UD19" s="308"/>
      <c r="UE19" s="308"/>
      <c r="UF19" s="308"/>
      <c r="UG19" s="308"/>
      <c r="UH19" s="308"/>
      <c r="UI19" s="308"/>
      <c r="UJ19" s="308"/>
      <c r="UK19" s="308"/>
      <c r="UL19" s="308"/>
      <c r="UM19" s="308"/>
      <c r="UN19" s="308"/>
      <c r="UO19" s="308"/>
      <c r="UP19" s="308"/>
      <c r="UQ19" s="308"/>
      <c r="UR19" s="308"/>
      <c r="US19" s="308"/>
      <c r="UT19" s="308"/>
      <c r="UU19" s="308"/>
      <c r="UV19" s="308"/>
      <c r="UW19" s="308"/>
      <c r="UX19" s="308"/>
      <c r="UY19" s="308"/>
      <c r="UZ19" s="308"/>
      <c r="VA19" s="308"/>
      <c r="VB19" s="308"/>
      <c r="VC19" s="308"/>
      <c r="VD19" s="308"/>
      <c r="VE19" s="308"/>
      <c r="VF19" s="308"/>
      <c r="VG19" s="308"/>
      <c r="VH19" s="308"/>
      <c r="VI19" s="308"/>
      <c r="VJ19" s="308"/>
      <c r="VK19" s="308"/>
      <c r="VL19" s="308"/>
      <c r="VM19" s="308"/>
      <c r="VN19" s="308"/>
      <c r="VO19" s="308"/>
      <c r="VP19" s="308"/>
      <c r="VQ19" s="308"/>
      <c r="VR19" s="308"/>
      <c r="VS19" s="308"/>
      <c r="VT19" s="308"/>
      <c r="VU19" s="308"/>
      <c r="VV19" s="308"/>
      <c r="VW19" s="308"/>
      <c r="VX19" s="308"/>
      <c r="VY19" s="308"/>
      <c r="VZ19" s="308"/>
      <c r="WA19" s="308"/>
      <c r="WB19" s="308"/>
      <c r="WC19" s="308"/>
      <c r="WD19" s="308"/>
      <c r="WE19" s="308"/>
      <c r="WF19" s="308"/>
      <c r="WG19" s="308"/>
      <c r="WH19" s="308"/>
      <c r="WI19" s="308"/>
      <c r="WJ19" s="308"/>
      <c r="WK19" s="308"/>
      <c r="WL19" s="308"/>
      <c r="WM19" s="308"/>
      <c r="WN19" s="308"/>
      <c r="WO19" s="308"/>
      <c r="WP19" s="308"/>
      <c r="WQ19" s="308"/>
      <c r="WR19" s="308"/>
      <c r="WS19" s="308"/>
      <c r="WT19" s="308"/>
      <c r="WU19" s="308"/>
      <c r="WV19" s="308"/>
      <c r="WW19" s="308"/>
      <c r="WX19" s="308"/>
      <c r="WY19" s="308"/>
      <c r="WZ19" s="308"/>
      <c r="XA19" s="308"/>
      <c r="XB19" s="308"/>
      <c r="XC19" s="308"/>
      <c r="XD19" s="308"/>
      <c r="XE19" s="308"/>
      <c r="XF19" s="308"/>
      <c r="XG19" s="308"/>
      <c r="XH19" s="308"/>
      <c r="XI19" s="308"/>
      <c r="XJ19" s="308"/>
      <c r="XK19" s="308"/>
      <c r="XL19" s="308"/>
      <c r="XM19" s="308"/>
      <c r="XN19" s="308"/>
      <c r="XO19" s="308"/>
      <c r="XP19" s="308"/>
      <c r="XQ19" s="308"/>
      <c r="XR19" s="308"/>
      <c r="XS19" s="308"/>
      <c r="XT19" s="308"/>
      <c r="XU19" s="308"/>
      <c r="XV19" s="308"/>
      <c r="XW19" s="308"/>
      <c r="XX19" s="308"/>
      <c r="XY19" s="308"/>
      <c r="XZ19" s="308"/>
      <c r="YA19" s="308"/>
      <c r="YB19" s="308"/>
      <c r="YC19" s="308"/>
      <c r="YD19" s="308"/>
      <c r="YE19" s="308"/>
      <c r="YF19" s="308"/>
      <c r="YG19" s="308"/>
      <c r="YH19" s="308"/>
      <c r="YI19" s="308"/>
      <c r="YJ19" s="308"/>
      <c r="YK19" s="308"/>
      <c r="YL19" s="308"/>
      <c r="YM19" s="308"/>
      <c r="YN19" s="308"/>
      <c r="YO19" s="308"/>
      <c r="YP19" s="308"/>
      <c r="YQ19" s="308"/>
      <c r="YR19" s="308"/>
      <c r="YS19" s="308"/>
      <c r="YT19" s="308"/>
      <c r="YU19" s="308"/>
      <c r="YV19" s="308"/>
      <c r="YW19" s="308"/>
      <c r="YX19" s="308"/>
      <c r="YY19" s="308"/>
      <c r="YZ19" s="308"/>
      <c r="ZA19" s="308"/>
      <c r="ZB19" s="308"/>
      <c r="ZC19" s="308"/>
      <c r="ZD19" s="308"/>
      <c r="ZE19" s="308"/>
      <c r="ZF19" s="308"/>
      <c r="ZG19" s="308"/>
      <c r="ZH19" s="308"/>
      <c r="ZI19" s="308"/>
      <c r="ZJ19" s="308"/>
      <c r="ZK19" s="308"/>
      <c r="ZL19" s="308"/>
      <c r="ZM19" s="308"/>
      <c r="ZN19" s="308"/>
      <c r="ZO19" s="308"/>
      <c r="ZP19" s="308"/>
      <c r="ZQ19" s="308"/>
      <c r="ZR19" s="308"/>
      <c r="ZS19" s="308"/>
      <c r="ZT19" s="308"/>
      <c r="ZU19" s="308"/>
      <c r="ZV19" s="308"/>
      <c r="ZW19" s="308"/>
      <c r="ZX19" s="308"/>
      <c r="ZY19" s="308"/>
      <c r="ZZ19" s="308"/>
      <c r="AAA19" s="308"/>
      <c r="AAB19" s="308"/>
      <c r="AAC19" s="308"/>
      <c r="AAD19" s="308"/>
      <c r="AAE19" s="308"/>
      <c r="AAF19" s="308"/>
      <c r="AAG19" s="308"/>
      <c r="AAH19" s="308"/>
      <c r="AAI19" s="308"/>
      <c r="AAJ19" s="308"/>
      <c r="AAK19" s="308"/>
      <c r="AAL19" s="308"/>
      <c r="AAM19" s="308"/>
      <c r="AAN19" s="308"/>
      <c r="AAO19" s="308"/>
      <c r="AAP19" s="308"/>
      <c r="AAQ19" s="308"/>
      <c r="AAR19" s="308"/>
      <c r="AAS19" s="308"/>
      <c r="AAT19" s="308"/>
      <c r="AAU19" s="308"/>
      <c r="AAV19" s="308"/>
      <c r="AAW19" s="308"/>
      <c r="AAX19" s="308"/>
      <c r="AAY19" s="308"/>
      <c r="AAZ19" s="308"/>
      <c r="ABA19" s="308"/>
      <c r="ABB19" s="308"/>
      <c r="ABC19" s="308"/>
      <c r="ABD19" s="308"/>
      <c r="ABE19" s="308"/>
      <c r="ABF19" s="308"/>
      <c r="ABG19" s="308"/>
      <c r="ABH19" s="308"/>
      <c r="ABI19" s="308"/>
      <c r="ABJ19" s="308"/>
      <c r="ABK19" s="308"/>
      <c r="ABL19" s="308"/>
      <c r="ABM19" s="308"/>
      <c r="ABN19" s="308"/>
      <c r="ABO19" s="308"/>
      <c r="ABP19" s="308"/>
      <c r="ABQ19" s="308"/>
      <c r="ABR19" s="308"/>
      <c r="ABS19" s="308"/>
      <c r="ABT19" s="308"/>
      <c r="ABU19" s="308"/>
      <c r="ABV19" s="308"/>
      <c r="ABW19" s="308"/>
      <c r="ABX19" s="308"/>
      <c r="ABY19" s="308"/>
      <c r="ABZ19" s="308"/>
      <c r="ACA19" s="308"/>
      <c r="ACB19" s="308"/>
      <c r="ACC19" s="308"/>
      <c r="ACD19" s="308"/>
      <c r="ACE19" s="308"/>
      <c r="ACF19" s="308"/>
      <c r="ACG19" s="308"/>
      <c r="ACH19" s="308"/>
      <c r="ACI19" s="308"/>
      <c r="ACJ19" s="308"/>
      <c r="ACK19" s="308"/>
      <c r="ACL19" s="308"/>
      <c r="ACM19" s="308"/>
      <c r="ACN19" s="308"/>
      <c r="ACO19" s="308"/>
      <c r="ACP19" s="308"/>
      <c r="ACQ19" s="308"/>
      <c r="ACR19" s="308"/>
      <c r="ACS19" s="308"/>
      <c r="ACT19" s="308"/>
      <c r="ACU19" s="308"/>
      <c r="ACV19" s="308"/>
      <c r="ACW19" s="308"/>
      <c r="ACX19" s="308"/>
      <c r="ACY19" s="308"/>
      <c r="ACZ19" s="308"/>
      <c r="ADA19" s="308"/>
      <c r="ADB19" s="308"/>
      <c r="ADC19" s="308"/>
      <c r="ADD19" s="308"/>
      <c r="ADE19" s="308"/>
      <c r="ADF19" s="308"/>
      <c r="ADG19" s="308"/>
      <c r="ADH19" s="308"/>
      <c r="ADI19" s="308"/>
      <c r="ADJ19" s="308"/>
      <c r="ADK19" s="308"/>
      <c r="ADL19" s="308"/>
      <c r="ADM19" s="308"/>
      <c r="ADN19" s="308"/>
      <c r="ADO19" s="308"/>
      <c r="ADP19" s="308"/>
      <c r="ADQ19" s="308"/>
      <c r="ADR19" s="308"/>
      <c r="ADS19" s="308"/>
      <c r="ADT19" s="308"/>
      <c r="ADU19" s="308"/>
      <c r="ADV19" s="308"/>
      <c r="ADW19" s="308"/>
      <c r="ADX19" s="308"/>
      <c r="ADY19" s="308"/>
      <c r="ADZ19" s="308"/>
      <c r="AEA19" s="308"/>
      <c r="AEB19" s="308"/>
      <c r="AEC19" s="308"/>
      <c r="AED19" s="308"/>
      <c r="AEE19" s="308"/>
      <c r="AEF19" s="308"/>
      <c r="AEG19" s="308"/>
      <c r="AEH19" s="308"/>
      <c r="AEI19" s="308"/>
      <c r="AEJ19" s="308"/>
      <c r="AEK19" s="308"/>
      <c r="AEL19" s="308"/>
      <c r="AEM19" s="308"/>
      <c r="AEN19" s="308"/>
      <c r="AEO19" s="308"/>
      <c r="AEP19" s="308"/>
      <c r="AEQ19" s="308"/>
      <c r="AER19" s="308"/>
      <c r="AES19" s="308"/>
      <c r="AET19" s="308"/>
      <c r="AEU19" s="308"/>
      <c r="AEV19" s="308"/>
      <c r="AEW19" s="308"/>
      <c r="AEX19" s="308"/>
      <c r="AEY19" s="308"/>
      <c r="AEZ19" s="308"/>
      <c r="AFA19" s="308"/>
      <c r="AFB19" s="308"/>
      <c r="AFC19" s="308"/>
      <c r="AFD19" s="308"/>
      <c r="AFE19" s="308"/>
      <c r="AFF19" s="308"/>
      <c r="AFG19" s="308"/>
      <c r="AFH19" s="308"/>
      <c r="AFI19" s="308"/>
      <c r="AFJ19" s="308"/>
      <c r="AFK19" s="308"/>
      <c r="AFL19" s="308"/>
      <c r="AFM19" s="308"/>
      <c r="AFN19" s="308"/>
      <c r="AFO19" s="308"/>
      <c r="AFP19" s="308"/>
      <c r="AFQ19" s="308"/>
      <c r="AFR19" s="308"/>
      <c r="AFS19" s="308"/>
      <c r="AFT19" s="308"/>
      <c r="AFU19" s="308"/>
      <c r="AFV19" s="308"/>
      <c r="AFW19" s="308"/>
      <c r="AFX19" s="308"/>
      <c r="AFY19" s="308"/>
      <c r="AFZ19" s="308"/>
      <c r="AGA19" s="308"/>
      <c r="AGB19" s="308"/>
      <c r="AGC19" s="308"/>
      <c r="AGD19" s="308"/>
      <c r="AGE19" s="308"/>
      <c r="AGF19" s="308"/>
      <c r="AGG19" s="308"/>
      <c r="AGH19" s="308"/>
      <c r="AGI19" s="308"/>
      <c r="AGJ19" s="308"/>
      <c r="AGK19" s="308"/>
      <c r="AGL19" s="308"/>
      <c r="AGM19" s="308"/>
      <c r="AGN19" s="308"/>
      <c r="AGO19" s="308"/>
      <c r="AGP19" s="308"/>
      <c r="AGQ19" s="308"/>
      <c r="AGR19" s="308"/>
      <c r="AGS19" s="308"/>
      <c r="AGT19" s="308"/>
      <c r="AGU19" s="308"/>
      <c r="AGV19" s="308"/>
      <c r="AGW19" s="308"/>
      <c r="AGX19" s="308"/>
      <c r="AGY19" s="308"/>
      <c r="AGZ19" s="308"/>
      <c r="AHA19" s="308"/>
      <c r="AHB19" s="308"/>
      <c r="AHC19" s="308"/>
      <c r="AHD19" s="308"/>
      <c r="AHE19" s="308"/>
      <c r="AHF19" s="308"/>
      <c r="AHG19" s="308"/>
      <c r="AHH19" s="308"/>
      <c r="AHI19" s="308"/>
      <c r="AHJ19" s="308"/>
      <c r="AHK19" s="308"/>
      <c r="AHL19" s="308"/>
      <c r="AHM19" s="308"/>
      <c r="AHN19" s="308"/>
      <c r="AHO19" s="308"/>
      <c r="AHP19" s="308"/>
      <c r="AHQ19" s="308"/>
      <c r="AHR19" s="308"/>
      <c r="AHS19" s="308"/>
      <c r="AHT19" s="308"/>
      <c r="AHU19" s="308"/>
      <c r="AHV19" s="308"/>
      <c r="AHW19" s="308"/>
      <c r="AHX19" s="308"/>
      <c r="AHY19" s="308"/>
      <c r="AHZ19" s="308"/>
      <c r="AIA19" s="308"/>
      <c r="AIB19" s="308"/>
      <c r="AIC19" s="308"/>
      <c r="AID19" s="308"/>
      <c r="AIE19" s="308"/>
      <c r="AIF19" s="308"/>
      <c r="AIG19" s="308"/>
      <c r="AIH19" s="308"/>
      <c r="AII19" s="308"/>
      <c r="AIJ19" s="308"/>
      <c r="AIK19" s="308"/>
      <c r="AIL19" s="308"/>
      <c r="AIM19" s="308"/>
      <c r="AIN19" s="308"/>
      <c r="AIO19" s="308"/>
      <c r="AIP19" s="308"/>
      <c r="AIQ19" s="308"/>
      <c r="AIR19" s="308"/>
      <c r="AIS19" s="308"/>
      <c r="AIT19" s="308"/>
      <c r="AIU19" s="308"/>
      <c r="AIV19" s="308"/>
      <c r="AIW19" s="308"/>
      <c r="AIX19" s="308"/>
      <c r="AIY19" s="308"/>
      <c r="AIZ19" s="308"/>
      <c r="AJA19" s="308"/>
      <c r="AJB19" s="308"/>
      <c r="AJC19" s="308"/>
      <c r="AJD19" s="308"/>
      <c r="AJE19" s="308"/>
      <c r="AJF19" s="308"/>
      <c r="AJG19" s="308"/>
      <c r="AJH19" s="308"/>
      <c r="AJI19" s="308"/>
      <c r="AJJ19" s="308"/>
      <c r="AJK19" s="308"/>
      <c r="AJL19" s="308"/>
      <c r="AJM19" s="308"/>
      <c r="AJN19" s="308"/>
      <c r="AJO19" s="308"/>
      <c r="AJP19" s="308"/>
      <c r="AJQ19" s="308"/>
      <c r="AJR19" s="308"/>
      <c r="AJS19" s="308"/>
      <c r="AJT19" s="308"/>
      <c r="AJU19" s="308"/>
      <c r="AJV19" s="308"/>
      <c r="AJW19" s="308"/>
      <c r="AJX19" s="308"/>
      <c r="AJY19" s="308"/>
      <c r="AJZ19" s="308"/>
      <c r="AKA19" s="308"/>
      <c r="AKB19" s="308"/>
      <c r="AKC19" s="308"/>
      <c r="AKD19" s="308"/>
      <c r="AKE19" s="308"/>
      <c r="AKF19" s="308"/>
      <c r="AKG19" s="308"/>
      <c r="AKH19" s="308"/>
      <c r="AKI19" s="308"/>
      <c r="AKJ19" s="308"/>
      <c r="AKK19" s="308"/>
      <c r="AKL19" s="308"/>
      <c r="AKM19" s="308"/>
      <c r="AKN19" s="308"/>
      <c r="AKO19" s="308"/>
      <c r="AKP19" s="308"/>
      <c r="AKQ19" s="308"/>
      <c r="AKR19" s="308"/>
      <c r="AKS19" s="308"/>
      <c r="AKT19" s="308"/>
      <c r="AKU19" s="308"/>
      <c r="AKV19" s="308"/>
      <c r="AKW19" s="308"/>
      <c r="AKX19" s="308"/>
      <c r="AKY19" s="308"/>
    </row>
    <row r="20" spans="1:987" s="174" customFormat="1" ht="19.899999999999999" customHeight="1" x14ac:dyDescent="0.25">
      <c r="A20" s="178">
        <f>'Sample of Spirits1'!A20</f>
        <v>0</v>
      </c>
      <c r="B20" s="362" t="s">
        <v>59</v>
      </c>
      <c r="C20" s="363"/>
      <c r="D20" s="363"/>
      <c r="E20" s="363"/>
      <c r="F20" s="191"/>
      <c r="G20" s="364" t="s">
        <v>57</v>
      </c>
      <c r="H20" s="365"/>
      <c r="I20" s="365"/>
      <c r="J20" s="365"/>
      <c r="K20" s="191"/>
      <c r="L20" s="366" t="s">
        <v>58</v>
      </c>
      <c r="M20" s="367"/>
      <c r="N20" s="367"/>
      <c r="O20" s="367"/>
      <c r="P20" s="191"/>
      <c r="Q20" s="374" t="s">
        <v>46</v>
      </c>
      <c r="R20" s="375"/>
      <c r="S20" s="191"/>
      <c r="T20" s="370" t="s">
        <v>47</v>
      </c>
      <c r="U20" s="371"/>
      <c r="V20" s="304"/>
      <c r="W20" s="312"/>
      <c r="X20" s="307"/>
      <c r="Y20" s="307"/>
      <c r="Z20" s="307"/>
      <c r="AA20" s="307"/>
      <c r="AB20" s="307"/>
      <c r="AC20" s="307"/>
      <c r="AD20" s="307"/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7"/>
      <c r="BL20" s="307"/>
      <c r="BM20" s="307"/>
      <c r="BN20" s="307"/>
      <c r="BO20" s="307"/>
      <c r="BP20" s="307"/>
      <c r="BQ20" s="307"/>
      <c r="BR20" s="307"/>
      <c r="BS20" s="307"/>
      <c r="BT20" s="307"/>
      <c r="BU20" s="307"/>
      <c r="BV20" s="307"/>
      <c r="BW20" s="307"/>
      <c r="BX20" s="307"/>
      <c r="BY20" s="307"/>
      <c r="BZ20" s="307"/>
      <c r="CA20" s="307"/>
      <c r="CB20" s="307"/>
      <c r="CC20" s="307"/>
      <c r="CD20" s="307"/>
      <c r="CE20" s="307"/>
      <c r="CF20" s="307"/>
      <c r="CG20" s="307"/>
      <c r="CH20" s="307"/>
      <c r="CI20" s="307"/>
      <c r="CJ20" s="307"/>
      <c r="CK20" s="307"/>
      <c r="CL20" s="307"/>
      <c r="CM20" s="307"/>
      <c r="CN20" s="307"/>
      <c r="CO20" s="307"/>
      <c r="CP20" s="307"/>
      <c r="CQ20" s="307"/>
      <c r="CR20" s="307"/>
      <c r="CS20" s="307"/>
      <c r="CT20" s="307"/>
      <c r="CU20" s="307"/>
      <c r="CV20" s="307"/>
      <c r="CW20" s="307"/>
      <c r="CX20" s="307"/>
      <c r="CY20" s="307"/>
      <c r="CZ20" s="307"/>
      <c r="DA20" s="307"/>
      <c r="DB20" s="307"/>
      <c r="DC20" s="307"/>
      <c r="DD20" s="307"/>
      <c r="DE20" s="307"/>
      <c r="DF20" s="307"/>
      <c r="DG20" s="307"/>
      <c r="DH20" s="307"/>
      <c r="DI20" s="307"/>
      <c r="DJ20" s="307"/>
      <c r="DK20" s="307"/>
      <c r="DL20" s="307"/>
      <c r="DM20" s="307"/>
      <c r="DN20" s="307"/>
      <c r="DO20" s="307"/>
      <c r="DP20" s="307"/>
      <c r="DQ20" s="307"/>
      <c r="DR20" s="307"/>
      <c r="DS20" s="307"/>
      <c r="DT20" s="307"/>
      <c r="DU20" s="307"/>
      <c r="DV20" s="307"/>
      <c r="DW20" s="307"/>
      <c r="DX20" s="307"/>
      <c r="DY20" s="307"/>
      <c r="DZ20" s="307"/>
      <c r="EA20" s="307"/>
      <c r="EB20" s="307"/>
      <c r="EC20" s="307"/>
      <c r="ED20" s="307"/>
      <c r="EE20" s="307"/>
      <c r="EF20" s="307"/>
      <c r="EG20" s="307"/>
      <c r="EH20" s="307"/>
      <c r="EI20" s="307"/>
      <c r="EJ20" s="307"/>
      <c r="EK20" s="307"/>
      <c r="EL20" s="307"/>
      <c r="EM20" s="307"/>
      <c r="EN20" s="307"/>
      <c r="EO20" s="307"/>
      <c r="EP20" s="307"/>
      <c r="EQ20" s="307"/>
      <c r="ER20" s="307"/>
      <c r="ES20" s="307"/>
      <c r="ET20" s="307"/>
      <c r="EU20" s="307"/>
      <c r="EV20" s="307"/>
      <c r="EW20" s="307"/>
      <c r="EX20" s="307"/>
      <c r="EY20" s="307"/>
      <c r="EZ20" s="307"/>
      <c r="FA20" s="307"/>
      <c r="FB20" s="307"/>
      <c r="FC20" s="307"/>
      <c r="FD20" s="307"/>
      <c r="FE20" s="307"/>
      <c r="FF20" s="307"/>
      <c r="FG20" s="307"/>
      <c r="FH20" s="307"/>
      <c r="FI20" s="307"/>
      <c r="FJ20" s="307"/>
      <c r="FK20" s="307"/>
      <c r="FL20" s="307"/>
      <c r="FM20" s="307"/>
      <c r="FN20" s="307"/>
      <c r="FO20" s="307"/>
      <c r="FP20" s="307"/>
      <c r="FQ20" s="307"/>
      <c r="FR20" s="307"/>
      <c r="FS20" s="307"/>
      <c r="FT20" s="307"/>
      <c r="FU20" s="307"/>
      <c r="FV20" s="307"/>
      <c r="FW20" s="307"/>
      <c r="FX20" s="307"/>
      <c r="FY20" s="307"/>
      <c r="FZ20" s="307"/>
      <c r="GA20" s="307"/>
      <c r="GB20" s="307"/>
      <c r="GC20" s="307"/>
      <c r="GD20" s="307"/>
      <c r="GE20" s="307"/>
      <c r="GF20" s="307"/>
      <c r="GG20" s="307"/>
      <c r="GH20" s="307"/>
      <c r="GI20" s="307"/>
      <c r="GJ20" s="307"/>
      <c r="GK20" s="307"/>
      <c r="GL20" s="307"/>
      <c r="GM20" s="307"/>
      <c r="GN20" s="307"/>
      <c r="GO20" s="307"/>
      <c r="GP20" s="307"/>
      <c r="GQ20" s="307"/>
      <c r="GR20" s="307"/>
      <c r="GS20" s="307"/>
      <c r="GT20" s="307"/>
      <c r="GU20" s="307"/>
      <c r="GV20" s="307"/>
      <c r="GW20" s="307"/>
      <c r="GX20" s="307"/>
      <c r="GY20" s="307"/>
      <c r="GZ20" s="307"/>
      <c r="HA20" s="307"/>
      <c r="HB20" s="307"/>
      <c r="HC20" s="307"/>
      <c r="HD20" s="307"/>
      <c r="HE20" s="307"/>
      <c r="HF20" s="307"/>
      <c r="HG20" s="307"/>
      <c r="HH20" s="307"/>
      <c r="HI20" s="307"/>
      <c r="HJ20" s="307"/>
      <c r="HK20" s="307"/>
      <c r="HL20" s="307"/>
      <c r="HM20" s="307"/>
      <c r="HN20" s="307"/>
      <c r="HO20" s="307"/>
      <c r="HP20" s="307"/>
      <c r="HQ20" s="307"/>
      <c r="HR20" s="307"/>
      <c r="HS20" s="307"/>
      <c r="HT20" s="307"/>
      <c r="HU20" s="307"/>
      <c r="HV20" s="307"/>
      <c r="HW20" s="307"/>
      <c r="HX20" s="307"/>
      <c r="HY20" s="307"/>
      <c r="HZ20" s="307"/>
      <c r="IA20" s="307"/>
      <c r="IB20" s="307"/>
      <c r="IC20" s="307"/>
      <c r="ID20" s="307"/>
      <c r="IE20" s="307"/>
      <c r="IF20" s="307"/>
      <c r="IG20" s="307"/>
      <c r="IH20" s="307"/>
      <c r="II20" s="307"/>
      <c r="IJ20" s="307"/>
      <c r="IK20" s="307"/>
      <c r="IL20" s="307"/>
      <c r="IM20" s="307"/>
      <c r="IN20" s="307"/>
      <c r="IO20" s="307"/>
      <c r="IP20" s="307"/>
      <c r="IQ20" s="307"/>
      <c r="IR20" s="307"/>
      <c r="IS20" s="307"/>
      <c r="IT20" s="307"/>
      <c r="IU20" s="307"/>
      <c r="IV20" s="307"/>
      <c r="IW20" s="307"/>
      <c r="IX20" s="307"/>
      <c r="IY20" s="307"/>
      <c r="IZ20" s="307"/>
      <c r="JA20" s="307"/>
      <c r="JB20" s="307"/>
      <c r="JC20" s="307"/>
      <c r="JD20" s="307"/>
      <c r="JE20" s="307"/>
      <c r="JF20" s="307"/>
      <c r="JG20" s="307"/>
      <c r="JH20" s="307"/>
      <c r="JI20" s="307"/>
      <c r="JJ20" s="307"/>
      <c r="JK20" s="307"/>
      <c r="JL20" s="307"/>
      <c r="JM20" s="307"/>
      <c r="JN20" s="307"/>
      <c r="JO20" s="307"/>
      <c r="JP20" s="307"/>
      <c r="JQ20" s="307"/>
      <c r="JR20" s="307"/>
      <c r="JS20" s="307"/>
      <c r="JT20" s="307"/>
      <c r="JU20" s="307"/>
      <c r="JV20" s="307"/>
      <c r="JW20" s="307"/>
      <c r="JX20" s="307"/>
      <c r="JY20" s="307"/>
      <c r="JZ20" s="307"/>
      <c r="KA20" s="307"/>
      <c r="KB20" s="307"/>
      <c r="KC20" s="307"/>
      <c r="KD20" s="307"/>
      <c r="KE20" s="307"/>
      <c r="KF20" s="307"/>
      <c r="KG20" s="307"/>
      <c r="KH20" s="307"/>
      <c r="KI20" s="307"/>
      <c r="KJ20" s="307"/>
      <c r="KK20" s="307"/>
      <c r="KL20" s="307"/>
      <c r="KM20" s="307"/>
      <c r="KN20" s="307"/>
      <c r="KO20" s="307"/>
      <c r="KP20" s="307"/>
      <c r="KQ20" s="307"/>
      <c r="KR20" s="307"/>
      <c r="KS20" s="307"/>
      <c r="KT20" s="307"/>
      <c r="KU20" s="307"/>
      <c r="KV20" s="307"/>
      <c r="KW20" s="307"/>
      <c r="KX20" s="307"/>
      <c r="KY20" s="307"/>
      <c r="KZ20" s="307"/>
      <c r="LA20" s="307"/>
      <c r="LB20" s="307"/>
      <c r="LC20" s="307"/>
      <c r="LD20" s="307"/>
      <c r="LE20" s="307"/>
      <c r="LF20" s="307"/>
      <c r="LG20" s="307"/>
      <c r="LH20" s="307"/>
      <c r="LI20" s="307"/>
      <c r="LJ20" s="307"/>
      <c r="LK20" s="307"/>
      <c r="LL20" s="307"/>
      <c r="LM20" s="307"/>
      <c r="LN20" s="307"/>
      <c r="LO20" s="307"/>
      <c r="LP20" s="307"/>
      <c r="LQ20" s="307"/>
      <c r="LR20" s="307"/>
      <c r="LS20" s="307"/>
      <c r="LT20" s="307"/>
      <c r="LU20" s="307"/>
      <c r="LV20" s="307"/>
      <c r="LW20" s="307"/>
      <c r="LX20" s="307"/>
      <c r="LY20" s="307"/>
      <c r="LZ20" s="307"/>
      <c r="MA20" s="307"/>
      <c r="MB20" s="307"/>
      <c r="MC20" s="307"/>
      <c r="MD20" s="307"/>
      <c r="ME20" s="307"/>
      <c r="MF20" s="307"/>
      <c r="MG20" s="307"/>
      <c r="MH20" s="307"/>
      <c r="MI20" s="307"/>
      <c r="MJ20" s="307"/>
      <c r="MK20" s="307"/>
      <c r="ML20" s="307"/>
      <c r="MM20" s="307"/>
      <c r="MN20" s="307"/>
      <c r="MO20" s="307"/>
      <c r="MP20" s="307"/>
      <c r="MQ20" s="307"/>
      <c r="MR20" s="307"/>
      <c r="MS20" s="307"/>
      <c r="MT20" s="307"/>
      <c r="MU20" s="307"/>
      <c r="MV20" s="307"/>
      <c r="MW20" s="307"/>
      <c r="MX20" s="307"/>
      <c r="MY20" s="307"/>
      <c r="MZ20" s="307"/>
      <c r="NA20" s="307"/>
      <c r="NB20" s="307"/>
      <c r="NC20" s="307"/>
      <c r="ND20" s="307"/>
      <c r="NE20" s="307"/>
      <c r="NF20" s="307"/>
      <c r="NG20" s="307"/>
      <c r="NH20" s="307"/>
      <c r="NI20" s="307"/>
      <c r="NJ20" s="307"/>
      <c r="NK20" s="307"/>
      <c r="NL20" s="307"/>
      <c r="NM20" s="307"/>
      <c r="NN20" s="308"/>
      <c r="NO20" s="308"/>
      <c r="NP20" s="308"/>
      <c r="NQ20" s="308"/>
      <c r="NR20" s="308"/>
      <c r="NS20" s="308"/>
      <c r="NT20" s="308"/>
      <c r="NU20" s="308"/>
      <c r="NV20" s="308"/>
      <c r="NW20" s="308"/>
      <c r="NX20" s="308"/>
      <c r="NY20" s="308"/>
      <c r="NZ20" s="308"/>
      <c r="OA20" s="308"/>
      <c r="OB20" s="308"/>
      <c r="OC20" s="308"/>
      <c r="OD20" s="308"/>
      <c r="OE20" s="308"/>
      <c r="OF20" s="308"/>
      <c r="OG20" s="308"/>
      <c r="OH20" s="308"/>
      <c r="OI20" s="308"/>
      <c r="OJ20" s="308"/>
      <c r="OK20" s="308"/>
      <c r="OL20" s="308"/>
      <c r="OM20" s="308"/>
      <c r="ON20" s="308"/>
      <c r="OO20" s="308"/>
      <c r="OP20" s="308"/>
      <c r="OQ20" s="308"/>
      <c r="OR20" s="308"/>
      <c r="OS20" s="308"/>
      <c r="OT20" s="308"/>
      <c r="OU20" s="308"/>
      <c r="OV20" s="308"/>
      <c r="OW20" s="308"/>
      <c r="OX20" s="308"/>
      <c r="OY20" s="308"/>
      <c r="OZ20" s="308"/>
      <c r="PA20" s="308"/>
      <c r="PB20" s="308"/>
      <c r="PC20" s="308"/>
      <c r="PD20" s="308"/>
      <c r="PE20" s="308"/>
      <c r="PF20" s="308"/>
      <c r="PG20" s="308"/>
      <c r="PH20" s="308"/>
      <c r="PI20" s="308"/>
      <c r="PJ20" s="308"/>
      <c r="PK20" s="308"/>
      <c r="PL20" s="308"/>
      <c r="PM20" s="308"/>
      <c r="PN20" s="308"/>
      <c r="PO20" s="308"/>
      <c r="PP20" s="308"/>
      <c r="PQ20" s="308"/>
      <c r="PR20" s="308"/>
      <c r="PS20" s="308"/>
      <c r="PT20" s="308"/>
      <c r="PU20" s="308"/>
      <c r="PV20" s="308"/>
      <c r="PW20" s="308"/>
      <c r="PX20" s="308"/>
      <c r="PY20" s="308"/>
      <c r="PZ20" s="308"/>
      <c r="QA20" s="308"/>
      <c r="QB20" s="308"/>
      <c r="QC20" s="308"/>
      <c r="QD20" s="308"/>
      <c r="QE20" s="308"/>
      <c r="QF20" s="308"/>
      <c r="QG20" s="308"/>
      <c r="QH20" s="308"/>
      <c r="QI20" s="308"/>
      <c r="QJ20" s="308"/>
      <c r="QK20" s="308"/>
      <c r="QL20" s="308"/>
      <c r="QM20" s="308"/>
      <c r="QN20" s="308"/>
      <c r="QO20" s="308"/>
      <c r="QP20" s="308"/>
      <c r="QQ20" s="308"/>
      <c r="QR20" s="308"/>
      <c r="QS20" s="308"/>
      <c r="QT20" s="308"/>
      <c r="QU20" s="308"/>
      <c r="QV20" s="308"/>
      <c r="QW20" s="308"/>
      <c r="QX20" s="308"/>
      <c r="QY20" s="308"/>
      <c r="QZ20" s="308"/>
      <c r="RA20" s="308"/>
      <c r="RB20" s="308"/>
      <c r="RC20" s="308"/>
      <c r="RD20" s="308"/>
      <c r="RE20" s="308"/>
      <c r="RF20" s="308"/>
      <c r="RG20" s="308"/>
      <c r="RH20" s="308"/>
      <c r="RI20" s="308"/>
      <c r="RJ20" s="308"/>
      <c r="RK20" s="308"/>
      <c r="RL20" s="308"/>
      <c r="RM20" s="308"/>
      <c r="RN20" s="308"/>
      <c r="RO20" s="308"/>
      <c r="RP20" s="308"/>
      <c r="RQ20" s="308"/>
      <c r="RR20" s="308"/>
      <c r="RS20" s="308"/>
      <c r="RT20" s="308"/>
      <c r="RU20" s="308"/>
      <c r="RV20" s="308"/>
      <c r="RW20" s="308"/>
      <c r="RX20" s="308"/>
      <c r="RY20" s="308"/>
      <c r="RZ20" s="308"/>
      <c r="SA20" s="308"/>
      <c r="SB20" s="308"/>
      <c r="SC20" s="308"/>
      <c r="SD20" s="308"/>
      <c r="SE20" s="308"/>
      <c r="SF20" s="308"/>
      <c r="SG20" s="308"/>
      <c r="SH20" s="308"/>
      <c r="SI20" s="308"/>
      <c r="SJ20" s="308"/>
      <c r="SK20" s="308"/>
      <c r="SL20" s="308"/>
      <c r="SM20" s="308"/>
      <c r="SN20" s="308"/>
      <c r="SO20" s="308"/>
      <c r="SP20" s="308"/>
      <c r="SQ20" s="308"/>
      <c r="SR20" s="308"/>
      <c r="SS20" s="308"/>
      <c r="ST20" s="308"/>
      <c r="SU20" s="308"/>
      <c r="SV20" s="308"/>
      <c r="SW20" s="308"/>
      <c r="SX20" s="308"/>
      <c r="SY20" s="308"/>
      <c r="SZ20" s="308"/>
      <c r="TA20" s="308"/>
      <c r="TB20" s="308"/>
      <c r="TC20" s="308"/>
      <c r="TD20" s="308"/>
      <c r="TE20" s="308"/>
      <c r="TF20" s="308"/>
      <c r="TG20" s="308"/>
      <c r="TH20" s="308"/>
      <c r="TI20" s="308"/>
      <c r="TJ20" s="308"/>
      <c r="TK20" s="308"/>
      <c r="TL20" s="308"/>
      <c r="TM20" s="308"/>
      <c r="TN20" s="308"/>
      <c r="TO20" s="308"/>
      <c r="TP20" s="308"/>
      <c r="TQ20" s="308"/>
      <c r="TR20" s="308"/>
      <c r="TS20" s="308"/>
      <c r="TT20" s="308"/>
      <c r="TU20" s="308"/>
      <c r="TV20" s="308"/>
      <c r="TW20" s="308"/>
      <c r="TX20" s="308"/>
      <c r="TY20" s="308"/>
      <c r="TZ20" s="308"/>
      <c r="UA20" s="308"/>
      <c r="UB20" s="308"/>
      <c r="UC20" s="308"/>
      <c r="UD20" s="308"/>
      <c r="UE20" s="308"/>
      <c r="UF20" s="308"/>
      <c r="UG20" s="308"/>
      <c r="UH20" s="308"/>
      <c r="UI20" s="308"/>
      <c r="UJ20" s="308"/>
      <c r="UK20" s="308"/>
      <c r="UL20" s="308"/>
      <c r="UM20" s="308"/>
      <c r="UN20" s="308"/>
      <c r="UO20" s="308"/>
      <c r="UP20" s="308"/>
      <c r="UQ20" s="308"/>
      <c r="UR20" s="308"/>
      <c r="US20" s="308"/>
      <c r="UT20" s="308"/>
      <c r="UU20" s="308"/>
      <c r="UV20" s="308"/>
      <c r="UW20" s="308"/>
      <c r="UX20" s="308"/>
      <c r="UY20" s="308"/>
      <c r="UZ20" s="308"/>
      <c r="VA20" s="308"/>
      <c r="VB20" s="308"/>
      <c r="VC20" s="308"/>
      <c r="VD20" s="308"/>
      <c r="VE20" s="308"/>
      <c r="VF20" s="308"/>
      <c r="VG20" s="308"/>
      <c r="VH20" s="308"/>
      <c r="VI20" s="308"/>
      <c r="VJ20" s="308"/>
      <c r="VK20" s="308"/>
      <c r="VL20" s="308"/>
      <c r="VM20" s="308"/>
      <c r="VN20" s="308"/>
      <c r="VO20" s="308"/>
      <c r="VP20" s="308"/>
      <c r="VQ20" s="308"/>
      <c r="VR20" s="308"/>
      <c r="VS20" s="308"/>
      <c r="VT20" s="308"/>
      <c r="VU20" s="308"/>
      <c r="VV20" s="308"/>
      <c r="VW20" s="308"/>
      <c r="VX20" s="308"/>
      <c r="VY20" s="308"/>
      <c r="VZ20" s="308"/>
      <c r="WA20" s="308"/>
      <c r="WB20" s="308"/>
      <c r="WC20" s="308"/>
      <c r="WD20" s="308"/>
      <c r="WE20" s="308"/>
      <c r="WF20" s="308"/>
      <c r="WG20" s="308"/>
      <c r="WH20" s="308"/>
      <c r="WI20" s="308"/>
      <c r="WJ20" s="308"/>
      <c r="WK20" s="308"/>
      <c r="WL20" s="308"/>
      <c r="WM20" s="308"/>
      <c r="WN20" s="308"/>
      <c r="WO20" s="308"/>
      <c r="WP20" s="308"/>
      <c r="WQ20" s="308"/>
      <c r="WR20" s="308"/>
      <c r="WS20" s="308"/>
      <c r="WT20" s="308"/>
      <c r="WU20" s="308"/>
      <c r="WV20" s="308"/>
      <c r="WW20" s="308"/>
      <c r="WX20" s="308"/>
      <c r="WY20" s="308"/>
      <c r="WZ20" s="308"/>
      <c r="XA20" s="308"/>
      <c r="XB20" s="308"/>
      <c r="XC20" s="308"/>
      <c r="XD20" s="308"/>
      <c r="XE20" s="308"/>
      <c r="XF20" s="308"/>
      <c r="XG20" s="308"/>
      <c r="XH20" s="308"/>
      <c r="XI20" s="308"/>
      <c r="XJ20" s="308"/>
      <c r="XK20" s="308"/>
      <c r="XL20" s="308"/>
      <c r="XM20" s="308"/>
      <c r="XN20" s="308"/>
      <c r="XO20" s="308"/>
      <c r="XP20" s="308"/>
      <c r="XQ20" s="308"/>
      <c r="XR20" s="308"/>
      <c r="XS20" s="308"/>
      <c r="XT20" s="308"/>
      <c r="XU20" s="308"/>
      <c r="XV20" s="308"/>
      <c r="XW20" s="308"/>
      <c r="XX20" s="308"/>
      <c r="XY20" s="308"/>
      <c r="XZ20" s="308"/>
      <c r="YA20" s="308"/>
      <c r="YB20" s="308"/>
      <c r="YC20" s="308"/>
      <c r="YD20" s="308"/>
      <c r="YE20" s="308"/>
      <c r="YF20" s="308"/>
      <c r="YG20" s="308"/>
      <c r="YH20" s="308"/>
      <c r="YI20" s="308"/>
      <c r="YJ20" s="308"/>
      <c r="YK20" s="308"/>
      <c r="YL20" s="308"/>
      <c r="YM20" s="308"/>
      <c r="YN20" s="308"/>
      <c r="YO20" s="308"/>
      <c r="YP20" s="308"/>
      <c r="YQ20" s="308"/>
      <c r="YR20" s="308"/>
      <c r="YS20" s="308"/>
      <c r="YT20" s="308"/>
      <c r="YU20" s="308"/>
      <c r="YV20" s="308"/>
      <c r="YW20" s="308"/>
      <c r="YX20" s="308"/>
      <c r="YY20" s="308"/>
      <c r="YZ20" s="308"/>
      <c r="ZA20" s="308"/>
      <c r="ZB20" s="308"/>
      <c r="ZC20" s="308"/>
      <c r="ZD20" s="308"/>
      <c r="ZE20" s="308"/>
      <c r="ZF20" s="308"/>
      <c r="ZG20" s="308"/>
      <c r="ZH20" s="308"/>
      <c r="ZI20" s="308"/>
      <c r="ZJ20" s="308"/>
      <c r="ZK20" s="308"/>
      <c r="ZL20" s="308"/>
      <c r="ZM20" s="308"/>
      <c r="ZN20" s="308"/>
      <c r="ZO20" s="308"/>
      <c r="ZP20" s="308"/>
      <c r="ZQ20" s="308"/>
      <c r="ZR20" s="308"/>
      <c r="ZS20" s="308"/>
      <c r="ZT20" s="308"/>
      <c r="ZU20" s="308"/>
      <c r="ZV20" s="308"/>
      <c r="ZW20" s="308"/>
      <c r="ZX20" s="308"/>
      <c r="ZY20" s="308"/>
      <c r="ZZ20" s="308"/>
      <c r="AAA20" s="308"/>
      <c r="AAB20" s="308"/>
      <c r="AAC20" s="308"/>
      <c r="AAD20" s="308"/>
      <c r="AAE20" s="308"/>
      <c r="AAF20" s="308"/>
      <c r="AAG20" s="308"/>
      <c r="AAH20" s="308"/>
      <c r="AAI20" s="308"/>
      <c r="AAJ20" s="308"/>
      <c r="AAK20" s="308"/>
      <c r="AAL20" s="308"/>
      <c r="AAM20" s="308"/>
      <c r="AAN20" s="308"/>
      <c r="AAO20" s="308"/>
      <c r="AAP20" s="308"/>
      <c r="AAQ20" s="308"/>
      <c r="AAR20" s="308"/>
      <c r="AAS20" s="308"/>
      <c r="AAT20" s="308"/>
      <c r="AAU20" s="308"/>
      <c r="AAV20" s="308"/>
      <c r="AAW20" s="308"/>
      <c r="AAX20" s="308"/>
      <c r="AAY20" s="308"/>
      <c r="AAZ20" s="308"/>
      <c r="ABA20" s="308"/>
      <c r="ABB20" s="308"/>
      <c r="ABC20" s="308"/>
      <c r="ABD20" s="308"/>
      <c r="ABE20" s="308"/>
      <c r="ABF20" s="308"/>
      <c r="ABG20" s="308"/>
      <c r="ABH20" s="308"/>
      <c r="ABI20" s="308"/>
      <c r="ABJ20" s="308"/>
      <c r="ABK20" s="308"/>
      <c r="ABL20" s="308"/>
      <c r="ABM20" s="308"/>
      <c r="ABN20" s="308"/>
      <c r="ABO20" s="308"/>
      <c r="ABP20" s="308"/>
      <c r="ABQ20" s="308"/>
      <c r="ABR20" s="308"/>
      <c r="ABS20" s="308"/>
      <c r="ABT20" s="308"/>
      <c r="ABU20" s="308"/>
      <c r="ABV20" s="308"/>
      <c r="ABW20" s="308"/>
      <c r="ABX20" s="308"/>
      <c r="ABY20" s="308"/>
      <c r="ABZ20" s="308"/>
      <c r="ACA20" s="308"/>
      <c r="ACB20" s="308"/>
      <c r="ACC20" s="308"/>
      <c r="ACD20" s="308"/>
      <c r="ACE20" s="308"/>
      <c r="ACF20" s="308"/>
      <c r="ACG20" s="308"/>
      <c r="ACH20" s="308"/>
      <c r="ACI20" s="308"/>
      <c r="ACJ20" s="308"/>
      <c r="ACK20" s="308"/>
      <c r="ACL20" s="308"/>
      <c r="ACM20" s="308"/>
      <c r="ACN20" s="308"/>
      <c r="ACO20" s="308"/>
      <c r="ACP20" s="308"/>
      <c r="ACQ20" s="308"/>
      <c r="ACR20" s="308"/>
      <c r="ACS20" s="308"/>
      <c r="ACT20" s="308"/>
      <c r="ACU20" s="308"/>
      <c r="ACV20" s="308"/>
      <c r="ACW20" s="308"/>
      <c r="ACX20" s="308"/>
      <c r="ACY20" s="308"/>
      <c r="ACZ20" s="308"/>
      <c r="ADA20" s="308"/>
      <c r="ADB20" s="308"/>
      <c r="ADC20" s="308"/>
      <c r="ADD20" s="308"/>
      <c r="ADE20" s="308"/>
      <c r="ADF20" s="308"/>
      <c r="ADG20" s="308"/>
      <c r="ADH20" s="308"/>
      <c r="ADI20" s="308"/>
      <c r="ADJ20" s="308"/>
      <c r="ADK20" s="308"/>
      <c r="ADL20" s="308"/>
      <c r="ADM20" s="308"/>
      <c r="ADN20" s="308"/>
      <c r="ADO20" s="308"/>
      <c r="ADP20" s="308"/>
      <c r="ADQ20" s="308"/>
      <c r="ADR20" s="308"/>
      <c r="ADS20" s="308"/>
      <c r="ADT20" s="308"/>
      <c r="ADU20" s="308"/>
      <c r="ADV20" s="308"/>
      <c r="ADW20" s="308"/>
      <c r="ADX20" s="308"/>
      <c r="ADY20" s="308"/>
      <c r="ADZ20" s="308"/>
      <c r="AEA20" s="308"/>
      <c r="AEB20" s="308"/>
      <c r="AEC20" s="308"/>
      <c r="AED20" s="308"/>
      <c r="AEE20" s="308"/>
      <c r="AEF20" s="308"/>
      <c r="AEG20" s="308"/>
      <c r="AEH20" s="308"/>
      <c r="AEI20" s="308"/>
      <c r="AEJ20" s="308"/>
      <c r="AEK20" s="308"/>
      <c r="AEL20" s="308"/>
      <c r="AEM20" s="308"/>
      <c r="AEN20" s="308"/>
      <c r="AEO20" s="308"/>
      <c r="AEP20" s="308"/>
      <c r="AEQ20" s="308"/>
      <c r="AER20" s="308"/>
      <c r="AES20" s="308"/>
      <c r="AET20" s="308"/>
      <c r="AEU20" s="308"/>
      <c r="AEV20" s="308"/>
      <c r="AEW20" s="308"/>
      <c r="AEX20" s="308"/>
      <c r="AEY20" s="308"/>
      <c r="AEZ20" s="308"/>
      <c r="AFA20" s="308"/>
      <c r="AFB20" s="308"/>
      <c r="AFC20" s="308"/>
      <c r="AFD20" s="308"/>
      <c r="AFE20" s="308"/>
      <c r="AFF20" s="308"/>
      <c r="AFG20" s="308"/>
      <c r="AFH20" s="308"/>
      <c r="AFI20" s="308"/>
      <c r="AFJ20" s="308"/>
      <c r="AFK20" s="308"/>
      <c r="AFL20" s="308"/>
      <c r="AFM20" s="308"/>
      <c r="AFN20" s="308"/>
      <c r="AFO20" s="308"/>
      <c r="AFP20" s="308"/>
      <c r="AFQ20" s="308"/>
      <c r="AFR20" s="308"/>
      <c r="AFS20" s="308"/>
      <c r="AFT20" s="308"/>
      <c r="AFU20" s="308"/>
      <c r="AFV20" s="308"/>
      <c r="AFW20" s="308"/>
      <c r="AFX20" s="308"/>
      <c r="AFY20" s="308"/>
      <c r="AFZ20" s="308"/>
      <c r="AGA20" s="308"/>
      <c r="AGB20" s="308"/>
      <c r="AGC20" s="308"/>
      <c r="AGD20" s="308"/>
      <c r="AGE20" s="308"/>
      <c r="AGF20" s="308"/>
      <c r="AGG20" s="308"/>
      <c r="AGH20" s="308"/>
      <c r="AGI20" s="308"/>
      <c r="AGJ20" s="308"/>
      <c r="AGK20" s="308"/>
      <c r="AGL20" s="308"/>
      <c r="AGM20" s="308"/>
      <c r="AGN20" s="308"/>
      <c r="AGO20" s="308"/>
      <c r="AGP20" s="308"/>
      <c r="AGQ20" s="308"/>
      <c r="AGR20" s="308"/>
      <c r="AGS20" s="308"/>
      <c r="AGT20" s="308"/>
      <c r="AGU20" s="308"/>
      <c r="AGV20" s="308"/>
      <c r="AGW20" s="308"/>
      <c r="AGX20" s="308"/>
      <c r="AGY20" s="308"/>
      <c r="AGZ20" s="308"/>
      <c r="AHA20" s="308"/>
      <c r="AHB20" s="308"/>
      <c r="AHC20" s="308"/>
      <c r="AHD20" s="308"/>
      <c r="AHE20" s="308"/>
      <c r="AHF20" s="308"/>
      <c r="AHG20" s="308"/>
      <c r="AHH20" s="308"/>
      <c r="AHI20" s="308"/>
      <c r="AHJ20" s="308"/>
      <c r="AHK20" s="308"/>
      <c r="AHL20" s="308"/>
      <c r="AHM20" s="308"/>
      <c r="AHN20" s="308"/>
      <c r="AHO20" s="308"/>
      <c r="AHP20" s="308"/>
      <c r="AHQ20" s="308"/>
      <c r="AHR20" s="308"/>
      <c r="AHS20" s="308"/>
      <c r="AHT20" s="308"/>
      <c r="AHU20" s="308"/>
      <c r="AHV20" s="308"/>
      <c r="AHW20" s="308"/>
      <c r="AHX20" s="308"/>
      <c r="AHY20" s="308"/>
      <c r="AHZ20" s="308"/>
      <c r="AIA20" s="308"/>
      <c r="AIB20" s="308"/>
      <c r="AIC20" s="308"/>
      <c r="AID20" s="308"/>
      <c r="AIE20" s="308"/>
      <c r="AIF20" s="308"/>
      <c r="AIG20" s="308"/>
      <c r="AIH20" s="308"/>
      <c r="AII20" s="308"/>
      <c r="AIJ20" s="308"/>
      <c r="AIK20" s="308"/>
      <c r="AIL20" s="308"/>
      <c r="AIM20" s="308"/>
      <c r="AIN20" s="308"/>
      <c r="AIO20" s="308"/>
      <c r="AIP20" s="308"/>
      <c r="AIQ20" s="308"/>
      <c r="AIR20" s="308"/>
      <c r="AIS20" s="308"/>
      <c r="AIT20" s="308"/>
      <c r="AIU20" s="308"/>
      <c r="AIV20" s="308"/>
      <c r="AIW20" s="308"/>
      <c r="AIX20" s="308"/>
      <c r="AIY20" s="308"/>
      <c r="AIZ20" s="308"/>
      <c r="AJA20" s="308"/>
      <c r="AJB20" s="308"/>
      <c r="AJC20" s="308"/>
      <c r="AJD20" s="308"/>
      <c r="AJE20" s="308"/>
      <c r="AJF20" s="308"/>
      <c r="AJG20" s="308"/>
      <c r="AJH20" s="308"/>
      <c r="AJI20" s="308"/>
      <c r="AJJ20" s="308"/>
      <c r="AJK20" s="308"/>
      <c r="AJL20" s="308"/>
      <c r="AJM20" s="308"/>
      <c r="AJN20" s="308"/>
      <c r="AJO20" s="308"/>
      <c r="AJP20" s="308"/>
      <c r="AJQ20" s="308"/>
      <c r="AJR20" s="308"/>
      <c r="AJS20" s="308"/>
      <c r="AJT20" s="308"/>
      <c r="AJU20" s="308"/>
      <c r="AJV20" s="308"/>
      <c r="AJW20" s="308"/>
      <c r="AJX20" s="308"/>
      <c r="AJY20" s="308"/>
      <c r="AJZ20" s="308"/>
      <c r="AKA20" s="308"/>
      <c r="AKB20" s="308"/>
      <c r="AKC20" s="308"/>
      <c r="AKD20" s="308"/>
      <c r="AKE20" s="308"/>
      <c r="AKF20" s="308"/>
      <c r="AKG20" s="308"/>
      <c r="AKH20" s="308"/>
      <c r="AKI20" s="308"/>
      <c r="AKJ20" s="308"/>
      <c r="AKK20" s="308"/>
      <c r="AKL20" s="308"/>
      <c r="AKM20" s="308"/>
      <c r="AKN20" s="308"/>
      <c r="AKO20" s="308"/>
      <c r="AKP20" s="308"/>
      <c r="AKQ20" s="308"/>
      <c r="AKR20" s="308"/>
      <c r="AKS20" s="308"/>
      <c r="AKT20" s="308"/>
      <c r="AKU20" s="308"/>
      <c r="AKV20" s="308"/>
      <c r="AKW20" s="308"/>
      <c r="AKX20" s="308"/>
      <c r="AKY20" s="308"/>
    </row>
    <row r="21" spans="1:987" s="177" customFormat="1" ht="19.899999999999999" customHeight="1" x14ac:dyDescent="0.25">
      <c r="A21" s="175" t="s">
        <v>43</v>
      </c>
      <c r="B21" s="229" t="s">
        <v>61</v>
      </c>
      <c r="C21" s="230" t="s">
        <v>77</v>
      </c>
      <c r="D21" s="230" t="s">
        <v>17</v>
      </c>
      <c r="E21" s="230" t="s">
        <v>80</v>
      </c>
      <c r="F21" s="192"/>
      <c r="G21" s="230" t="s">
        <v>61</v>
      </c>
      <c r="H21" s="230" t="s">
        <v>77</v>
      </c>
      <c r="I21" s="230" t="s">
        <v>17</v>
      </c>
      <c r="J21" s="230" t="s">
        <v>80</v>
      </c>
      <c r="K21" s="192"/>
      <c r="L21" s="230" t="s">
        <v>61</v>
      </c>
      <c r="M21" s="230" t="s">
        <v>77</v>
      </c>
      <c r="N21" s="230" t="s">
        <v>17</v>
      </c>
      <c r="O21" s="230" t="s">
        <v>80</v>
      </c>
      <c r="P21" s="195"/>
      <c r="Q21" s="230" t="s">
        <v>78</v>
      </c>
      <c r="R21" s="214" t="s">
        <v>79</v>
      </c>
      <c r="S21" s="192"/>
      <c r="T21" s="229" t="s">
        <v>78</v>
      </c>
      <c r="U21" s="230" t="s">
        <v>79</v>
      </c>
      <c r="V21" s="176"/>
      <c r="W21" s="314"/>
      <c r="X21" s="310"/>
      <c r="Y21" s="310"/>
      <c r="Z21" s="310"/>
      <c r="AA21" s="310"/>
      <c r="AB21" s="310"/>
      <c r="AC21" s="310"/>
      <c r="AD21" s="310"/>
      <c r="AE21" s="310"/>
      <c r="AF21" s="310"/>
      <c r="AG21" s="310"/>
      <c r="AH21" s="310"/>
      <c r="AI21" s="310"/>
      <c r="AJ21" s="310"/>
      <c r="AK21" s="310"/>
      <c r="AL21" s="310"/>
      <c r="AM21" s="310"/>
      <c r="AN21" s="310"/>
      <c r="AO21" s="310"/>
      <c r="AP21" s="310"/>
      <c r="AQ21" s="310"/>
      <c r="AR21" s="310"/>
      <c r="AS21" s="310"/>
      <c r="AT21" s="310"/>
      <c r="AU21" s="310"/>
      <c r="AV21" s="310"/>
      <c r="AW21" s="310"/>
      <c r="AX21" s="310"/>
      <c r="AY21" s="310"/>
      <c r="AZ21" s="310"/>
      <c r="BA21" s="310"/>
      <c r="BB21" s="310"/>
      <c r="BC21" s="310"/>
      <c r="BD21" s="310"/>
      <c r="BE21" s="310"/>
      <c r="BF21" s="310"/>
      <c r="BG21" s="310"/>
      <c r="BH21" s="310"/>
      <c r="BI21" s="310"/>
      <c r="BJ21" s="310"/>
      <c r="BK21" s="310"/>
      <c r="BL21" s="310"/>
      <c r="BM21" s="310"/>
      <c r="BN21" s="310"/>
      <c r="BO21" s="310"/>
      <c r="BP21" s="310"/>
      <c r="BQ21" s="310"/>
      <c r="BR21" s="310"/>
      <c r="BS21" s="310"/>
      <c r="BT21" s="310"/>
      <c r="BU21" s="310"/>
      <c r="BV21" s="310"/>
      <c r="BW21" s="310"/>
      <c r="BX21" s="310"/>
      <c r="BY21" s="310"/>
      <c r="BZ21" s="310"/>
      <c r="CA21" s="310"/>
      <c r="CB21" s="310"/>
      <c r="CC21" s="310"/>
      <c r="CD21" s="310"/>
      <c r="CE21" s="310"/>
      <c r="CF21" s="310"/>
      <c r="CG21" s="310"/>
      <c r="CH21" s="310"/>
      <c r="CI21" s="310"/>
      <c r="CJ21" s="310"/>
      <c r="CK21" s="310"/>
      <c r="CL21" s="310"/>
      <c r="CM21" s="310"/>
      <c r="CN21" s="310"/>
      <c r="CO21" s="310"/>
      <c r="CP21" s="310"/>
      <c r="CQ21" s="310"/>
      <c r="CR21" s="310"/>
      <c r="CS21" s="310"/>
      <c r="CT21" s="310"/>
      <c r="CU21" s="310"/>
      <c r="CV21" s="310"/>
      <c r="CW21" s="310"/>
      <c r="CX21" s="310"/>
      <c r="CY21" s="310"/>
      <c r="CZ21" s="310"/>
      <c r="DA21" s="310"/>
      <c r="DB21" s="310"/>
      <c r="DC21" s="310"/>
      <c r="DD21" s="310"/>
      <c r="DE21" s="310"/>
      <c r="DF21" s="310"/>
      <c r="DG21" s="310"/>
      <c r="DH21" s="310"/>
      <c r="DI21" s="310"/>
      <c r="DJ21" s="310"/>
      <c r="DK21" s="310"/>
      <c r="DL21" s="310"/>
      <c r="DM21" s="310"/>
      <c r="DN21" s="310"/>
      <c r="DO21" s="310"/>
      <c r="DP21" s="310"/>
      <c r="DQ21" s="310"/>
      <c r="DR21" s="310"/>
      <c r="DS21" s="310"/>
      <c r="DT21" s="310"/>
      <c r="DU21" s="310"/>
      <c r="DV21" s="310"/>
      <c r="DW21" s="310"/>
      <c r="DX21" s="310"/>
      <c r="DY21" s="310"/>
      <c r="DZ21" s="310"/>
      <c r="EA21" s="310"/>
      <c r="EB21" s="310"/>
      <c r="EC21" s="310"/>
      <c r="ED21" s="310"/>
      <c r="EE21" s="310"/>
      <c r="EF21" s="310"/>
      <c r="EG21" s="310"/>
      <c r="EH21" s="310"/>
      <c r="EI21" s="310"/>
      <c r="EJ21" s="310"/>
      <c r="EK21" s="310"/>
      <c r="EL21" s="310"/>
      <c r="EM21" s="310"/>
      <c r="EN21" s="310"/>
      <c r="EO21" s="310"/>
      <c r="EP21" s="310"/>
      <c r="EQ21" s="310"/>
      <c r="ER21" s="310"/>
      <c r="ES21" s="310"/>
      <c r="ET21" s="310"/>
      <c r="EU21" s="310"/>
      <c r="EV21" s="310"/>
      <c r="EW21" s="310"/>
      <c r="EX21" s="310"/>
      <c r="EY21" s="310"/>
      <c r="EZ21" s="310"/>
      <c r="FA21" s="310"/>
      <c r="FB21" s="310"/>
      <c r="FC21" s="310"/>
      <c r="FD21" s="310"/>
      <c r="FE21" s="310"/>
      <c r="FF21" s="310"/>
      <c r="FG21" s="310"/>
      <c r="FH21" s="310"/>
      <c r="FI21" s="310"/>
      <c r="FJ21" s="310"/>
      <c r="FK21" s="310"/>
      <c r="FL21" s="310"/>
      <c r="FM21" s="310"/>
      <c r="FN21" s="310"/>
      <c r="FO21" s="310"/>
      <c r="FP21" s="310"/>
      <c r="FQ21" s="310"/>
      <c r="FR21" s="310"/>
      <c r="FS21" s="310"/>
      <c r="FT21" s="310"/>
      <c r="FU21" s="310"/>
      <c r="FV21" s="310"/>
      <c r="FW21" s="310"/>
      <c r="FX21" s="310"/>
      <c r="FY21" s="310"/>
      <c r="FZ21" s="310"/>
      <c r="GA21" s="310"/>
      <c r="GB21" s="310"/>
      <c r="GC21" s="310"/>
      <c r="GD21" s="310"/>
      <c r="GE21" s="310"/>
      <c r="GF21" s="310"/>
      <c r="GG21" s="310"/>
      <c r="GH21" s="310"/>
      <c r="GI21" s="310"/>
      <c r="GJ21" s="310"/>
      <c r="GK21" s="310"/>
      <c r="GL21" s="310"/>
      <c r="GM21" s="310"/>
      <c r="GN21" s="310"/>
      <c r="GO21" s="310"/>
      <c r="GP21" s="310"/>
      <c r="GQ21" s="310"/>
      <c r="GR21" s="310"/>
      <c r="GS21" s="310"/>
      <c r="GT21" s="310"/>
      <c r="GU21" s="310"/>
      <c r="GV21" s="310"/>
      <c r="GW21" s="310"/>
      <c r="GX21" s="310"/>
      <c r="GY21" s="310"/>
      <c r="GZ21" s="310"/>
      <c r="HA21" s="310"/>
      <c r="HB21" s="310"/>
      <c r="HC21" s="310"/>
      <c r="HD21" s="310"/>
      <c r="HE21" s="310"/>
      <c r="HF21" s="310"/>
      <c r="HG21" s="310"/>
      <c r="HH21" s="310"/>
      <c r="HI21" s="310"/>
      <c r="HJ21" s="310"/>
      <c r="HK21" s="310"/>
      <c r="HL21" s="310"/>
      <c r="HM21" s="310"/>
      <c r="HN21" s="310"/>
      <c r="HO21" s="310"/>
      <c r="HP21" s="310"/>
      <c r="HQ21" s="310"/>
      <c r="HR21" s="310"/>
      <c r="HS21" s="310"/>
      <c r="HT21" s="310"/>
      <c r="HU21" s="310"/>
      <c r="HV21" s="310"/>
      <c r="HW21" s="310"/>
      <c r="HX21" s="310"/>
      <c r="HY21" s="310"/>
      <c r="HZ21" s="310"/>
      <c r="IA21" s="310"/>
      <c r="IB21" s="310"/>
      <c r="IC21" s="310"/>
      <c r="ID21" s="310"/>
      <c r="IE21" s="310"/>
      <c r="IF21" s="310"/>
      <c r="IG21" s="310"/>
      <c r="IH21" s="310"/>
      <c r="II21" s="310"/>
      <c r="IJ21" s="310"/>
      <c r="IK21" s="310"/>
      <c r="IL21" s="310"/>
      <c r="IM21" s="310"/>
      <c r="IN21" s="310"/>
      <c r="IO21" s="310"/>
      <c r="IP21" s="310"/>
      <c r="IQ21" s="310"/>
      <c r="IR21" s="310"/>
      <c r="IS21" s="310"/>
      <c r="IT21" s="310"/>
      <c r="IU21" s="310"/>
      <c r="IV21" s="310"/>
      <c r="IW21" s="310"/>
      <c r="IX21" s="310"/>
      <c r="IY21" s="310"/>
      <c r="IZ21" s="310"/>
      <c r="JA21" s="310"/>
      <c r="JB21" s="310"/>
      <c r="JC21" s="310"/>
      <c r="JD21" s="310"/>
      <c r="JE21" s="310"/>
      <c r="JF21" s="310"/>
      <c r="JG21" s="310"/>
      <c r="JH21" s="310"/>
      <c r="JI21" s="310"/>
      <c r="JJ21" s="310"/>
      <c r="JK21" s="310"/>
      <c r="JL21" s="310"/>
      <c r="JM21" s="310"/>
      <c r="JN21" s="310"/>
      <c r="JO21" s="310"/>
      <c r="JP21" s="310"/>
      <c r="JQ21" s="310"/>
      <c r="JR21" s="310"/>
      <c r="JS21" s="310"/>
      <c r="JT21" s="310"/>
      <c r="JU21" s="310"/>
      <c r="JV21" s="310"/>
      <c r="JW21" s="310"/>
      <c r="JX21" s="310"/>
      <c r="JY21" s="310"/>
      <c r="JZ21" s="310"/>
      <c r="KA21" s="310"/>
      <c r="KB21" s="310"/>
      <c r="KC21" s="310"/>
      <c r="KD21" s="310"/>
      <c r="KE21" s="310"/>
      <c r="KF21" s="310"/>
      <c r="KG21" s="310"/>
      <c r="KH21" s="310"/>
      <c r="KI21" s="310"/>
      <c r="KJ21" s="310"/>
      <c r="KK21" s="310"/>
      <c r="KL21" s="310"/>
      <c r="KM21" s="310"/>
      <c r="KN21" s="310"/>
      <c r="KO21" s="310"/>
      <c r="KP21" s="310"/>
      <c r="KQ21" s="310"/>
      <c r="KR21" s="310"/>
      <c r="KS21" s="310"/>
      <c r="KT21" s="310"/>
      <c r="KU21" s="310"/>
      <c r="KV21" s="310"/>
      <c r="KW21" s="310"/>
      <c r="KX21" s="310"/>
      <c r="KY21" s="310"/>
      <c r="KZ21" s="310"/>
      <c r="LA21" s="310"/>
      <c r="LB21" s="310"/>
      <c r="LC21" s="310"/>
      <c r="LD21" s="310"/>
      <c r="LE21" s="310"/>
      <c r="LF21" s="310"/>
      <c r="LG21" s="310"/>
      <c r="LH21" s="310"/>
      <c r="LI21" s="310"/>
      <c r="LJ21" s="310"/>
      <c r="LK21" s="310"/>
      <c r="LL21" s="310"/>
      <c r="LM21" s="310"/>
      <c r="LN21" s="310"/>
      <c r="LO21" s="310"/>
      <c r="LP21" s="310"/>
      <c r="LQ21" s="310"/>
      <c r="LR21" s="310"/>
      <c r="LS21" s="310"/>
      <c r="LT21" s="310"/>
      <c r="LU21" s="310"/>
      <c r="LV21" s="310"/>
      <c r="LW21" s="310"/>
      <c r="LX21" s="310"/>
      <c r="LY21" s="310"/>
      <c r="LZ21" s="310"/>
      <c r="MA21" s="310"/>
      <c r="MB21" s="310"/>
      <c r="MC21" s="310"/>
      <c r="MD21" s="310"/>
      <c r="ME21" s="310"/>
      <c r="MF21" s="310"/>
      <c r="MG21" s="310"/>
      <c r="MH21" s="310"/>
      <c r="MI21" s="310"/>
      <c r="MJ21" s="310"/>
      <c r="MK21" s="310"/>
      <c r="ML21" s="310"/>
      <c r="MM21" s="310"/>
      <c r="MN21" s="310"/>
      <c r="MO21" s="310"/>
      <c r="MP21" s="310"/>
      <c r="MQ21" s="310"/>
      <c r="MR21" s="310"/>
      <c r="MS21" s="310"/>
      <c r="MT21" s="310"/>
      <c r="MU21" s="310"/>
      <c r="MV21" s="310"/>
      <c r="MW21" s="310"/>
      <c r="MX21" s="310"/>
      <c r="MY21" s="310"/>
      <c r="MZ21" s="310"/>
      <c r="NA21" s="310"/>
      <c r="NB21" s="310"/>
      <c r="NC21" s="310"/>
      <c r="ND21" s="310"/>
      <c r="NE21" s="310"/>
      <c r="NF21" s="310"/>
      <c r="NG21" s="310"/>
      <c r="NH21" s="310"/>
      <c r="NI21" s="310"/>
      <c r="NJ21" s="310"/>
      <c r="NK21" s="310"/>
      <c r="NL21" s="310"/>
      <c r="NM21" s="310"/>
      <c r="NN21" s="311"/>
      <c r="NO21" s="311"/>
      <c r="NP21" s="311"/>
      <c r="NQ21" s="311"/>
      <c r="NR21" s="311"/>
      <c r="NS21" s="311"/>
      <c r="NT21" s="311"/>
      <c r="NU21" s="311"/>
      <c r="NV21" s="311"/>
      <c r="NW21" s="311"/>
      <c r="NX21" s="311"/>
      <c r="NY21" s="311"/>
      <c r="NZ21" s="311"/>
      <c r="OA21" s="311"/>
      <c r="OB21" s="311"/>
      <c r="OC21" s="311"/>
      <c r="OD21" s="311"/>
      <c r="OE21" s="311"/>
      <c r="OF21" s="311"/>
      <c r="OG21" s="311"/>
      <c r="OH21" s="311"/>
      <c r="OI21" s="311"/>
      <c r="OJ21" s="311"/>
      <c r="OK21" s="311"/>
      <c r="OL21" s="311"/>
      <c r="OM21" s="311"/>
      <c r="ON21" s="311"/>
      <c r="OO21" s="311"/>
      <c r="OP21" s="311"/>
      <c r="OQ21" s="311"/>
      <c r="OR21" s="311"/>
      <c r="OS21" s="311"/>
      <c r="OT21" s="311"/>
      <c r="OU21" s="311"/>
      <c r="OV21" s="311"/>
      <c r="OW21" s="311"/>
      <c r="OX21" s="311"/>
      <c r="OY21" s="311"/>
      <c r="OZ21" s="311"/>
      <c r="PA21" s="311"/>
      <c r="PB21" s="311"/>
      <c r="PC21" s="311"/>
      <c r="PD21" s="311"/>
      <c r="PE21" s="311"/>
      <c r="PF21" s="311"/>
      <c r="PG21" s="311"/>
      <c r="PH21" s="311"/>
      <c r="PI21" s="311"/>
      <c r="PJ21" s="311"/>
      <c r="PK21" s="311"/>
      <c r="PL21" s="311"/>
      <c r="PM21" s="311"/>
      <c r="PN21" s="311"/>
      <c r="PO21" s="311"/>
      <c r="PP21" s="311"/>
      <c r="PQ21" s="311"/>
      <c r="PR21" s="311"/>
      <c r="PS21" s="311"/>
      <c r="PT21" s="311"/>
      <c r="PU21" s="311"/>
      <c r="PV21" s="311"/>
      <c r="PW21" s="311"/>
      <c r="PX21" s="311"/>
      <c r="PY21" s="311"/>
      <c r="PZ21" s="311"/>
      <c r="QA21" s="311"/>
      <c r="QB21" s="311"/>
      <c r="QC21" s="311"/>
      <c r="QD21" s="311"/>
      <c r="QE21" s="311"/>
      <c r="QF21" s="311"/>
      <c r="QG21" s="311"/>
      <c r="QH21" s="311"/>
      <c r="QI21" s="311"/>
      <c r="QJ21" s="311"/>
      <c r="QK21" s="311"/>
      <c r="QL21" s="311"/>
      <c r="QM21" s="311"/>
      <c r="QN21" s="311"/>
      <c r="QO21" s="311"/>
      <c r="QP21" s="311"/>
      <c r="QQ21" s="311"/>
      <c r="QR21" s="311"/>
      <c r="QS21" s="311"/>
      <c r="QT21" s="311"/>
      <c r="QU21" s="311"/>
      <c r="QV21" s="311"/>
      <c r="QW21" s="311"/>
      <c r="QX21" s="311"/>
      <c r="QY21" s="311"/>
      <c r="QZ21" s="311"/>
      <c r="RA21" s="311"/>
      <c r="RB21" s="311"/>
      <c r="RC21" s="311"/>
      <c r="RD21" s="311"/>
      <c r="RE21" s="311"/>
      <c r="RF21" s="311"/>
      <c r="RG21" s="311"/>
      <c r="RH21" s="311"/>
      <c r="RI21" s="311"/>
      <c r="RJ21" s="311"/>
      <c r="RK21" s="311"/>
      <c r="RL21" s="311"/>
      <c r="RM21" s="311"/>
      <c r="RN21" s="311"/>
      <c r="RO21" s="311"/>
      <c r="RP21" s="311"/>
      <c r="RQ21" s="311"/>
      <c r="RR21" s="311"/>
      <c r="RS21" s="311"/>
      <c r="RT21" s="311"/>
      <c r="RU21" s="311"/>
      <c r="RV21" s="311"/>
      <c r="RW21" s="311"/>
      <c r="RX21" s="311"/>
      <c r="RY21" s="311"/>
      <c r="RZ21" s="311"/>
      <c r="SA21" s="311"/>
      <c r="SB21" s="311"/>
      <c r="SC21" s="311"/>
      <c r="SD21" s="311"/>
      <c r="SE21" s="311"/>
      <c r="SF21" s="311"/>
      <c r="SG21" s="311"/>
      <c r="SH21" s="311"/>
      <c r="SI21" s="311"/>
      <c r="SJ21" s="311"/>
      <c r="SK21" s="311"/>
      <c r="SL21" s="311"/>
      <c r="SM21" s="311"/>
      <c r="SN21" s="311"/>
      <c r="SO21" s="311"/>
      <c r="SP21" s="311"/>
      <c r="SQ21" s="311"/>
      <c r="SR21" s="311"/>
      <c r="SS21" s="311"/>
      <c r="ST21" s="311"/>
      <c r="SU21" s="311"/>
      <c r="SV21" s="311"/>
      <c r="SW21" s="311"/>
      <c r="SX21" s="311"/>
      <c r="SY21" s="311"/>
      <c r="SZ21" s="311"/>
      <c r="TA21" s="311"/>
      <c r="TB21" s="311"/>
      <c r="TC21" s="311"/>
      <c r="TD21" s="311"/>
      <c r="TE21" s="311"/>
      <c r="TF21" s="311"/>
      <c r="TG21" s="311"/>
      <c r="TH21" s="311"/>
      <c r="TI21" s="311"/>
      <c r="TJ21" s="311"/>
      <c r="TK21" s="311"/>
      <c r="TL21" s="311"/>
      <c r="TM21" s="311"/>
      <c r="TN21" s="311"/>
      <c r="TO21" s="311"/>
      <c r="TP21" s="311"/>
      <c r="TQ21" s="311"/>
      <c r="TR21" s="311"/>
      <c r="TS21" s="311"/>
      <c r="TT21" s="311"/>
      <c r="TU21" s="311"/>
      <c r="TV21" s="311"/>
      <c r="TW21" s="311"/>
      <c r="TX21" s="311"/>
      <c r="TY21" s="311"/>
      <c r="TZ21" s="311"/>
      <c r="UA21" s="311"/>
      <c r="UB21" s="311"/>
      <c r="UC21" s="311"/>
      <c r="UD21" s="311"/>
      <c r="UE21" s="311"/>
      <c r="UF21" s="311"/>
      <c r="UG21" s="311"/>
      <c r="UH21" s="311"/>
      <c r="UI21" s="311"/>
      <c r="UJ21" s="311"/>
      <c r="UK21" s="311"/>
      <c r="UL21" s="311"/>
      <c r="UM21" s="311"/>
      <c r="UN21" s="311"/>
      <c r="UO21" s="311"/>
      <c r="UP21" s="311"/>
      <c r="UQ21" s="311"/>
      <c r="UR21" s="311"/>
      <c r="US21" s="311"/>
      <c r="UT21" s="311"/>
      <c r="UU21" s="311"/>
      <c r="UV21" s="311"/>
      <c r="UW21" s="311"/>
      <c r="UX21" s="311"/>
      <c r="UY21" s="311"/>
      <c r="UZ21" s="311"/>
      <c r="VA21" s="311"/>
      <c r="VB21" s="311"/>
      <c r="VC21" s="311"/>
      <c r="VD21" s="311"/>
      <c r="VE21" s="311"/>
      <c r="VF21" s="311"/>
      <c r="VG21" s="311"/>
      <c r="VH21" s="311"/>
      <c r="VI21" s="311"/>
      <c r="VJ21" s="311"/>
      <c r="VK21" s="311"/>
      <c r="VL21" s="311"/>
      <c r="VM21" s="311"/>
      <c r="VN21" s="311"/>
      <c r="VO21" s="311"/>
      <c r="VP21" s="311"/>
      <c r="VQ21" s="311"/>
      <c r="VR21" s="311"/>
      <c r="VS21" s="311"/>
      <c r="VT21" s="311"/>
      <c r="VU21" s="311"/>
      <c r="VV21" s="311"/>
      <c r="VW21" s="311"/>
      <c r="VX21" s="311"/>
      <c r="VY21" s="311"/>
      <c r="VZ21" s="311"/>
      <c r="WA21" s="311"/>
      <c r="WB21" s="311"/>
      <c r="WC21" s="311"/>
      <c r="WD21" s="311"/>
      <c r="WE21" s="311"/>
      <c r="WF21" s="311"/>
      <c r="WG21" s="311"/>
      <c r="WH21" s="311"/>
      <c r="WI21" s="311"/>
      <c r="WJ21" s="311"/>
      <c r="WK21" s="311"/>
      <c r="WL21" s="311"/>
      <c r="WM21" s="311"/>
      <c r="WN21" s="311"/>
      <c r="WO21" s="311"/>
      <c r="WP21" s="311"/>
      <c r="WQ21" s="311"/>
      <c r="WR21" s="311"/>
      <c r="WS21" s="311"/>
      <c r="WT21" s="311"/>
      <c r="WU21" s="311"/>
      <c r="WV21" s="311"/>
      <c r="WW21" s="311"/>
      <c r="WX21" s="311"/>
      <c r="WY21" s="311"/>
      <c r="WZ21" s="311"/>
      <c r="XA21" s="311"/>
      <c r="XB21" s="311"/>
      <c r="XC21" s="311"/>
      <c r="XD21" s="311"/>
      <c r="XE21" s="311"/>
      <c r="XF21" s="311"/>
      <c r="XG21" s="311"/>
      <c r="XH21" s="311"/>
      <c r="XI21" s="311"/>
      <c r="XJ21" s="311"/>
      <c r="XK21" s="311"/>
      <c r="XL21" s="311"/>
      <c r="XM21" s="311"/>
      <c r="XN21" s="311"/>
      <c r="XO21" s="311"/>
      <c r="XP21" s="311"/>
      <c r="XQ21" s="311"/>
      <c r="XR21" s="311"/>
      <c r="XS21" s="311"/>
      <c r="XT21" s="311"/>
      <c r="XU21" s="311"/>
      <c r="XV21" s="311"/>
      <c r="XW21" s="311"/>
      <c r="XX21" s="311"/>
      <c r="XY21" s="311"/>
      <c r="XZ21" s="311"/>
      <c r="YA21" s="311"/>
      <c r="YB21" s="311"/>
      <c r="YC21" s="311"/>
      <c r="YD21" s="311"/>
      <c r="YE21" s="311"/>
      <c r="YF21" s="311"/>
      <c r="YG21" s="311"/>
      <c r="YH21" s="311"/>
      <c r="YI21" s="311"/>
      <c r="YJ21" s="311"/>
      <c r="YK21" s="311"/>
      <c r="YL21" s="311"/>
      <c r="YM21" s="311"/>
      <c r="YN21" s="311"/>
      <c r="YO21" s="311"/>
      <c r="YP21" s="311"/>
      <c r="YQ21" s="311"/>
      <c r="YR21" s="311"/>
      <c r="YS21" s="311"/>
      <c r="YT21" s="311"/>
      <c r="YU21" s="311"/>
      <c r="YV21" s="311"/>
      <c r="YW21" s="311"/>
      <c r="YX21" s="311"/>
      <c r="YY21" s="311"/>
      <c r="YZ21" s="311"/>
      <c r="ZA21" s="311"/>
      <c r="ZB21" s="311"/>
      <c r="ZC21" s="311"/>
      <c r="ZD21" s="311"/>
      <c r="ZE21" s="311"/>
      <c r="ZF21" s="311"/>
      <c r="ZG21" s="311"/>
      <c r="ZH21" s="311"/>
      <c r="ZI21" s="311"/>
      <c r="ZJ21" s="311"/>
      <c r="ZK21" s="311"/>
      <c r="ZL21" s="311"/>
      <c r="ZM21" s="311"/>
      <c r="ZN21" s="311"/>
      <c r="ZO21" s="311"/>
      <c r="ZP21" s="311"/>
      <c r="ZQ21" s="311"/>
      <c r="ZR21" s="311"/>
      <c r="ZS21" s="311"/>
      <c r="ZT21" s="311"/>
      <c r="ZU21" s="311"/>
      <c r="ZV21" s="311"/>
      <c r="ZW21" s="311"/>
      <c r="ZX21" s="311"/>
      <c r="ZY21" s="311"/>
      <c r="ZZ21" s="311"/>
      <c r="AAA21" s="311"/>
      <c r="AAB21" s="311"/>
      <c r="AAC21" s="311"/>
      <c r="AAD21" s="311"/>
      <c r="AAE21" s="311"/>
      <c r="AAF21" s="311"/>
      <c r="AAG21" s="311"/>
      <c r="AAH21" s="311"/>
      <c r="AAI21" s="311"/>
      <c r="AAJ21" s="311"/>
      <c r="AAK21" s="311"/>
      <c r="AAL21" s="311"/>
      <c r="AAM21" s="311"/>
      <c r="AAN21" s="311"/>
      <c r="AAO21" s="311"/>
      <c r="AAP21" s="311"/>
      <c r="AAQ21" s="311"/>
      <c r="AAR21" s="311"/>
      <c r="AAS21" s="311"/>
      <c r="AAT21" s="311"/>
      <c r="AAU21" s="311"/>
      <c r="AAV21" s="311"/>
      <c r="AAW21" s="311"/>
      <c r="AAX21" s="311"/>
      <c r="AAY21" s="311"/>
      <c r="AAZ21" s="311"/>
      <c r="ABA21" s="311"/>
      <c r="ABB21" s="311"/>
      <c r="ABC21" s="311"/>
      <c r="ABD21" s="311"/>
      <c r="ABE21" s="311"/>
      <c r="ABF21" s="311"/>
      <c r="ABG21" s="311"/>
      <c r="ABH21" s="311"/>
      <c r="ABI21" s="311"/>
      <c r="ABJ21" s="311"/>
      <c r="ABK21" s="311"/>
      <c r="ABL21" s="311"/>
      <c r="ABM21" s="311"/>
      <c r="ABN21" s="311"/>
      <c r="ABO21" s="311"/>
      <c r="ABP21" s="311"/>
      <c r="ABQ21" s="311"/>
      <c r="ABR21" s="311"/>
      <c r="ABS21" s="311"/>
      <c r="ABT21" s="311"/>
      <c r="ABU21" s="311"/>
      <c r="ABV21" s="311"/>
      <c r="ABW21" s="311"/>
      <c r="ABX21" s="311"/>
      <c r="ABY21" s="311"/>
      <c r="ABZ21" s="311"/>
      <c r="ACA21" s="311"/>
      <c r="ACB21" s="311"/>
      <c r="ACC21" s="311"/>
      <c r="ACD21" s="311"/>
      <c r="ACE21" s="311"/>
      <c r="ACF21" s="311"/>
      <c r="ACG21" s="311"/>
      <c r="ACH21" s="311"/>
      <c r="ACI21" s="311"/>
      <c r="ACJ21" s="311"/>
      <c r="ACK21" s="311"/>
      <c r="ACL21" s="311"/>
      <c r="ACM21" s="311"/>
      <c r="ACN21" s="311"/>
      <c r="ACO21" s="311"/>
      <c r="ACP21" s="311"/>
      <c r="ACQ21" s="311"/>
      <c r="ACR21" s="311"/>
      <c r="ACS21" s="311"/>
      <c r="ACT21" s="311"/>
      <c r="ACU21" s="311"/>
      <c r="ACV21" s="311"/>
      <c r="ACW21" s="311"/>
      <c r="ACX21" s="311"/>
      <c r="ACY21" s="311"/>
      <c r="ACZ21" s="311"/>
      <c r="ADA21" s="311"/>
      <c r="ADB21" s="311"/>
      <c r="ADC21" s="311"/>
      <c r="ADD21" s="311"/>
      <c r="ADE21" s="311"/>
      <c r="ADF21" s="311"/>
      <c r="ADG21" s="311"/>
      <c r="ADH21" s="311"/>
      <c r="ADI21" s="311"/>
      <c r="ADJ21" s="311"/>
      <c r="ADK21" s="311"/>
      <c r="ADL21" s="311"/>
      <c r="ADM21" s="311"/>
      <c r="ADN21" s="311"/>
      <c r="ADO21" s="311"/>
      <c r="ADP21" s="311"/>
      <c r="ADQ21" s="311"/>
      <c r="ADR21" s="311"/>
      <c r="ADS21" s="311"/>
      <c r="ADT21" s="311"/>
      <c r="ADU21" s="311"/>
      <c r="ADV21" s="311"/>
      <c r="ADW21" s="311"/>
      <c r="ADX21" s="311"/>
      <c r="ADY21" s="311"/>
      <c r="ADZ21" s="311"/>
      <c r="AEA21" s="311"/>
      <c r="AEB21" s="311"/>
      <c r="AEC21" s="311"/>
      <c r="AED21" s="311"/>
      <c r="AEE21" s="311"/>
      <c r="AEF21" s="311"/>
      <c r="AEG21" s="311"/>
      <c r="AEH21" s="311"/>
      <c r="AEI21" s="311"/>
      <c r="AEJ21" s="311"/>
      <c r="AEK21" s="311"/>
      <c r="AEL21" s="311"/>
      <c r="AEM21" s="311"/>
      <c r="AEN21" s="311"/>
      <c r="AEO21" s="311"/>
      <c r="AEP21" s="311"/>
      <c r="AEQ21" s="311"/>
      <c r="AER21" s="311"/>
      <c r="AES21" s="311"/>
      <c r="AET21" s="311"/>
      <c r="AEU21" s="311"/>
      <c r="AEV21" s="311"/>
      <c r="AEW21" s="311"/>
      <c r="AEX21" s="311"/>
      <c r="AEY21" s="311"/>
      <c r="AEZ21" s="311"/>
      <c r="AFA21" s="311"/>
      <c r="AFB21" s="311"/>
      <c r="AFC21" s="311"/>
      <c r="AFD21" s="311"/>
      <c r="AFE21" s="311"/>
      <c r="AFF21" s="311"/>
      <c r="AFG21" s="311"/>
      <c r="AFH21" s="311"/>
      <c r="AFI21" s="311"/>
      <c r="AFJ21" s="311"/>
      <c r="AFK21" s="311"/>
      <c r="AFL21" s="311"/>
      <c r="AFM21" s="311"/>
      <c r="AFN21" s="311"/>
      <c r="AFO21" s="311"/>
      <c r="AFP21" s="311"/>
      <c r="AFQ21" s="311"/>
      <c r="AFR21" s="311"/>
      <c r="AFS21" s="311"/>
      <c r="AFT21" s="311"/>
      <c r="AFU21" s="311"/>
      <c r="AFV21" s="311"/>
      <c r="AFW21" s="311"/>
      <c r="AFX21" s="311"/>
      <c r="AFY21" s="311"/>
      <c r="AFZ21" s="311"/>
      <c r="AGA21" s="311"/>
      <c r="AGB21" s="311"/>
      <c r="AGC21" s="311"/>
      <c r="AGD21" s="311"/>
      <c r="AGE21" s="311"/>
      <c r="AGF21" s="311"/>
      <c r="AGG21" s="311"/>
      <c r="AGH21" s="311"/>
      <c r="AGI21" s="311"/>
      <c r="AGJ21" s="311"/>
      <c r="AGK21" s="311"/>
      <c r="AGL21" s="311"/>
      <c r="AGM21" s="311"/>
      <c r="AGN21" s="311"/>
      <c r="AGO21" s="311"/>
      <c r="AGP21" s="311"/>
      <c r="AGQ21" s="311"/>
      <c r="AGR21" s="311"/>
      <c r="AGS21" s="311"/>
      <c r="AGT21" s="311"/>
      <c r="AGU21" s="311"/>
      <c r="AGV21" s="311"/>
      <c r="AGW21" s="311"/>
      <c r="AGX21" s="311"/>
      <c r="AGY21" s="311"/>
      <c r="AGZ21" s="311"/>
      <c r="AHA21" s="311"/>
      <c r="AHB21" s="311"/>
      <c r="AHC21" s="311"/>
      <c r="AHD21" s="311"/>
      <c r="AHE21" s="311"/>
      <c r="AHF21" s="311"/>
      <c r="AHG21" s="311"/>
      <c r="AHH21" s="311"/>
      <c r="AHI21" s="311"/>
      <c r="AHJ21" s="311"/>
      <c r="AHK21" s="311"/>
      <c r="AHL21" s="311"/>
      <c r="AHM21" s="311"/>
      <c r="AHN21" s="311"/>
      <c r="AHO21" s="311"/>
      <c r="AHP21" s="311"/>
      <c r="AHQ21" s="311"/>
      <c r="AHR21" s="311"/>
      <c r="AHS21" s="311"/>
      <c r="AHT21" s="311"/>
      <c r="AHU21" s="311"/>
      <c r="AHV21" s="311"/>
      <c r="AHW21" s="311"/>
      <c r="AHX21" s="311"/>
      <c r="AHY21" s="311"/>
      <c r="AHZ21" s="311"/>
      <c r="AIA21" s="311"/>
      <c r="AIB21" s="311"/>
      <c r="AIC21" s="311"/>
      <c r="AID21" s="311"/>
      <c r="AIE21" s="311"/>
      <c r="AIF21" s="311"/>
      <c r="AIG21" s="311"/>
      <c r="AIH21" s="311"/>
      <c r="AII21" s="311"/>
      <c r="AIJ21" s="311"/>
      <c r="AIK21" s="311"/>
      <c r="AIL21" s="311"/>
      <c r="AIM21" s="311"/>
      <c r="AIN21" s="311"/>
      <c r="AIO21" s="311"/>
      <c r="AIP21" s="311"/>
      <c r="AIQ21" s="311"/>
      <c r="AIR21" s="311"/>
      <c r="AIS21" s="311"/>
      <c r="AIT21" s="311"/>
      <c r="AIU21" s="311"/>
      <c r="AIV21" s="311"/>
      <c r="AIW21" s="311"/>
      <c r="AIX21" s="311"/>
      <c r="AIY21" s="311"/>
      <c r="AIZ21" s="311"/>
      <c r="AJA21" s="311"/>
      <c r="AJB21" s="311"/>
      <c r="AJC21" s="311"/>
      <c r="AJD21" s="311"/>
      <c r="AJE21" s="311"/>
      <c r="AJF21" s="311"/>
      <c r="AJG21" s="311"/>
      <c r="AJH21" s="311"/>
      <c r="AJI21" s="311"/>
      <c r="AJJ21" s="311"/>
      <c r="AJK21" s="311"/>
      <c r="AJL21" s="311"/>
      <c r="AJM21" s="311"/>
      <c r="AJN21" s="311"/>
      <c r="AJO21" s="311"/>
      <c r="AJP21" s="311"/>
      <c r="AJQ21" s="311"/>
      <c r="AJR21" s="311"/>
      <c r="AJS21" s="311"/>
      <c r="AJT21" s="311"/>
      <c r="AJU21" s="311"/>
      <c r="AJV21" s="311"/>
      <c r="AJW21" s="311"/>
      <c r="AJX21" s="311"/>
      <c r="AJY21" s="311"/>
      <c r="AJZ21" s="311"/>
      <c r="AKA21" s="311"/>
      <c r="AKB21" s="311"/>
      <c r="AKC21" s="311"/>
      <c r="AKD21" s="311"/>
      <c r="AKE21" s="311"/>
      <c r="AKF21" s="311"/>
      <c r="AKG21" s="311"/>
      <c r="AKH21" s="311"/>
      <c r="AKI21" s="311"/>
      <c r="AKJ21" s="311"/>
      <c r="AKK21" s="311"/>
      <c r="AKL21" s="311"/>
      <c r="AKM21" s="311"/>
      <c r="AKN21" s="311"/>
      <c r="AKO21" s="311"/>
      <c r="AKP21" s="311"/>
      <c r="AKQ21" s="311"/>
      <c r="AKR21" s="311"/>
      <c r="AKS21" s="311"/>
      <c r="AKT21" s="311"/>
      <c r="AKU21" s="311"/>
      <c r="AKV21" s="311"/>
      <c r="AKW21" s="311"/>
      <c r="AKX21" s="311"/>
      <c r="AKY21" s="311"/>
    </row>
    <row r="22" spans="1:987" s="41" customFormat="1" x14ac:dyDescent="0.25">
      <c r="A22" s="133" t="s">
        <v>0</v>
      </c>
      <c r="B22" s="206" t="e">
        <f>IF('Sample of Spirits1'!I22&lt;E22,"&lt;",'Sample of Spirits1'!I22)</f>
        <v>#DIV/0!</v>
      </c>
      <c r="C22" s="207" t="e">
        <f>B22*D22/100</f>
        <v>#DIV/0!</v>
      </c>
      <c r="D22" s="208" t="e">
        <f>'Sample of Spirits1'!E22</f>
        <v>#DIV/0!</v>
      </c>
      <c r="E22" s="196" t="e">
        <f>E3</f>
        <v>#DIV/0!</v>
      </c>
      <c r="F22" s="118"/>
      <c r="G22" s="123" t="e">
        <f>IF('Sample of Spirits1'!R22&lt;J22,"&lt;",'Sample of Spirits1'!R22)</f>
        <v>#DIV/0!</v>
      </c>
      <c r="H22" s="94" t="e">
        <f>G22*I22/100</f>
        <v>#DIV/0!</v>
      </c>
      <c r="I22" s="94" t="e">
        <f>'Sample of Spirits1'!N22</f>
        <v>#DIV/0!</v>
      </c>
      <c r="J22" s="209" t="e">
        <f>J3</f>
        <v>#DIV/0!</v>
      </c>
      <c r="K22" s="118"/>
      <c r="L22" s="187" t="e">
        <f>IF('Sample of Spirits1'!AA22&lt;O22,"&lt;",'Sample of Spirits1'!AA22)</f>
        <v>#DIV/0!</v>
      </c>
      <c r="M22" s="123" t="e">
        <f>L22*N22/100</f>
        <v>#DIV/0!</v>
      </c>
      <c r="N22" s="94" t="e">
        <f>'Sample of Spirits1'!W22</f>
        <v>#DIV/0!</v>
      </c>
      <c r="O22" s="209" t="e">
        <f>O3</f>
        <v>#DIV/0!</v>
      </c>
      <c r="P22" s="118"/>
      <c r="Q22" s="94" t="e">
        <f>IF(G22="&lt;","-",(B22-L22)/AVERAGE(B22,L22)*100)</f>
        <v>#DIV/0!</v>
      </c>
      <c r="R22" s="208" t="e">
        <f>IF(L22="&lt;","-",D22-N22)</f>
        <v>#DIV/0!</v>
      </c>
      <c r="S22" s="118"/>
      <c r="T22" s="186" t="e">
        <f>IF(G22="&lt;","-",(G22-L22)/AVERAGE(G22,L22)*100)</f>
        <v>#DIV/0!</v>
      </c>
      <c r="U22" s="94" t="e">
        <f>IF(L22="&lt;","-",I22-N22)</f>
        <v>#DIV/0!</v>
      </c>
      <c r="V22" s="114"/>
      <c r="W22" s="312"/>
      <c r="X22" s="307"/>
      <c r="Y22" s="307"/>
      <c r="Z22" s="307"/>
      <c r="AA22" s="307"/>
      <c r="AB22" s="307"/>
      <c r="AC22" s="307"/>
      <c r="AD22" s="307"/>
      <c r="AE22" s="307"/>
      <c r="AF22" s="307"/>
      <c r="AG22" s="307"/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307"/>
      <c r="AS22" s="307"/>
      <c r="AT22" s="307"/>
      <c r="AU22" s="307"/>
      <c r="AV22" s="307"/>
      <c r="AW22" s="307"/>
      <c r="AX22" s="307"/>
      <c r="AY22" s="307"/>
      <c r="AZ22" s="307"/>
      <c r="BA22" s="307"/>
      <c r="BB22" s="307"/>
      <c r="BC22" s="307"/>
      <c r="BD22" s="307"/>
      <c r="BE22" s="307"/>
      <c r="BF22" s="307"/>
      <c r="BG22" s="307"/>
      <c r="BH22" s="307"/>
      <c r="BI22" s="307"/>
      <c r="BJ22" s="307"/>
      <c r="BK22" s="307"/>
      <c r="BL22" s="307"/>
      <c r="BM22" s="307"/>
      <c r="BN22" s="307"/>
      <c r="BO22" s="307"/>
      <c r="BP22" s="307"/>
      <c r="BQ22" s="307"/>
      <c r="BR22" s="307"/>
      <c r="BS22" s="307"/>
      <c r="BT22" s="307"/>
      <c r="BU22" s="307"/>
      <c r="BV22" s="307"/>
      <c r="BW22" s="307"/>
      <c r="BX22" s="307"/>
      <c r="BY22" s="307"/>
      <c r="BZ22" s="307"/>
      <c r="CA22" s="307"/>
      <c r="CB22" s="307"/>
      <c r="CC22" s="307"/>
      <c r="CD22" s="307"/>
      <c r="CE22" s="307"/>
      <c r="CF22" s="307"/>
      <c r="CG22" s="307"/>
      <c r="CH22" s="307"/>
      <c r="CI22" s="307"/>
      <c r="CJ22" s="307"/>
      <c r="CK22" s="307"/>
      <c r="CL22" s="307"/>
      <c r="CM22" s="307"/>
      <c r="CN22" s="307"/>
      <c r="CO22" s="307"/>
      <c r="CP22" s="307"/>
      <c r="CQ22" s="307"/>
      <c r="CR22" s="307"/>
      <c r="CS22" s="307"/>
      <c r="CT22" s="307"/>
      <c r="CU22" s="307"/>
      <c r="CV22" s="307"/>
      <c r="CW22" s="307"/>
      <c r="CX22" s="307"/>
      <c r="CY22" s="307"/>
      <c r="CZ22" s="307"/>
      <c r="DA22" s="307"/>
      <c r="DB22" s="307"/>
      <c r="DC22" s="307"/>
      <c r="DD22" s="307"/>
      <c r="DE22" s="307"/>
      <c r="DF22" s="307"/>
      <c r="DG22" s="307"/>
      <c r="DH22" s="307"/>
      <c r="DI22" s="307"/>
      <c r="DJ22" s="307"/>
      <c r="DK22" s="307"/>
      <c r="DL22" s="307"/>
      <c r="DM22" s="307"/>
      <c r="DN22" s="307"/>
      <c r="DO22" s="307"/>
      <c r="DP22" s="307"/>
      <c r="DQ22" s="307"/>
      <c r="DR22" s="307"/>
      <c r="DS22" s="307"/>
      <c r="DT22" s="307"/>
      <c r="DU22" s="307"/>
      <c r="DV22" s="307"/>
      <c r="DW22" s="307"/>
      <c r="DX22" s="307"/>
      <c r="DY22" s="307"/>
      <c r="DZ22" s="307"/>
      <c r="EA22" s="307"/>
      <c r="EB22" s="307"/>
      <c r="EC22" s="307"/>
      <c r="ED22" s="307"/>
      <c r="EE22" s="307"/>
      <c r="EF22" s="307"/>
      <c r="EG22" s="307"/>
      <c r="EH22" s="307"/>
      <c r="EI22" s="307"/>
      <c r="EJ22" s="307"/>
      <c r="EK22" s="307"/>
      <c r="EL22" s="307"/>
      <c r="EM22" s="307"/>
      <c r="EN22" s="307"/>
      <c r="EO22" s="307"/>
      <c r="EP22" s="307"/>
      <c r="EQ22" s="307"/>
      <c r="ER22" s="307"/>
      <c r="ES22" s="307"/>
      <c r="ET22" s="307"/>
      <c r="EU22" s="307"/>
      <c r="EV22" s="307"/>
      <c r="EW22" s="307"/>
      <c r="EX22" s="307"/>
      <c r="EY22" s="307"/>
      <c r="EZ22" s="307"/>
      <c r="FA22" s="307"/>
      <c r="FB22" s="307"/>
      <c r="FC22" s="307"/>
      <c r="FD22" s="307"/>
      <c r="FE22" s="307"/>
      <c r="FF22" s="307"/>
      <c r="FG22" s="307"/>
      <c r="FH22" s="307"/>
      <c r="FI22" s="307"/>
      <c r="FJ22" s="307"/>
      <c r="FK22" s="307"/>
      <c r="FL22" s="307"/>
      <c r="FM22" s="307"/>
      <c r="FN22" s="307"/>
      <c r="FO22" s="307"/>
      <c r="FP22" s="307"/>
      <c r="FQ22" s="307"/>
      <c r="FR22" s="307"/>
      <c r="FS22" s="307"/>
      <c r="FT22" s="307"/>
      <c r="FU22" s="307"/>
      <c r="FV22" s="307"/>
      <c r="FW22" s="307"/>
      <c r="FX22" s="307"/>
      <c r="FY22" s="307"/>
      <c r="FZ22" s="307"/>
      <c r="GA22" s="307"/>
      <c r="GB22" s="307"/>
      <c r="GC22" s="307"/>
      <c r="GD22" s="307"/>
      <c r="GE22" s="307"/>
      <c r="GF22" s="307"/>
      <c r="GG22" s="307"/>
      <c r="GH22" s="307"/>
      <c r="GI22" s="307"/>
      <c r="GJ22" s="307"/>
      <c r="GK22" s="307"/>
      <c r="GL22" s="307"/>
      <c r="GM22" s="307"/>
      <c r="GN22" s="307"/>
      <c r="GO22" s="307"/>
      <c r="GP22" s="307"/>
      <c r="GQ22" s="307"/>
      <c r="GR22" s="307"/>
      <c r="GS22" s="307"/>
      <c r="GT22" s="307"/>
      <c r="GU22" s="307"/>
      <c r="GV22" s="307"/>
      <c r="GW22" s="307"/>
      <c r="GX22" s="307"/>
      <c r="GY22" s="307"/>
      <c r="GZ22" s="307"/>
      <c r="HA22" s="307"/>
      <c r="HB22" s="307"/>
      <c r="HC22" s="307"/>
      <c r="HD22" s="307"/>
      <c r="HE22" s="307"/>
      <c r="HF22" s="307"/>
      <c r="HG22" s="307"/>
      <c r="HH22" s="307"/>
      <c r="HI22" s="307"/>
      <c r="HJ22" s="307"/>
      <c r="HK22" s="307"/>
      <c r="HL22" s="307"/>
      <c r="HM22" s="307"/>
      <c r="HN22" s="307"/>
      <c r="HO22" s="307"/>
      <c r="HP22" s="307"/>
      <c r="HQ22" s="307"/>
      <c r="HR22" s="307"/>
      <c r="HS22" s="307"/>
      <c r="HT22" s="307"/>
      <c r="HU22" s="307"/>
      <c r="HV22" s="307"/>
      <c r="HW22" s="307"/>
      <c r="HX22" s="307"/>
      <c r="HY22" s="307"/>
      <c r="HZ22" s="307"/>
      <c r="IA22" s="307"/>
      <c r="IB22" s="307"/>
      <c r="IC22" s="307"/>
      <c r="ID22" s="307"/>
      <c r="IE22" s="307"/>
      <c r="IF22" s="307"/>
      <c r="IG22" s="307"/>
      <c r="IH22" s="307"/>
      <c r="II22" s="307"/>
      <c r="IJ22" s="307"/>
      <c r="IK22" s="307"/>
      <c r="IL22" s="307"/>
      <c r="IM22" s="307"/>
      <c r="IN22" s="307"/>
      <c r="IO22" s="307"/>
      <c r="IP22" s="307"/>
      <c r="IQ22" s="307"/>
      <c r="IR22" s="307"/>
      <c r="IS22" s="307"/>
      <c r="IT22" s="307"/>
      <c r="IU22" s="307"/>
      <c r="IV22" s="307"/>
      <c r="IW22" s="307"/>
      <c r="IX22" s="307"/>
      <c r="IY22" s="307"/>
      <c r="IZ22" s="307"/>
      <c r="JA22" s="307"/>
      <c r="JB22" s="307"/>
      <c r="JC22" s="307"/>
      <c r="JD22" s="307"/>
      <c r="JE22" s="307"/>
      <c r="JF22" s="307"/>
      <c r="JG22" s="307"/>
      <c r="JH22" s="307"/>
      <c r="JI22" s="307"/>
      <c r="JJ22" s="307"/>
      <c r="JK22" s="307"/>
      <c r="JL22" s="307"/>
      <c r="JM22" s="307"/>
      <c r="JN22" s="307"/>
      <c r="JO22" s="307"/>
      <c r="JP22" s="307"/>
      <c r="JQ22" s="307"/>
      <c r="JR22" s="307"/>
      <c r="JS22" s="307"/>
      <c r="JT22" s="307"/>
      <c r="JU22" s="307"/>
      <c r="JV22" s="307"/>
      <c r="JW22" s="307"/>
      <c r="JX22" s="307"/>
      <c r="JY22" s="307"/>
      <c r="JZ22" s="307"/>
      <c r="KA22" s="307"/>
      <c r="KB22" s="307"/>
      <c r="KC22" s="307"/>
      <c r="KD22" s="307"/>
      <c r="KE22" s="307"/>
      <c r="KF22" s="307"/>
      <c r="KG22" s="307"/>
      <c r="KH22" s="307"/>
      <c r="KI22" s="307"/>
      <c r="KJ22" s="307"/>
      <c r="KK22" s="307"/>
      <c r="KL22" s="307"/>
      <c r="KM22" s="307"/>
      <c r="KN22" s="307"/>
      <c r="KO22" s="307"/>
      <c r="KP22" s="307"/>
      <c r="KQ22" s="307"/>
      <c r="KR22" s="307"/>
      <c r="KS22" s="307"/>
      <c r="KT22" s="307"/>
      <c r="KU22" s="307"/>
      <c r="KV22" s="307"/>
      <c r="KW22" s="307"/>
      <c r="KX22" s="307"/>
      <c r="KY22" s="307"/>
      <c r="KZ22" s="307"/>
      <c r="LA22" s="307"/>
      <c r="LB22" s="307"/>
      <c r="LC22" s="307"/>
      <c r="LD22" s="307"/>
      <c r="LE22" s="307"/>
      <c r="LF22" s="307"/>
      <c r="LG22" s="307"/>
      <c r="LH22" s="307"/>
      <c r="LI22" s="307"/>
      <c r="LJ22" s="307"/>
      <c r="LK22" s="307"/>
      <c r="LL22" s="307"/>
      <c r="LM22" s="307"/>
      <c r="LN22" s="307"/>
      <c r="LO22" s="307"/>
      <c r="LP22" s="307"/>
      <c r="LQ22" s="307"/>
      <c r="LR22" s="307"/>
      <c r="LS22" s="307"/>
      <c r="LT22" s="307"/>
      <c r="LU22" s="307"/>
      <c r="LV22" s="307"/>
      <c r="LW22" s="307"/>
      <c r="LX22" s="307"/>
      <c r="LY22" s="307"/>
      <c r="LZ22" s="307"/>
      <c r="MA22" s="307"/>
      <c r="MB22" s="307"/>
      <c r="MC22" s="307"/>
      <c r="MD22" s="307"/>
      <c r="ME22" s="307"/>
      <c r="MF22" s="307"/>
      <c r="MG22" s="307"/>
      <c r="MH22" s="307"/>
      <c r="MI22" s="307"/>
      <c r="MJ22" s="307"/>
      <c r="MK22" s="307"/>
      <c r="ML22" s="307"/>
      <c r="MM22" s="307"/>
      <c r="MN22" s="307"/>
      <c r="MO22" s="307"/>
      <c r="MP22" s="307"/>
      <c r="MQ22" s="307"/>
      <c r="MR22" s="307"/>
      <c r="MS22" s="307"/>
      <c r="MT22" s="307"/>
      <c r="MU22" s="307"/>
      <c r="MV22" s="307"/>
      <c r="MW22" s="307"/>
      <c r="MX22" s="307"/>
      <c r="MY22" s="307"/>
      <c r="MZ22" s="307"/>
      <c r="NA22" s="307"/>
      <c r="NB22" s="307"/>
      <c r="NC22" s="307"/>
      <c r="ND22" s="307"/>
      <c r="NE22" s="307"/>
      <c r="NF22" s="307"/>
      <c r="NG22" s="307"/>
      <c r="NH22" s="307"/>
      <c r="NI22" s="307"/>
      <c r="NJ22" s="307"/>
      <c r="NK22" s="307"/>
      <c r="NL22" s="307"/>
      <c r="NM22" s="307"/>
      <c r="NN22" s="307"/>
      <c r="NO22" s="307"/>
      <c r="NP22" s="307"/>
      <c r="NQ22" s="307"/>
      <c r="NR22" s="307"/>
      <c r="NS22" s="307"/>
      <c r="NT22" s="307"/>
      <c r="NU22" s="307"/>
      <c r="NV22" s="307"/>
      <c r="NW22" s="307"/>
      <c r="NX22" s="307"/>
      <c r="NY22" s="307"/>
      <c r="NZ22" s="307"/>
      <c r="OA22" s="307"/>
      <c r="OB22" s="307"/>
      <c r="OC22" s="307"/>
      <c r="OD22" s="307"/>
      <c r="OE22" s="307"/>
      <c r="OF22" s="307"/>
      <c r="OG22" s="307"/>
      <c r="OH22" s="307"/>
      <c r="OI22" s="307"/>
      <c r="OJ22" s="307"/>
      <c r="OK22" s="307"/>
      <c r="OL22" s="307"/>
      <c r="OM22" s="307"/>
      <c r="ON22" s="307"/>
      <c r="OO22" s="307"/>
      <c r="OP22" s="307"/>
      <c r="OQ22" s="307"/>
      <c r="OR22" s="307"/>
      <c r="OS22" s="307"/>
      <c r="OT22" s="307"/>
      <c r="OU22" s="307"/>
      <c r="OV22" s="307"/>
      <c r="OW22" s="307"/>
      <c r="OX22" s="307"/>
      <c r="OY22" s="307"/>
      <c r="OZ22" s="307"/>
      <c r="PA22" s="307"/>
      <c r="PB22" s="307"/>
      <c r="PC22" s="307"/>
      <c r="PD22" s="307"/>
      <c r="PE22" s="307"/>
      <c r="PF22" s="307"/>
      <c r="PG22" s="307"/>
      <c r="PH22" s="307"/>
      <c r="PI22" s="307"/>
      <c r="PJ22" s="307"/>
      <c r="PK22" s="307"/>
      <c r="PL22" s="307"/>
      <c r="PM22" s="307"/>
      <c r="PN22" s="307"/>
      <c r="PO22" s="307"/>
      <c r="PP22" s="307"/>
      <c r="PQ22" s="307"/>
      <c r="PR22" s="307"/>
      <c r="PS22" s="307"/>
      <c r="PT22" s="307"/>
      <c r="PU22" s="307"/>
      <c r="PV22" s="307"/>
      <c r="PW22" s="307"/>
      <c r="PX22" s="307"/>
      <c r="PY22" s="307"/>
      <c r="PZ22" s="307"/>
      <c r="QA22" s="307"/>
      <c r="QB22" s="307"/>
      <c r="QC22" s="307"/>
      <c r="QD22" s="307"/>
      <c r="QE22" s="307"/>
      <c r="QF22" s="307"/>
      <c r="QG22" s="307"/>
      <c r="QH22" s="307"/>
      <c r="QI22" s="307"/>
      <c r="QJ22" s="307"/>
      <c r="QK22" s="307"/>
      <c r="QL22" s="307"/>
      <c r="QM22" s="307"/>
      <c r="QN22" s="307"/>
      <c r="QO22" s="307"/>
      <c r="QP22" s="307"/>
      <c r="QQ22" s="307"/>
      <c r="QR22" s="307"/>
      <c r="QS22" s="307"/>
      <c r="QT22" s="307"/>
      <c r="QU22" s="307"/>
      <c r="QV22" s="307"/>
      <c r="QW22" s="307"/>
      <c r="QX22" s="307"/>
      <c r="QY22" s="307"/>
      <c r="QZ22" s="307"/>
      <c r="RA22" s="307"/>
      <c r="RB22" s="307"/>
      <c r="RC22" s="307"/>
      <c r="RD22" s="307"/>
      <c r="RE22" s="307"/>
      <c r="RF22" s="307"/>
      <c r="RG22" s="307"/>
      <c r="RH22" s="307"/>
      <c r="RI22" s="307"/>
      <c r="RJ22" s="307"/>
      <c r="RK22" s="307"/>
      <c r="RL22" s="307"/>
      <c r="RM22" s="307"/>
      <c r="RN22" s="307"/>
      <c r="RO22" s="307"/>
      <c r="RP22" s="307"/>
      <c r="RQ22" s="307"/>
      <c r="RR22" s="307"/>
      <c r="RS22" s="307"/>
      <c r="RT22" s="307"/>
      <c r="RU22" s="307"/>
      <c r="RV22" s="307"/>
      <c r="RW22" s="307"/>
      <c r="RX22" s="307"/>
      <c r="RY22" s="307"/>
      <c r="RZ22" s="307"/>
      <c r="SA22" s="307"/>
      <c r="SB22" s="307"/>
      <c r="SC22" s="307"/>
      <c r="SD22" s="307"/>
      <c r="SE22" s="307"/>
      <c r="SF22" s="307"/>
      <c r="SG22" s="307"/>
      <c r="SH22" s="307"/>
      <c r="SI22" s="307"/>
      <c r="SJ22" s="307"/>
      <c r="SK22" s="307"/>
      <c r="SL22" s="307"/>
      <c r="SM22" s="307"/>
      <c r="SN22" s="307"/>
      <c r="SO22" s="307"/>
      <c r="SP22" s="307"/>
      <c r="SQ22" s="307"/>
      <c r="SR22" s="307"/>
      <c r="SS22" s="307"/>
      <c r="ST22" s="307"/>
      <c r="SU22" s="307"/>
      <c r="SV22" s="307"/>
      <c r="SW22" s="307"/>
      <c r="SX22" s="307"/>
      <c r="SY22" s="307"/>
      <c r="SZ22" s="307"/>
      <c r="TA22" s="307"/>
      <c r="TB22" s="307"/>
      <c r="TC22" s="307"/>
      <c r="TD22" s="307"/>
      <c r="TE22" s="307"/>
      <c r="TF22" s="307"/>
      <c r="TG22" s="307"/>
      <c r="TH22" s="307"/>
      <c r="TI22" s="307"/>
      <c r="TJ22" s="307"/>
      <c r="TK22" s="307"/>
      <c r="TL22" s="307"/>
      <c r="TM22" s="307"/>
      <c r="TN22" s="307"/>
      <c r="TO22" s="307"/>
      <c r="TP22" s="307"/>
      <c r="TQ22" s="307"/>
      <c r="TR22" s="307"/>
      <c r="TS22" s="307"/>
      <c r="TT22" s="307"/>
      <c r="TU22" s="307"/>
      <c r="TV22" s="307"/>
      <c r="TW22" s="307"/>
      <c r="TX22" s="307"/>
      <c r="TY22" s="307"/>
      <c r="TZ22" s="307"/>
      <c r="UA22" s="307"/>
      <c r="UB22" s="307"/>
      <c r="UC22" s="307"/>
      <c r="UD22" s="307"/>
      <c r="UE22" s="307"/>
      <c r="UF22" s="307"/>
      <c r="UG22" s="307"/>
      <c r="UH22" s="307"/>
      <c r="UI22" s="307"/>
      <c r="UJ22" s="307"/>
      <c r="UK22" s="307"/>
      <c r="UL22" s="307"/>
      <c r="UM22" s="307"/>
      <c r="UN22" s="307"/>
      <c r="UO22" s="307"/>
      <c r="UP22" s="307"/>
      <c r="UQ22" s="307"/>
      <c r="UR22" s="307"/>
      <c r="US22" s="307"/>
      <c r="UT22" s="307"/>
      <c r="UU22" s="307"/>
      <c r="UV22" s="307"/>
      <c r="UW22" s="307"/>
      <c r="UX22" s="307"/>
      <c r="UY22" s="307"/>
      <c r="UZ22" s="307"/>
      <c r="VA22" s="307"/>
      <c r="VB22" s="307"/>
      <c r="VC22" s="307"/>
      <c r="VD22" s="307"/>
      <c r="VE22" s="307"/>
      <c r="VF22" s="307"/>
      <c r="VG22" s="307"/>
      <c r="VH22" s="307"/>
      <c r="VI22" s="307"/>
      <c r="VJ22" s="307"/>
      <c r="VK22" s="307"/>
      <c r="VL22" s="307"/>
      <c r="VM22" s="307"/>
      <c r="VN22" s="307"/>
      <c r="VO22" s="307"/>
      <c r="VP22" s="307"/>
      <c r="VQ22" s="307"/>
      <c r="VR22" s="307"/>
      <c r="VS22" s="307"/>
      <c r="VT22" s="307"/>
      <c r="VU22" s="307"/>
      <c r="VV22" s="307"/>
      <c r="VW22" s="307"/>
      <c r="VX22" s="307"/>
      <c r="VY22" s="307"/>
      <c r="VZ22" s="307"/>
      <c r="WA22" s="307"/>
      <c r="WB22" s="307"/>
      <c r="WC22" s="307"/>
      <c r="WD22" s="307"/>
      <c r="WE22" s="307"/>
      <c r="WF22" s="307"/>
      <c r="WG22" s="307"/>
      <c r="WH22" s="307"/>
      <c r="WI22" s="307"/>
      <c r="WJ22" s="307"/>
      <c r="WK22" s="307"/>
      <c r="WL22" s="307"/>
      <c r="WM22" s="307"/>
      <c r="WN22" s="307"/>
      <c r="WO22" s="307"/>
      <c r="WP22" s="307"/>
      <c r="WQ22" s="307"/>
      <c r="WR22" s="307"/>
      <c r="WS22" s="307"/>
      <c r="WT22" s="307"/>
      <c r="WU22" s="307"/>
      <c r="WV22" s="307"/>
      <c r="WW22" s="307"/>
      <c r="WX22" s="307"/>
      <c r="WY22" s="307"/>
      <c r="WZ22" s="307"/>
      <c r="XA22" s="307"/>
      <c r="XB22" s="307"/>
      <c r="XC22" s="307"/>
      <c r="XD22" s="307"/>
      <c r="XE22" s="307"/>
      <c r="XF22" s="307"/>
      <c r="XG22" s="307"/>
      <c r="XH22" s="307"/>
      <c r="XI22" s="307"/>
      <c r="XJ22" s="307"/>
      <c r="XK22" s="307"/>
      <c r="XL22" s="307"/>
      <c r="XM22" s="307"/>
      <c r="XN22" s="307"/>
      <c r="XO22" s="307"/>
      <c r="XP22" s="307"/>
      <c r="XQ22" s="307"/>
      <c r="XR22" s="307"/>
      <c r="XS22" s="307"/>
      <c r="XT22" s="307"/>
      <c r="XU22" s="307"/>
      <c r="XV22" s="307"/>
      <c r="XW22" s="307"/>
      <c r="XX22" s="307"/>
      <c r="XY22" s="307"/>
      <c r="XZ22" s="307"/>
      <c r="YA22" s="307"/>
      <c r="YB22" s="307"/>
      <c r="YC22" s="307"/>
      <c r="YD22" s="307"/>
      <c r="YE22" s="307"/>
      <c r="YF22" s="307"/>
      <c r="YG22" s="307"/>
      <c r="YH22" s="307"/>
      <c r="YI22" s="307"/>
      <c r="YJ22" s="307"/>
      <c r="YK22" s="307"/>
      <c r="YL22" s="307"/>
      <c r="YM22" s="307"/>
      <c r="YN22" s="307"/>
      <c r="YO22" s="307"/>
      <c r="YP22" s="307"/>
      <c r="YQ22" s="307"/>
      <c r="YR22" s="307"/>
      <c r="YS22" s="307"/>
      <c r="YT22" s="307"/>
      <c r="YU22" s="307"/>
      <c r="YV22" s="307"/>
      <c r="YW22" s="307"/>
      <c r="YX22" s="307"/>
      <c r="YY22" s="307"/>
      <c r="YZ22" s="307"/>
      <c r="ZA22" s="307"/>
      <c r="ZB22" s="307"/>
      <c r="ZC22" s="307"/>
      <c r="ZD22" s="307"/>
      <c r="ZE22" s="307"/>
      <c r="ZF22" s="307"/>
      <c r="ZG22" s="307"/>
      <c r="ZH22" s="307"/>
      <c r="ZI22" s="307"/>
      <c r="ZJ22" s="307"/>
      <c r="ZK22" s="307"/>
      <c r="ZL22" s="307"/>
      <c r="ZM22" s="307"/>
      <c r="ZN22" s="307"/>
      <c r="ZO22" s="307"/>
      <c r="ZP22" s="307"/>
      <c r="ZQ22" s="307"/>
      <c r="ZR22" s="307"/>
      <c r="ZS22" s="307"/>
      <c r="ZT22" s="307"/>
      <c r="ZU22" s="307"/>
      <c r="ZV22" s="307"/>
      <c r="ZW22" s="307"/>
      <c r="ZX22" s="307"/>
      <c r="ZY22" s="307"/>
      <c r="ZZ22" s="307"/>
      <c r="AAA22" s="307"/>
      <c r="AAB22" s="307"/>
      <c r="AAC22" s="307"/>
      <c r="AAD22" s="307"/>
      <c r="AAE22" s="307"/>
      <c r="AAF22" s="307"/>
      <c r="AAG22" s="307"/>
      <c r="AAH22" s="307"/>
      <c r="AAI22" s="307"/>
      <c r="AAJ22" s="307"/>
      <c r="AAK22" s="307"/>
      <c r="AAL22" s="307"/>
      <c r="AAM22" s="307"/>
      <c r="AAN22" s="307"/>
      <c r="AAO22" s="307"/>
      <c r="AAP22" s="307"/>
      <c r="AAQ22" s="307"/>
      <c r="AAR22" s="307"/>
      <c r="AAS22" s="307"/>
      <c r="AAT22" s="307"/>
      <c r="AAU22" s="307"/>
      <c r="AAV22" s="307"/>
      <c r="AAW22" s="307"/>
      <c r="AAX22" s="307"/>
      <c r="AAY22" s="307"/>
      <c r="AAZ22" s="307"/>
      <c r="ABA22" s="307"/>
      <c r="ABB22" s="307"/>
      <c r="ABC22" s="307"/>
      <c r="ABD22" s="307"/>
      <c r="ABE22" s="307"/>
      <c r="ABF22" s="307"/>
      <c r="ABG22" s="307"/>
      <c r="ABH22" s="307"/>
      <c r="ABI22" s="307"/>
      <c r="ABJ22" s="307"/>
      <c r="ABK22" s="307"/>
      <c r="ABL22" s="307"/>
      <c r="ABM22" s="307"/>
      <c r="ABN22" s="307"/>
      <c r="ABO22" s="307"/>
      <c r="ABP22" s="307"/>
      <c r="ABQ22" s="307"/>
      <c r="ABR22" s="307"/>
      <c r="ABS22" s="307"/>
      <c r="ABT22" s="307"/>
      <c r="ABU22" s="307"/>
      <c r="ABV22" s="307"/>
      <c r="ABW22" s="307"/>
      <c r="ABX22" s="307"/>
      <c r="ABY22" s="307"/>
      <c r="ABZ22" s="307"/>
      <c r="ACA22" s="307"/>
      <c r="ACB22" s="307"/>
      <c r="ACC22" s="307"/>
      <c r="ACD22" s="307"/>
      <c r="ACE22" s="307"/>
      <c r="ACF22" s="307"/>
      <c r="ACG22" s="307"/>
      <c r="ACH22" s="307"/>
      <c r="ACI22" s="307"/>
      <c r="ACJ22" s="307"/>
      <c r="ACK22" s="307"/>
      <c r="ACL22" s="307"/>
      <c r="ACM22" s="307"/>
      <c r="ACN22" s="307"/>
      <c r="ACO22" s="307"/>
      <c r="ACP22" s="307"/>
      <c r="ACQ22" s="307"/>
      <c r="ACR22" s="307"/>
      <c r="ACS22" s="307"/>
      <c r="ACT22" s="307"/>
      <c r="ACU22" s="307"/>
      <c r="ACV22" s="307"/>
      <c r="ACW22" s="307"/>
      <c r="ACX22" s="307"/>
      <c r="ACY22" s="307"/>
      <c r="ACZ22" s="307"/>
      <c r="ADA22" s="307"/>
      <c r="ADB22" s="307"/>
      <c r="ADC22" s="307"/>
      <c r="ADD22" s="307"/>
      <c r="ADE22" s="307"/>
      <c r="ADF22" s="307"/>
      <c r="ADG22" s="307"/>
      <c r="ADH22" s="307"/>
      <c r="ADI22" s="307"/>
      <c r="ADJ22" s="307"/>
      <c r="ADK22" s="307"/>
      <c r="ADL22" s="307"/>
      <c r="ADM22" s="307"/>
      <c r="ADN22" s="307"/>
      <c r="ADO22" s="307"/>
      <c r="ADP22" s="307"/>
      <c r="ADQ22" s="307"/>
      <c r="ADR22" s="307"/>
      <c r="ADS22" s="307"/>
      <c r="ADT22" s="307"/>
      <c r="ADU22" s="307"/>
      <c r="ADV22" s="307"/>
      <c r="ADW22" s="307"/>
      <c r="ADX22" s="307"/>
      <c r="ADY22" s="307"/>
      <c r="ADZ22" s="307"/>
      <c r="AEA22" s="307"/>
      <c r="AEB22" s="307"/>
      <c r="AEC22" s="307"/>
      <c r="AED22" s="307"/>
      <c r="AEE22" s="307"/>
      <c r="AEF22" s="307"/>
      <c r="AEG22" s="307"/>
      <c r="AEH22" s="307"/>
      <c r="AEI22" s="307"/>
      <c r="AEJ22" s="307"/>
      <c r="AEK22" s="307"/>
      <c r="AEL22" s="307"/>
      <c r="AEM22" s="307"/>
      <c r="AEN22" s="307"/>
      <c r="AEO22" s="307"/>
      <c r="AEP22" s="307"/>
      <c r="AEQ22" s="307"/>
      <c r="AER22" s="307"/>
      <c r="AES22" s="307"/>
      <c r="AET22" s="307"/>
      <c r="AEU22" s="307"/>
      <c r="AEV22" s="307"/>
      <c r="AEW22" s="307"/>
      <c r="AEX22" s="307"/>
      <c r="AEY22" s="307"/>
      <c r="AEZ22" s="307"/>
      <c r="AFA22" s="307"/>
      <c r="AFB22" s="307"/>
      <c r="AFC22" s="307"/>
      <c r="AFD22" s="307"/>
      <c r="AFE22" s="307"/>
      <c r="AFF22" s="307"/>
      <c r="AFG22" s="307"/>
      <c r="AFH22" s="307"/>
      <c r="AFI22" s="307"/>
      <c r="AFJ22" s="307"/>
      <c r="AFK22" s="307"/>
      <c r="AFL22" s="307"/>
      <c r="AFM22" s="307"/>
      <c r="AFN22" s="307"/>
      <c r="AFO22" s="307"/>
      <c r="AFP22" s="307"/>
      <c r="AFQ22" s="307"/>
      <c r="AFR22" s="307"/>
      <c r="AFS22" s="307"/>
      <c r="AFT22" s="307"/>
      <c r="AFU22" s="307"/>
      <c r="AFV22" s="307"/>
      <c r="AFW22" s="307"/>
      <c r="AFX22" s="307"/>
      <c r="AFY22" s="307"/>
      <c r="AFZ22" s="307"/>
      <c r="AGA22" s="307"/>
      <c r="AGB22" s="307"/>
      <c r="AGC22" s="307"/>
      <c r="AGD22" s="307"/>
      <c r="AGE22" s="307"/>
      <c r="AGF22" s="307"/>
      <c r="AGG22" s="307"/>
      <c r="AGH22" s="307"/>
      <c r="AGI22" s="307"/>
      <c r="AGJ22" s="307"/>
      <c r="AGK22" s="307"/>
      <c r="AGL22" s="307"/>
      <c r="AGM22" s="307"/>
      <c r="AGN22" s="307"/>
      <c r="AGO22" s="307"/>
      <c r="AGP22" s="307"/>
      <c r="AGQ22" s="307"/>
      <c r="AGR22" s="307"/>
      <c r="AGS22" s="307"/>
      <c r="AGT22" s="307"/>
      <c r="AGU22" s="307"/>
      <c r="AGV22" s="307"/>
      <c r="AGW22" s="307"/>
      <c r="AGX22" s="307"/>
      <c r="AGY22" s="307"/>
      <c r="AGZ22" s="307"/>
      <c r="AHA22" s="307"/>
      <c r="AHB22" s="307"/>
      <c r="AHC22" s="307"/>
      <c r="AHD22" s="307"/>
      <c r="AHE22" s="307"/>
      <c r="AHF22" s="307"/>
      <c r="AHG22" s="307"/>
      <c r="AHH22" s="307"/>
      <c r="AHI22" s="307"/>
      <c r="AHJ22" s="307"/>
      <c r="AHK22" s="307"/>
      <c r="AHL22" s="307"/>
      <c r="AHM22" s="307"/>
      <c r="AHN22" s="307"/>
      <c r="AHO22" s="307"/>
      <c r="AHP22" s="307"/>
      <c r="AHQ22" s="307"/>
      <c r="AHR22" s="307"/>
      <c r="AHS22" s="307"/>
      <c r="AHT22" s="307"/>
      <c r="AHU22" s="307"/>
      <c r="AHV22" s="307"/>
      <c r="AHW22" s="307"/>
      <c r="AHX22" s="307"/>
      <c r="AHY22" s="307"/>
      <c r="AHZ22" s="307"/>
      <c r="AIA22" s="307"/>
      <c r="AIB22" s="307"/>
      <c r="AIC22" s="307"/>
      <c r="AID22" s="307"/>
      <c r="AIE22" s="307"/>
      <c r="AIF22" s="307"/>
      <c r="AIG22" s="307"/>
      <c r="AIH22" s="307"/>
      <c r="AII22" s="307"/>
      <c r="AIJ22" s="307"/>
      <c r="AIK22" s="307"/>
      <c r="AIL22" s="307"/>
      <c r="AIM22" s="307"/>
      <c r="AIN22" s="307"/>
      <c r="AIO22" s="307"/>
      <c r="AIP22" s="307"/>
      <c r="AIQ22" s="307"/>
      <c r="AIR22" s="307"/>
      <c r="AIS22" s="307"/>
      <c r="AIT22" s="307"/>
      <c r="AIU22" s="307"/>
      <c r="AIV22" s="307"/>
      <c r="AIW22" s="307"/>
      <c r="AIX22" s="307"/>
      <c r="AIY22" s="307"/>
      <c r="AIZ22" s="307"/>
      <c r="AJA22" s="307"/>
      <c r="AJB22" s="307"/>
      <c r="AJC22" s="307"/>
      <c r="AJD22" s="307"/>
      <c r="AJE22" s="307"/>
      <c r="AJF22" s="307"/>
      <c r="AJG22" s="307"/>
      <c r="AJH22" s="307"/>
      <c r="AJI22" s="307"/>
      <c r="AJJ22" s="307"/>
      <c r="AJK22" s="307"/>
      <c r="AJL22" s="307"/>
      <c r="AJM22" s="307"/>
      <c r="AJN22" s="307"/>
      <c r="AJO22" s="307"/>
      <c r="AJP22" s="307"/>
      <c r="AJQ22" s="307"/>
      <c r="AJR22" s="307"/>
      <c r="AJS22" s="307"/>
      <c r="AJT22" s="307"/>
      <c r="AJU22" s="307"/>
      <c r="AJV22" s="307"/>
      <c r="AJW22" s="307"/>
      <c r="AJX22" s="307"/>
      <c r="AJY22" s="307"/>
      <c r="AJZ22" s="307"/>
      <c r="AKA22" s="307"/>
      <c r="AKB22" s="307"/>
      <c r="AKC22" s="307"/>
      <c r="AKD22" s="307"/>
      <c r="AKE22" s="307"/>
      <c r="AKF22" s="307"/>
      <c r="AKG22" s="307"/>
      <c r="AKH22" s="307"/>
      <c r="AKI22" s="307"/>
      <c r="AKJ22" s="307"/>
      <c r="AKK22" s="307"/>
      <c r="AKL22" s="307"/>
      <c r="AKM22" s="307"/>
      <c r="AKN22" s="307"/>
      <c r="AKO22" s="307"/>
      <c r="AKP22" s="307"/>
      <c r="AKQ22" s="307"/>
      <c r="AKR22" s="307"/>
      <c r="AKS22" s="307"/>
      <c r="AKT22" s="307"/>
      <c r="AKU22" s="307"/>
      <c r="AKV22" s="307"/>
      <c r="AKW22" s="307"/>
      <c r="AKX22" s="307"/>
      <c r="AKY22" s="307"/>
    </row>
    <row r="23" spans="1:987" s="41" customFormat="1" x14ac:dyDescent="0.25">
      <c r="A23" s="133" t="s">
        <v>1</v>
      </c>
      <c r="B23" s="185" t="e">
        <f>IF('Sample of Spirits1'!I23&lt;E23,"&lt;",'Sample of Spirits1'!I23)</f>
        <v>#DIV/0!</v>
      </c>
      <c r="C23" s="94" t="e">
        <f t="shared" ref="C23:C34" si="8">B23*D23/100</f>
        <v>#DIV/0!</v>
      </c>
      <c r="D23" s="94" t="e">
        <f>'Sample of Spirits1'!E23</f>
        <v>#DIV/0!</v>
      </c>
      <c r="E23" s="196" t="e">
        <f t="shared" ref="E23:E34" si="9">E4</f>
        <v>#DIV/0!</v>
      </c>
      <c r="F23" s="118"/>
      <c r="G23" s="94" t="e">
        <f>IF('Sample of Spirits1'!R23&lt;J23,"&lt;",'Sample of Spirits1'!R23)</f>
        <v>#DIV/0!</v>
      </c>
      <c r="H23" s="123" t="e">
        <f t="shared" ref="H23:H34" si="10">G23*I23/100</f>
        <v>#DIV/0!</v>
      </c>
      <c r="I23" s="94" t="e">
        <f>'Sample of Spirits1'!N23</f>
        <v>#DIV/0!</v>
      </c>
      <c r="J23" s="199" t="e">
        <f t="shared" ref="J23:J34" si="11">J4</f>
        <v>#DIV/0!</v>
      </c>
      <c r="K23" s="118"/>
      <c r="L23" s="186" t="e">
        <f>IF('Sample of Spirits1'!AA23&lt;O23,"&lt;",'Sample of Spirits1'!AA23)</f>
        <v>#DIV/0!</v>
      </c>
      <c r="M23" s="94" t="e">
        <f t="shared" ref="M23:M34" si="12">L23*N23/100</f>
        <v>#DIV/0!</v>
      </c>
      <c r="N23" s="94" t="e">
        <f>'Sample of Spirits1'!W23</f>
        <v>#DIV/0!</v>
      </c>
      <c r="O23" s="199" t="e">
        <f t="shared" ref="O23:O34" si="13">O4</f>
        <v>#DIV/0!</v>
      </c>
      <c r="P23" s="118"/>
      <c r="Q23" s="94" t="e">
        <f t="shared" ref="Q23:Q26" si="14">IF(G23="&lt;","-",(B23-L23)/AVERAGE(B23,L23)*100)</f>
        <v>#DIV/0!</v>
      </c>
      <c r="R23" s="94" t="e">
        <f t="shared" ref="R23:R26" si="15">IF(L23="&lt;","-",D23-N23)</f>
        <v>#DIV/0!</v>
      </c>
      <c r="S23" s="118"/>
      <c r="T23" s="186" t="e">
        <f t="shared" ref="T23:T26" si="16">IF(G23="&lt;","-",(G23-L23)/AVERAGE(G23,L23)*100)</f>
        <v>#DIV/0!</v>
      </c>
      <c r="U23" s="94" t="e">
        <f t="shared" ref="U23:U26" si="17">IF(L23="&lt;","-",I23-N23)</f>
        <v>#DIV/0!</v>
      </c>
      <c r="V23" s="114"/>
      <c r="W23" s="312"/>
      <c r="X23" s="307"/>
      <c r="Y23" s="307"/>
      <c r="Z23" s="307"/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7"/>
      <c r="AU23" s="307"/>
      <c r="AV23" s="307"/>
      <c r="AW23" s="307"/>
      <c r="AX23" s="307"/>
      <c r="AY23" s="307"/>
      <c r="AZ23" s="307"/>
      <c r="BA23" s="307"/>
      <c r="BB23" s="307"/>
      <c r="BC23" s="307"/>
      <c r="BD23" s="307"/>
      <c r="BE23" s="307"/>
      <c r="BF23" s="307"/>
      <c r="BG23" s="307"/>
      <c r="BH23" s="307"/>
      <c r="BI23" s="307"/>
      <c r="BJ23" s="307"/>
      <c r="BK23" s="307"/>
      <c r="BL23" s="307"/>
      <c r="BM23" s="307"/>
      <c r="BN23" s="307"/>
      <c r="BO23" s="307"/>
      <c r="BP23" s="307"/>
      <c r="BQ23" s="307"/>
      <c r="BR23" s="307"/>
      <c r="BS23" s="307"/>
      <c r="BT23" s="307"/>
      <c r="BU23" s="307"/>
      <c r="BV23" s="307"/>
      <c r="BW23" s="307"/>
      <c r="BX23" s="307"/>
      <c r="BY23" s="307"/>
      <c r="BZ23" s="307"/>
      <c r="CA23" s="307"/>
      <c r="CB23" s="307"/>
      <c r="CC23" s="307"/>
      <c r="CD23" s="307"/>
      <c r="CE23" s="307"/>
      <c r="CF23" s="307"/>
      <c r="CG23" s="307"/>
      <c r="CH23" s="307"/>
      <c r="CI23" s="307"/>
      <c r="CJ23" s="307"/>
      <c r="CK23" s="307"/>
      <c r="CL23" s="307"/>
      <c r="CM23" s="307"/>
      <c r="CN23" s="307"/>
      <c r="CO23" s="307"/>
      <c r="CP23" s="307"/>
      <c r="CQ23" s="307"/>
      <c r="CR23" s="307"/>
      <c r="CS23" s="307"/>
      <c r="CT23" s="307"/>
      <c r="CU23" s="307"/>
      <c r="CV23" s="307"/>
      <c r="CW23" s="307"/>
      <c r="CX23" s="307"/>
      <c r="CY23" s="307"/>
      <c r="CZ23" s="307"/>
      <c r="DA23" s="307"/>
      <c r="DB23" s="307"/>
      <c r="DC23" s="307"/>
      <c r="DD23" s="307"/>
      <c r="DE23" s="307"/>
      <c r="DF23" s="307"/>
      <c r="DG23" s="307"/>
      <c r="DH23" s="307"/>
      <c r="DI23" s="307"/>
      <c r="DJ23" s="307"/>
      <c r="DK23" s="307"/>
      <c r="DL23" s="307"/>
      <c r="DM23" s="307"/>
      <c r="DN23" s="307"/>
      <c r="DO23" s="307"/>
      <c r="DP23" s="307"/>
      <c r="DQ23" s="307"/>
      <c r="DR23" s="307"/>
      <c r="DS23" s="307"/>
      <c r="DT23" s="307"/>
      <c r="DU23" s="307"/>
      <c r="DV23" s="307"/>
      <c r="DW23" s="307"/>
      <c r="DX23" s="307"/>
      <c r="DY23" s="307"/>
      <c r="DZ23" s="307"/>
      <c r="EA23" s="307"/>
      <c r="EB23" s="307"/>
      <c r="EC23" s="307"/>
      <c r="ED23" s="307"/>
      <c r="EE23" s="307"/>
      <c r="EF23" s="307"/>
      <c r="EG23" s="307"/>
      <c r="EH23" s="307"/>
      <c r="EI23" s="307"/>
      <c r="EJ23" s="307"/>
      <c r="EK23" s="307"/>
      <c r="EL23" s="307"/>
      <c r="EM23" s="307"/>
      <c r="EN23" s="307"/>
      <c r="EO23" s="307"/>
      <c r="EP23" s="307"/>
      <c r="EQ23" s="307"/>
      <c r="ER23" s="307"/>
      <c r="ES23" s="307"/>
      <c r="ET23" s="307"/>
      <c r="EU23" s="307"/>
      <c r="EV23" s="307"/>
      <c r="EW23" s="307"/>
      <c r="EX23" s="307"/>
      <c r="EY23" s="307"/>
      <c r="EZ23" s="307"/>
      <c r="FA23" s="307"/>
      <c r="FB23" s="307"/>
      <c r="FC23" s="307"/>
      <c r="FD23" s="307"/>
      <c r="FE23" s="307"/>
      <c r="FF23" s="307"/>
      <c r="FG23" s="307"/>
      <c r="FH23" s="307"/>
      <c r="FI23" s="307"/>
      <c r="FJ23" s="307"/>
      <c r="FK23" s="307"/>
      <c r="FL23" s="307"/>
      <c r="FM23" s="307"/>
      <c r="FN23" s="307"/>
      <c r="FO23" s="307"/>
      <c r="FP23" s="307"/>
      <c r="FQ23" s="307"/>
      <c r="FR23" s="307"/>
      <c r="FS23" s="307"/>
      <c r="FT23" s="307"/>
      <c r="FU23" s="307"/>
      <c r="FV23" s="307"/>
      <c r="FW23" s="307"/>
      <c r="FX23" s="307"/>
      <c r="FY23" s="307"/>
      <c r="FZ23" s="307"/>
      <c r="GA23" s="307"/>
      <c r="GB23" s="307"/>
      <c r="GC23" s="307"/>
      <c r="GD23" s="307"/>
      <c r="GE23" s="307"/>
      <c r="GF23" s="307"/>
      <c r="GG23" s="307"/>
      <c r="GH23" s="307"/>
      <c r="GI23" s="307"/>
      <c r="GJ23" s="307"/>
      <c r="GK23" s="307"/>
      <c r="GL23" s="307"/>
      <c r="GM23" s="307"/>
      <c r="GN23" s="307"/>
      <c r="GO23" s="307"/>
      <c r="GP23" s="307"/>
      <c r="GQ23" s="307"/>
      <c r="GR23" s="307"/>
      <c r="GS23" s="307"/>
      <c r="GT23" s="307"/>
      <c r="GU23" s="307"/>
      <c r="GV23" s="307"/>
      <c r="GW23" s="307"/>
      <c r="GX23" s="307"/>
      <c r="GY23" s="307"/>
      <c r="GZ23" s="307"/>
      <c r="HA23" s="307"/>
      <c r="HB23" s="307"/>
      <c r="HC23" s="307"/>
      <c r="HD23" s="307"/>
      <c r="HE23" s="307"/>
      <c r="HF23" s="307"/>
      <c r="HG23" s="307"/>
      <c r="HH23" s="307"/>
      <c r="HI23" s="307"/>
      <c r="HJ23" s="307"/>
      <c r="HK23" s="307"/>
      <c r="HL23" s="307"/>
      <c r="HM23" s="307"/>
      <c r="HN23" s="307"/>
      <c r="HO23" s="307"/>
      <c r="HP23" s="307"/>
      <c r="HQ23" s="307"/>
      <c r="HR23" s="307"/>
      <c r="HS23" s="307"/>
      <c r="HT23" s="307"/>
      <c r="HU23" s="307"/>
      <c r="HV23" s="307"/>
      <c r="HW23" s="307"/>
      <c r="HX23" s="307"/>
      <c r="HY23" s="307"/>
      <c r="HZ23" s="307"/>
      <c r="IA23" s="307"/>
      <c r="IB23" s="307"/>
      <c r="IC23" s="307"/>
      <c r="ID23" s="307"/>
      <c r="IE23" s="307"/>
      <c r="IF23" s="307"/>
      <c r="IG23" s="307"/>
      <c r="IH23" s="307"/>
      <c r="II23" s="307"/>
      <c r="IJ23" s="307"/>
      <c r="IK23" s="307"/>
      <c r="IL23" s="307"/>
      <c r="IM23" s="307"/>
      <c r="IN23" s="307"/>
      <c r="IO23" s="307"/>
      <c r="IP23" s="307"/>
      <c r="IQ23" s="307"/>
      <c r="IR23" s="307"/>
      <c r="IS23" s="307"/>
      <c r="IT23" s="307"/>
      <c r="IU23" s="307"/>
      <c r="IV23" s="307"/>
      <c r="IW23" s="307"/>
      <c r="IX23" s="307"/>
      <c r="IY23" s="307"/>
      <c r="IZ23" s="307"/>
      <c r="JA23" s="307"/>
      <c r="JB23" s="307"/>
      <c r="JC23" s="307"/>
      <c r="JD23" s="307"/>
      <c r="JE23" s="307"/>
      <c r="JF23" s="307"/>
      <c r="JG23" s="307"/>
      <c r="JH23" s="307"/>
      <c r="JI23" s="307"/>
      <c r="JJ23" s="307"/>
      <c r="JK23" s="307"/>
      <c r="JL23" s="307"/>
      <c r="JM23" s="307"/>
      <c r="JN23" s="307"/>
      <c r="JO23" s="307"/>
      <c r="JP23" s="307"/>
      <c r="JQ23" s="307"/>
      <c r="JR23" s="307"/>
      <c r="JS23" s="307"/>
      <c r="JT23" s="307"/>
      <c r="JU23" s="307"/>
      <c r="JV23" s="307"/>
      <c r="JW23" s="307"/>
      <c r="JX23" s="307"/>
      <c r="JY23" s="307"/>
      <c r="JZ23" s="307"/>
      <c r="KA23" s="307"/>
      <c r="KB23" s="307"/>
      <c r="KC23" s="307"/>
      <c r="KD23" s="307"/>
      <c r="KE23" s="307"/>
      <c r="KF23" s="307"/>
      <c r="KG23" s="307"/>
      <c r="KH23" s="307"/>
      <c r="KI23" s="307"/>
      <c r="KJ23" s="307"/>
      <c r="KK23" s="307"/>
      <c r="KL23" s="307"/>
      <c r="KM23" s="307"/>
      <c r="KN23" s="307"/>
      <c r="KO23" s="307"/>
      <c r="KP23" s="307"/>
      <c r="KQ23" s="307"/>
      <c r="KR23" s="307"/>
      <c r="KS23" s="307"/>
      <c r="KT23" s="307"/>
      <c r="KU23" s="307"/>
      <c r="KV23" s="307"/>
      <c r="KW23" s="307"/>
      <c r="KX23" s="307"/>
      <c r="KY23" s="307"/>
      <c r="KZ23" s="307"/>
      <c r="LA23" s="307"/>
      <c r="LB23" s="307"/>
      <c r="LC23" s="307"/>
      <c r="LD23" s="307"/>
      <c r="LE23" s="307"/>
      <c r="LF23" s="307"/>
      <c r="LG23" s="307"/>
      <c r="LH23" s="307"/>
      <c r="LI23" s="307"/>
      <c r="LJ23" s="307"/>
      <c r="LK23" s="307"/>
      <c r="LL23" s="307"/>
      <c r="LM23" s="307"/>
      <c r="LN23" s="307"/>
      <c r="LO23" s="307"/>
      <c r="LP23" s="307"/>
      <c r="LQ23" s="307"/>
      <c r="LR23" s="307"/>
      <c r="LS23" s="307"/>
      <c r="LT23" s="307"/>
      <c r="LU23" s="307"/>
      <c r="LV23" s="307"/>
      <c r="LW23" s="307"/>
      <c r="LX23" s="307"/>
      <c r="LY23" s="307"/>
      <c r="LZ23" s="307"/>
      <c r="MA23" s="307"/>
      <c r="MB23" s="307"/>
      <c r="MC23" s="307"/>
      <c r="MD23" s="307"/>
      <c r="ME23" s="307"/>
      <c r="MF23" s="307"/>
      <c r="MG23" s="307"/>
      <c r="MH23" s="307"/>
      <c r="MI23" s="307"/>
      <c r="MJ23" s="307"/>
      <c r="MK23" s="307"/>
      <c r="ML23" s="307"/>
      <c r="MM23" s="307"/>
      <c r="MN23" s="307"/>
      <c r="MO23" s="307"/>
      <c r="MP23" s="307"/>
      <c r="MQ23" s="307"/>
      <c r="MR23" s="307"/>
      <c r="MS23" s="307"/>
      <c r="MT23" s="307"/>
      <c r="MU23" s="307"/>
      <c r="MV23" s="307"/>
      <c r="MW23" s="307"/>
      <c r="MX23" s="307"/>
      <c r="MY23" s="307"/>
      <c r="MZ23" s="307"/>
      <c r="NA23" s="307"/>
      <c r="NB23" s="307"/>
      <c r="NC23" s="307"/>
      <c r="ND23" s="307"/>
      <c r="NE23" s="307"/>
      <c r="NF23" s="307"/>
      <c r="NG23" s="307"/>
      <c r="NH23" s="307"/>
      <c r="NI23" s="307"/>
      <c r="NJ23" s="307"/>
      <c r="NK23" s="307"/>
      <c r="NL23" s="307"/>
      <c r="NM23" s="307"/>
      <c r="NN23" s="307"/>
      <c r="NO23" s="307"/>
      <c r="NP23" s="307"/>
      <c r="NQ23" s="307"/>
      <c r="NR23" s="307"/>
      <c r="NS23" s="307"/>
      <c r="NT23" s="307"/>
      <c r="NU23" s="307"/>
      <c r="NV23" s="307"/>
      <c r="NW23" s="307"/>
      <c r="NX23" s="307"/>
      <c r="NY23" s="307"/>
      <c r="NZ23" s="307"/>
      <c r="OA23" s="307"/>
      <c r="OB23" s="307"/>
      <c r="OC23" s="307"/>
      <c r="OD23" s="307"/>
      <c r="OE23" s="307"/>
      <c r="OF23" s="307"/>
      <c r="OG23" s="307"/>
      <c r="OH23" s="307"/>
      <c r="OI23" s="307"/>
      <c r="OJ23" s="307"/>
      <c r="OK23" s="307"/>
      <c r="OL23" s="307"/>
      <c r="OM23" s="307"/>
      <c r="ON23" s="307"/>
      <c r="OO23" s="307"/>
      <c r="OP23" s="307"/>
      <c r="OQ23" s="307"/>
      <c r="OR23" s="307"/>
      <c r="OS23" s="307"/>
      <c r="OT23" s="307"/>
      <c r="OU23" s="307"/>
      <c r="OV23" s="307"/>
      <c r="OW23" s="307"/>
      <c r="OX23" s="307"/>
      <c r="OY23" s="307"/>
      <c r="OZ23" s="307"/>
      <c r="PA23" s="307"/>
      <c r="PB23" s="307"/>
      <c r="PC23" s="307"/>
      <c r="PD23" s="307"/>
      <c r="PE23" s="307"/>
      <c r="PF23" s="307"/>
      <c r="PG23" s="307"/>
      <c r="PH23" s="307"/>
      <c r="PI23" s="307"/>
      <c r="PJ23" s="307"/>
      <c r="PK23" s="307"/>
      <c r="PL23" s="307"/>
      <c r="PM23" s="307"/>
      <c r="PN23" s="307"/>
      <c r="PO23" s="307"/>
      <c r="PP23" s="307"/>
      <c r="PQ23" s="307"/>
      <c r="PR23" s="307"/>
      <c r="PS23" s="307"/>
      <c r="PT23" s="307"/>
      <c r="PU23" s="307"/>
      <c r="PV23" s="307"/>
      <c r="PW23" s="307"/>
      <c r="PX23" s="307"/>
      <c r="PY23" s="307"/>
      <c r="PZ23" s="307"/>
      <c r="QA23" s="307"/>
      <c r="QB23" s="307"/>
      <c r="QC23" s="307"/>
      <c r="QD23" s="307"/>
      <c r="QE23" s="307"/>
      <c r="QF23" s="307"/>
      <c r="QG23" s="307"/>
      <c r="QH23" s="307"/>
      <c r="QI23" s="307"/>
      <c r="QJ23" s="307"/>
      <c r="QK23" s="307"/>
      <c r="QL23" s="307"/>
      <c r="QM23" s="307"/>
      <c r="QN23" s="307"/>
      <c r="QO23" s="307"/>
      <c r="QP23" s="307"/>
      <c r="QQ23" s="307"/>
      <c r="QR23" s="307"/>
      <c r="QS23" s="307"/>
      <c r="QT23" s="307"/>
      <c r="QU23" s="307"/>
      <c r="QV23" s="307"/>
      <c r="QW23" s="307"/>
      <c r="QX23" s="307"/>
      <c r="QY23" s="307"/>
      <c r="QZ23" s="307"/>
      <c r="RA23" s="307"/>
      <c r="RB23" s="307"/>
      <c r="RC23" s="307"/>
      <c r="RD23" s="307"/>
      <c r="RE23" s="307"/>
      <c r="RF23" s="307"/>
      <c r="RG23" s="307"/>
      <c r="RH23" s="307"/>
      <c r="RI23" s="307"/>
      <c r="RJ23" s="307"/>
      <c r="RK23" s="307"/>
      <c r="RL23" s="307"/>
      <c r="RM23" s="307"/>
      <c r="RN23" s="307"/>
      <c r="RO23" s="307"/>
      <c r="RP23" s="307"/>
      <c r="RQ23" s="307"/>
      <c r="RR23" s="307"/>
      <c r="RS23" s="307"/>
      <c r="RT23" s="307"/>
      <c r="RU23" s="307"/>
      <c r="RV23" s="307"/>
      <c r="RW23" s="307"/>
      <c r="RX23" s="307"/>
      <c r="RY23" s="307"/>
      <c r="RZ23" s="307"/>
      <c r="SA23" s="307"/>
      <c r="SB23" s="307"/>
      <c r="SC23" s="307"/>
      <c r="SD23" s="307"/>
      <c r="SE23" s="307"/>
      <c r="SF23" s="307"/>
      <c r="SG23" s="307"/>
      <c r="SH23" s="307"/>
      <c r="SI23" s="307"/>
      <c r="SJ23" s="307"/>
      <c r="SK23" s="307"/>
      <c r="SL23" s="307"/>
      <c r="SM23" s="307"/>
      <c r="SN23" s="307"/>
      <c r="SO23" s="307"/>
      <c r="SP23" s="307"/>
      <c r="SQ23" s="307"/>
      <c r="SR23" s="307"/>
      <c r="SS23" s="307"/>
      <c r="ST23" s="307"/>
      <c r="SU23" s="307"/>
      <c r="SV23" s="307"/>
      <c r="SW23" s="307"/>
      <c r="SX23" s="307"/>
      <c r="SY23" s="307"/>
      <c r="SZ23" s="307"/>
      <c r="TA23" s="307"/>
      <c r="TB23" s="307"/>
      <c r="TC23" s="307"/>
      <c r="TD23" s="307"/>
      <c r="TE23" s="307"/>
      <c r="TF23" s="307"/>
      <c r="TG23" s="307"/>
      <c r="TH23" s="307"/>
      <c r="TI23" s="307"/>
      <c r="TJ23" s="307"/>
      <c r="TK23" s="307"/>
      <c r="TL23" s="307"/>
      <c r="TM23" s="307"/>
      <c r="TN23" s="307"/>
      <c r="TO23" s="307"/>
      <c r="TP23" s="307"/>
      <c r="TQ23" s="307"/>
      <c r="TR23" s="307"/>
      <c r="TS23" s="307"/>
      <c r="TT23" s="307"/>
      <c r="TU23" s="307"/>
      <c r="TV23" s="307"/>
      <c r="TW23" s="307"/>
      <c r="TX23" s="307"/>
      <c r="TY23" s="307"/>
      <c r="TZ23" s="307"/>
      <c r="UA23" s="307"/>
      <c r="UB23" s="307"/>
      <c r="UC23" s="307"/>
      <c r="UD23" s="307"/>
      <c r="UE23" s="307"/>
      <c r="UF23" s="307"/>
      <c r="UG23" s="307"/>
      <c r="UH23" s="307"/>
      <c r="UI23" s="307"/>
      <c r="UJ23" s="307"/>
      <c r="UK23" s="307"/>
      <c r="UL23" s="307"/>
      <c r="UM23" s="307"/>
      <c r="UN23" s="307"/>
      <c r="UO23" s="307"/>
      <c r="UP23" s="307"/>
      <c r="UQ23" s="307"/>
      <c r="UR23" s="307"/>
      <c r="US23" s="307"/>
      <c r="UT23" s="307"/>
      <c r="UU23" s="307"/>
      <c r="UV23" s="307"/>
      <c r="UW23" s="307"/>
      <c r="UX23" s="307"/>
      <c r="UY23" s="307"/>
      <c r="UZ23" s="307"/>
      <c r="VA23" s="307"/>
      <c r="VB23" s="307"/>
      <c r="VC23" s="307"/>
      <c r="VD23" s="307"/>
      <c r="VE23" s="307"/>
      <c r="VF23" s="307"/>
      <c r="VG23" s="307"/>
      <c r="VH23" s="307"/>
      <c r="VI23" s="307"/>
      <c r="VJ23" s="307"/>
      <c r="VK23" s="307"/>
      <c r="VL23" s="307"/>
      <c r="VM23" s="307"/>
      <c r="VN23" s="307"/>
      <c r="VO23" s="307"/>
      <c r="VP23" s="307"/>
      <c r="VQ23" s="307"/>
      <c r="VR23" s="307"/>
      <c r="VS23" s="307"/>
      <c r="VT23" s="307"/>
      <c r="VU23" s="307"/>
      <c r="VV23" s="307"/>
      <c r="VW23" s="307"/>
      <c r="VX23" s="307"/>
      <c r="VY23" s="307"/>
      <c r="VZ23" s="307"/>
      <c r="WA23" s="307"/>
      <c r="WB23" s="307"/>
      <c r="WC23" s="307"/>
      <c r="WD23" s="307"/>
      <c r="WE23" s="307"/>
      <c r="WF23" s="307"/>
      <c r="WG23" s="307"/>
      <c r="WH23" s="307"/>
      <c r="WI23" s="307"/>
      <c r="WJ23" s="307"/>
      <c r="WK23" s="307"/>
      <c r="WL23" s="307"/>
      <c r="WM23" s="307"/>
      <c r="WN23" s="307"/>
      <c r="WO23" s="307"/>
      <c r="WP23" s="307"/>
      <c r="WQ23" s="307"/>
      <c r="WR23" s="307"/>
      <c r="WS23" s="307"/>
      <c r="WT23" s="307"/>
      <c r="WU23" s="307"/>
      <c r="WV23" s="307"/>
      <c r="WW23" s="307"/>
      <c r="WX23" s="307"/>
      <c r="WY23" s="307"/>
      <c r="WZ23" s="307"/>
      <c r="XA23" s="307"/>
      <c r="XB23" s="307"/>
      <c r="XC23" s="307"/>
      <c r="XD23" s="307"/>
      <c r="XE23" s="307"/>
      <c r="XF23" s="307"/>
      <c r="XG23" s="307"/>
      <c r="XH23" s="307"/>
      <c r="XI23" s="307"/>
      <c r="XJ23" s="307"/>
      <c r="XK23" s="307"/>
      <c r="XL23" s="307"/>
      <c r="XM23" s="307"/>
      <c r="XN23" s="307"/>
      <c r="XO23" s="307"/>
      <c r="XP23" s="307"/>
      <c r="XQ23" s="307"/>
      <c r="XR23" s="307"/>
      <c r="XS23" s="307"/>
      <c r="XT23" s="307"/>
      <c r="XU23" s="307"/>
      <c r="XV23" s="307"/>
      <c r="XW23" s="307"/>
      <c r="XX23" s="307"/>
      <c r="XY23" s="307"/>
      <c r="XZ23" s="307"/>
      <c r="YA23" s="307"/>
      <c r="YB23" s="307"/>
      <c r="YC23" s="307"/>
      <c r="YD23" s="307"/>
      <c r="YE23" s="307"/>
      <c r="YF23" s="307"/>
      <c r="YG23" s="307"/>
      <c r="YH23" s="307"/>
      <c r="YI23" s="307"/>
      <c r="YJ23" s="307"/>
      <c r="YK23" s="307"/>
      <c r="YL23" s="307"/>
      <c r="YM23" s="307"/>
      <c r="YN23" s="307"/>
      <c r="YO23" s="307"/>
      <c r="YP23" s="307"/>
      <c r="YQ23" s="307"/>
      <c r="YR23" s="307"/>
      <c r="YS23" s="307"/>
      <c r="YT23" s="307"/>
      <c r="YU23" s="307"/>
      <c r="YV23" s="307"/>
      <c r="YW23" s="307"/>
      <c r="YX23" s="307"/>
      <c r="YY23" s="307"/>
      <c r="YZ23" s="307"/>
      <c r="ZA23" s="307"/>
      <c r="ZB23" s="307"/>
      <c r="ZC23" s="307"/>
      <c r="ZD23" s="307"/>
      <c r="ZE23" s="307"/>
      <c r="ZF23" s="307"/>
      <c r="ZG23" s="307"/>
      <c r="ZH23" s="307"/>
      <c r="ZI23" s="307"/>
      <c r="ZJ23" s="307"/>
      <c r="ZK23" s="307"/>
      <c r="ZL23" s="307"/>
      <c r="ZM23" s="307"/>
      <c r="ZN23" s="307"/>
      <c r="ZO23" s="307"/>
      <c r="ZP23" s="307"/>
      <c r="ZQ23" s="307"/>
      <c r="ZR23" s="307"/>
      <c r="ZS23" s="307"/>
      <c r="ZT23" s="307"/>
      <c r="ZU23" s="307"/>
      <c r="ZV23" s="307"/>
      <c r="ZW23" s="307"/>
      <c r="ZX23" s="307"/>
      <c r="ZY23" s="307"/>
      <c r="ZZ23" s="307"/>
      <c r="AAA23" s="307"/>
      <c r="AAB23" s="307"/>
      <c r="AAC23" s="307"/>
      <c r="AAD23" s="307"/>
      <c r="AAE23" s="307"/>
      <c r="AAF23" s="307"/>
      <c r="AAG23" s="307"/>
      <c r="AAH23" s="307"/>
      <c r="AAI23" s="307"/>
      <c r="AAJ23" s="307"/>
      <c r="AAK23" s="307"/>
      <c r="AAL23" s="307"/>
      <c r="AAM23" s="307"/>
      <c r="AAN23" s="307"/>
      <c r="AAO23" s="307"/>
      <c r="AAP23" s="307"/>
      <c r="AAQ23" s="307"/>
      <c r="AAR23" s="307"/>
      <c r="AAS23" s="307"/>
      <c r="AAT23" s="307"/>
      <c r="AAU23" s="307"/>
      <c r="AAV23" s="307"/>
      <c r="AAW23" s="307"/>
      <c r="AAX23" s="307"/>
      <c r="AAY23" s="307"/>
      <c r="AAZ23" s="307"/>
      <c r="ABA23" s="307"/>
      <c r="ABB23" s="307"/>
      <c r="ABC23" s="307"/>
      <c r="ABD23" s="307"/>
      <c r="ABE23" s="307"/>
      <c r="ABF23" s="307"/>
      <c r="ABG23" s="307"/>
      <c r="ABH23" s="307"/>
      <c r="ABI23" s="307"/>
      <c r="ABJ23" s="307"/>
      <c r="ABK23" s="307"/>
      <c r="ABL23" s="307"/>
      <c r="ABM23" s="307"/>
      <c r="ABN23" s="307"/>
      <c r="ABO23" s="307"/>
      <c r="ABP23" s="307"/>
      <c r="ABQ23" s="307"/>
      <c r="ABR23" s="307"/>
      <c r="ABS23" s="307"/>
      <c r="ABT23" s="307"/>
      <c r="ABU23" s="307"/>
      <c r="ABV23" s="307"/>
      <c r="ABW23" s="307"/>
      <c r="ABX23" s="307"/>
      <c r="ABY23" s="307"/>
      <c r="ABZ23" s="307"/>
      <c r="ACA23" s="307"/>
      <c r="ACB23" s="307"/>
      <c r="ACC23" s="307"/>
      <c r="ACD23" s="307"/>
      <c r="ACE23" s="307"/>
      <c r="ACF23" s="307"/>
      <c r="ACG23" s="307"/>
      <c r="ACH23" s="307"/>
      <c r="ACI23" s="307"/>
      <c r="ACJ23" s="307"/>
      <c r="ACK23" s="307"/>
      <c r="ACL23" s="307"/>
      <c r="ACM23" s="307"/>
      <c r="ACN23" s="307"/>
      <c r="ACO23" s="307"/>
      <c r="ACP23" s="307"/>
      <c r="ACQ23" s="307"/>
      <c r="ACR23" s="307"/>
      <c r="ACS23" s="307"/>
      <c r="ACT23" s="307"/>
      <c r="ACU23" s="307"/>
      <c r="ACV23" s="307"/>
      <c r="ACW23" s="307"/>
      <c r="ACX23" s="307"/>
      <c r="ACY23" s="307"/>
      <c r="ACZ23" s="307"/>
      <c r="ADA23" s="307"/>
      <c r="ADB23" s="307"/>
      <c r="ADC23" s="307"/>
      <c r="ADD23" s="307"/>
      <c r="ADE23" s="307"/>
      <c r="ADF23" s="307"/>
      <c r="ADG23" s="307"/>
      <c r="ADH23" s="307"/>
      <c r="ADI23" s="307"/>
      <c r="ADJ23" s="307"/>
      <c r="ADK23" s="307"/>
      <c r="ADL23" s="307"/>
      <c r="ADM23" s="307"/>
      <c r="ADN23" s="307"/>
      <c r="ADO23" s="307"/>
      <c r="ADP23" s="307"/>
      <c r="ADQ23" s="307"/>
      <c r="ADR23" s="307"/>
      <c r="ADS23" s="307"/>
      <c r="ADT23" s="307"/>
      <c r="ADU23" s="307"/>
      <c r="ADV23" s="307"/>
      <c r="ADW23" s="307"/>
      <c r="ADX23" s="307"/>
      <c r="ADY23" s="307"/>
      <c r="ADZ23" s="307"/>
      <c r="AEA23" s="307"/>
      <c r="AEB23" s="307"/>
      <c r="AEC23" s="307"/>
      <c r="AED23" s="307"/>
      <c r="AEE23" s="307"/>
      <c r="AEF23" s="307"/>
      <c r="AEG23" s="307"/>
      <c r="AEH23" s="307"/>
      <c r="AEI23" s="307"/>
      <c r="AEJ23" s="307"/>
      <c r="AEK23" s="307"/>
      <c r="AEL23" s="307"/>
      <c r="AEM23" s="307"/>
      <c r="AEN23" s="307"/>
      <c r="AEO23" s="307"/>
      <c r="AEP23" s="307"/>
      <c r="AEQ23" s="307"/>
      <c r="AER23" s="307"/>
      <c r="AES23" s="307"/>
      <c r="AET23" s="307"/>
      <c r="AEU23" s="307"/>
      <c r="AEV23" s="307"/>
      <c r="AEW23" s="307"/>
      <c r="AEX23" s="307"/>
      <c r="AEY23" s="307"/>
      <c r="AEZ23" s="307"/>
      <c r="AFA23" s="307"/>
      <c r="AFB23" s="307"/>
      <c r="AFC23" s="307"/>
      <c r="AFD23" s="307"/>
      <c r="AFE23" s="307"/>
      <c r="AFF23" s="307"/>
      <c r="AFG23" s="307"/>
      <c r="AFH23" s="307"/>
      <c r="AFI23" s="307"/>
      <c r="AFJ23" s="307"/>
      <c r="AFK23" s="307"/>
      <c r="AFL23" s="307"/>
      <c r="AFM23" s="307"/>
      <c r="AFN23" s="307"/>
      <c r="AFO23" s="307"/>
      <c r="AFP23" s="307"/>
      <c r="AFQ23" s="307"/>
      <c r="AFR23" s="307"/>
      <c r="AFS23" s="307"/>
      <c r="AFT23" s="307"/>
      <c r="AFU23" s="307"/>
      <c r="AFV23" s="307"/>
      <c r="AFW23" s="307"/>
      <c r="AFX23" s="307"/>
      <c r="AFY23" s="307"/>
      <c r="AFZ23" s="307"/>
      <c r="AGA23" s="307"/>
      <c r="AGB23" s="307"/>
      <c r="AGC23" s="307"/>
      <c r="AGD23" s="307"/>
      <c r="AGE23" s="307"/>
      <c r="AGF23" s="307"/>
      <c r="AGG23" s="307"/>
      <c r="AGH23" s="307"/>
      <c r="AGI23" s="307"/>
      <c r="AGJ23" s="307"/>
      <c r="AGK23" s="307"/>
      <c r="AGL23" s="307"/>
      <c r="AGM23" s="307"/>
      <c r="AGN23" s="307"/>
      <c r="AGO23" s="307"/>
      <c r="AGP23" s="307"/>
      <c r="AGQ23" s="307"/>
      <c r="AGR23" s="307"/>
      <c r="AGS23" s="307"/>
      <c r="AGT23" s="307"/>
      <c r="AGU23" s="307"/>
      <c r="AGV23" s="307"/>
      <c r="AGW23" s="307"/>
      <c r="AGX23" s="307"/>
      <c r="AGY23" s="307"/>
      <c r="AGZ23" s="307"/>
      <c r="AHA23" s="307"/>
      <c r="AHB23" s="307"/>
      <c r="AHC23" s="307"/>
      <c r="AHD23" s="307"/>
      <c r="AHE23" s="307"/>
      <c r="AHF23" s="307"/>
      <c r="AHG23" s="307"/>
      <c r="AHH23" s="307"/>
      <c r="AHI23" s="307"/>
      <c r="AHJ23" s="307"/>
      <c r="AHK23" s="307"/>
      <c r="AHL23" s="307"/>
      <c r="AHM23" s="307"/>
      <c r="AHN23" s="307"/>
      <c r="AHO23" s="307"/>
      <c r="AHP23" s="307"/>
      <c r="AHQ23" s="307"/>
      <c r="AHR23" s="307"/>
      <c r="AHS23" s="307"/>
      <c r="AHT23" s="307"/>
      <c r="AHU23" s="307"/>
      <c r="AHV23" s="307"/>
      <c r="AHW23" s="307"/>
      <c r="AHX23" s="307"/>
      <c r="AHY23" s="307"/>
      <c r="AHZ23" s="307"/>
      <c r="AIA23" s="307"/>
      <c r="AIB23" s="307"/>
      <c r="AIC23" s="307"/>
      <c r="AID23" s="307"/>
      <c r="AIE23" s="307"/>
      <c r="AIF23" s="307"/>
      <c r="AIG23" s="307"/>
      <c r="AIH23" s="307"/>
      <c r="AII23" s="307"/>
      <c r="AIJ23" s="307"/>
      <c r="AIK23" s="307"/>
      <c r="AIL23" s="307"/>
      <c r="AIM23" s="307"/>
      <c r="AIN23" s="307"/>
      <c r="AIO23" s="307"/>
      <c r="AIP23" s="307"/>
      <c r="AIQ23" s="307"/>
      <c r="AIR23" s="307"/>
      <c r="AIS23" s="307"/>
      <c r="AIT23" s="307"/>
      <c r="AIU23" s="307"/>
      <c r="AIV23" s="307"/>
      <c r="AIW23" s="307"/>
      <c r="AIX23" s="307"/>
      <c r="AIY23" s="307"/>
      <c r="AIZ23" s="307"/>
      <c r="AJA23" s="307"/>
      <c r="AJB23" s="307"/>
      <c r="AJC23" s="307"/>
      <c r="AJD23" s="307"/>
      <c r="AJE23" s="307"/>
      <c r="AJF23" s="307"/>
      <c r="AJG23" s="307"/>
      <c r="AJH23" s="307"/>
      <c r="AJI23" s="307"/>
      <c r="AJJ23" s="307"/>
      <c r="AJK23" s="307"/>
      <c r="AJL23" s="307"/>
      <c r="AJM23" s="307"/>
      <c r="AJN23" s="307"/>
      <c r="AJO23" s="307"/>
      <c r="AJP23" s="307"/>
      <c r="AJQ23" s="307"/>
      <c r="AJR23" s="307"/>
      <c r="AJS23" s="307"/>
      <c r="AJT23" s="307"/>
      <c r="AJU23" s="307"/>
      <c r="AJV23" s="307"/>
      <c r="AJW23" s="307"/>
      <c r="AJX23" s="307"/>
      <c r="AJY23" s="307"/>
      <c r="AJZ23" s="307"/>
      <c r="AKA23" s="307"/>
      <c r="AKB23" s="307"/>
      <c r="AKC23" s="307"/>
      <c r="AKD23" s="307"/>
      <c r="AKE23" s="307"/>
      <c r="AKF23" s="307"/>
      <c r="AKG23" s="307"/>
      <c r="AKH23" s="307"/>
      <c r="AKI23" s="307"/>
      <c r="AKJ23" s="307"/>
      <c r="AKK23" s="307"/>
      <c r="AKL23" s="307"/>
      <c r="AKM23" s="307"/>
      <c r="AKN23" s="307"/>
      <c r="AKO23" s="307"/>
      <c r="AKP23" s="307"/>
      <c r="AKQ23" s="307"/>
      <c r="AKR23" s="307"/>
      <c r="AKS23" s="307"/>
      <c r="AKT23" s="307"/>
      <c r="AKU23" s="307"/>
      <c r="AKV23" s="307"/>
      <c r="AKW23" s="307"/>
      <c r="AKX23" s="307"/>
      <c r="AKY23" s="307"/>
    </row>
    <row r="24" spans="1:987" s="41" customFormat="1" x14ac:dyDescent="0.25">
      <c r="A24" s="133" t="s">
        <v>2</v>
      </c>
      <c r="B24" s="185" t="e">
        <f>IF('Sample of Spirits1'!I24&lt;E24,"&lt;",'Sample of Spirits1'!I24)</f>
        <v>#DIV/0!</v>
      </c>
      <c r="C24" s="94" t="e">
        <f t="shared" si="8"/>
        <v>#DIV/0!</v>
      </c>
      <c r="D24" s="94" t="e">
        <f>'Sample of Spirits1'!E24</f>
        <v>#DIV/0!</v>
      </c>
      <c r="E24" s="196" t="e">
        <f t="shared" si="9"/>
        <v>#DIV/0!</v>
      </c>
      <c r="F24" s="118"/>
      <c r="G24" s="123" t="e">
        <f>IF('Sample of Spirits1'!R24&lt;J24,"&lt;",'Sample of Spirits1'!R24)</f>
        <v>#DIV/0!</v>
      </c>
      <c r="H24" s="123" t="e">
        <f t="shared" si="10"/>
        <v>#DIV/0!</v>
      </c>
      <c r="I24" s="94" t="e">
        <f>'Sample of Spirits1'!N24</f>
        <v>#DIV/0!</v>
      </c>
      <c r="J24" s="199" t="e">
        <f t="shared" si="11"/>
        <v>#DIV/0!</v>
      </c>
      <c r="K24" s="118"/>
      <c r="L24" s="187" t="e">
        <f>IF('Sample of Spirits1'!AA24&lt;O24,"&lt;",'Sample of Spirits1'!AA24)</f>
        <v>#DIV/0!</v>
      </c>
      <c r="M24" s="123" t="e">
        <f t="shared" si="12"/>
        <v>#DIV/0!</v>
      </c>
      <c r="N24" s="94" t="e">
        <f>'Sample of Spirits1'!W24</f>
        <v>#DIV/0!</v>
      </c>
      <c r="O24" s="199" t="e">
        <f t="shared" si="13"/>
        <v>#DIV/0!</v>
      </c>
      <c r="P24" s="118"/>
      <c r="Q24" s="94" t="e">
        <f t="shared" si="14"/>
        <v>#DIV/0!</v>
      </c>
      <c r="R24" s="94" t="e">
        <f t="shared" si="15"/>
        <v>#DIV/0!</v>
      </c>
      <c r="S24" s="118"/>
      <c r="T24" s="186" t="e">
        <f t="shared" si="16"/>
        <v>#DIV/0!</v>
      </c>
      <c r="U24" s="94" t="e">
        <f t="shared" si="17"/>
        <v>#DIV/0!</v>
      </c>
      <c r="V24" s="114"/>
      <c r="W24" s="312"/>
      <c r="X24" s="307"/>
      <c r="Y24" s="307"/>
      <c r="Z24" s="307"/>
      <c r="AA24" s="307"/>
      <c r="AB24" s="307"/>
      <c r="AC24" s="307"/>
      <c r="AD24" s="307"/>
      <c r="AE24" s="307"/>
      <c r="AF24" s="307"/>
      <c r="AG24" s="307"/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7"/>
      <c r="BL24" s="307"/>
      <c r="BM24" s="307"/>
      <c r="BN24" s="307"/>
      <c r="BO24" s="307"/>
      <c r="BP24" s="307"/>
      <c r="BQ24" s="307"/>
      <c r="BR24" s="307"/>
      <c r="BS24" s="307"/>
      <c r="BT24" s="307"/>
      <c r="BU24" s="307"/>
      <c r="BV24" s="307"/>
      <c r="BW24" s="307"/>
      <c r="BX24" s="307"/>
      <c r="BY24" s="307"/>
      <c r="BZ24" s="307"/>
      <c r="CA24" s="307"/>
      <c r="CB24" s="307"/>
      <c r="CC24" s="307"/>
      <c r="CD24" s="307"/>
      <c r="CE24" s="307"/>
      <c r="CF24" s="307"/>
      <c r="CG24" s="307"/>
      <c r="CH24" s="307"/>
      <c r="CI24" s="307"/>
      <c r="CJ24" s="307"/>
      <c r="CK24" s="307"/>
      <c r="CL24" s="307"/>
      <c r="CM24" s="307"/>
      <c r="CN24" s="307"/>
      <c r="CO24" s="307"/>
      <c r="CP24" s="307"/>
      <c r="CQ24" s="307"/>
      <c r="CR24" s="307"/>
      <c r="CS24" s="307"/>
      <c r="CT24" s="307"/>
      <c r="CU24" s="307"/>
      <c r="CV24" s="307"/>
      <c r="CW24" s="307"/>
      <c r="CX24" s="307"/>
      <c r="CY24" s="307"/>
      <c r="CZ24" s="307"/>
      <c r="DA24" s="307"/>
      <c r="DB24" s="307"/>
      <c r="DC24" s="307"/>
      <c r="DD24" s="307"/>
      <c r="DE24" s="307"/>
      <c r="DF24" s="307"/>
      <c r="DG24" s="307"/>
      <c r="DH24" s="307"/>
      <c r="DI24" s="307"/>
      <c r="DJ24" s="307"/>
      <c r="DK24" s="307"/>
      <c r="DL24" s="307"/>
      <c r="DM24" s="307"/>
      <c r="DN24" s="307"/>
      <c r="DO24" s="307"/>
      <c r="DP24" s="307"/>
      <c r="DQ24" s="307"/>
      <c r="DR24" s="307"/>
      <c r="DS24" s="307"/>
      <c r="DT24" s="307"/>
      <c r="DU24" s="307"/>
      <c r="DV24" s="307"/>
      <c r="DW24" s="307"/>
      <c r="DX24" s="307"/>
      <c r="DY24" s="307"/>
      <c r="DZ24" s="307"/>
      <c r="EA24" s="307"/>
      <c r="EB24" s="307"/>
      <c r="EC24" s="307"/>
      <c r="ED24" s="307"/>
      <c r="EE24" s="307"/>
      <c r="EF24" s="307"/>
      <c r="EG24" s="307"/>
      <c r="EH24" s="307"/>
      <c r="EI24" s="307"/>
      <c r="EJ24" s="307"/>
      <c r="EK24" s="307"/>
      <c r="EL24" s="307"/>
      <c r="EM24" s="307"/>
      <c r="EN24" s="307"/>
      <c r="EO24" s="307"/>
      <c r="EP24" s="307"/>
      <c r="EQ24" s="307"/>
      <c r="ER24" s="307"/>
      <c r="ES24" s="307"/>
      <c r="ET24" s="307"/>
      <c r="EU24" s="307"/>
      <c r="EV24" s="307"/>
      <c r="EW24" s="307"/>
      <c r="EX24" s="307"/>
      <c r="EY24" s="307"/>
      <c r="EZ24" s="307"/>
      <c r="FA24" s="307"/>
      <c r="FB24" s="307"/>
      <c r="FC24" s="307"/>
      <c r="FD24" s="307"/>
      <c r="FE24" s="307"/>
      <c r="FF24" s="307"/>
      <c r="FG24" s="307"/>
      <c r="FH24" s="307"/>
      <c r="FI24" s="307"/>
      <c r="FJ24" s="307"/>
      <c r="FK24" s="307"/>
      <c r="FL24" s="307"/>
      <c r="FM24" s="307"/>
      <c r="FN24" s="307"/>
      <c r="FO24" s="307"/>
      <c r="FP24" s="307"/>
      <c r="FQ24" s="307"/>
      <c r="FR24" s="307"/>
      <c r="FS24" s="307"/>
      <c r="FT24" s="307"/>
      <c r="FU24" s="307"/>
      <c r="FV24" s="307"/>
      <c r="FW24" s="307"/>
      <c r="FX24" s="307"/>
      <c r="FY24" s="307"/>
      <c r="FZ24" s="307"/>
      <c r="GA24" s="307"/>
      <c r="GB24" s="307"/>
      <c r="GC24" s="307"/>
      <c r="GD24" s="307"/>
      <c r="GE24" s="307"/>
      <c r="GF24" s="307"/>
      <c r="GG24" s="307"/>
      <c r="GH24" s="307"/>
      <c r="GI24" s="307"/>
      <c r="GJ24" s="307"/>
      <c r="GK24" s="307"/>
      <c r="GL24" s="307"/>
      <c r="GM24" s="307"/>
      <c r="GN24" s="307"/>
      <c r="GO24" s="307"/>
      <c r="GP24" s="307"/>
      <c r="GQ24" s="307"/>
      <c r="GR24" s="307"/>
      <c r="GS24" s="307"/>
      <c r="GT24" s="307"/>
      <c r="GU24" s="307"/>
      <c r="GV24" s="307"/>
      <c r="GW24" s="307"/>
      <c r="GX24" s="307"/>
      <c r="GY24" s="307"/>
      <c r="GZ24" s="307"/>
      <c r="HA24" s="307"/>
      <c r="HB24" s="307"/>
      <c r="HC24" s="307"/>
      <c r="HD24" s="307"/>
      <c r="HE24" s="307"/>
      <c r="HF24" s="307"/>
      <c r="HG24" s="307"/>
      <c r="HH24" s="307"/>
      <c r="HI24" s="307"/>
      <c r="HJ24" s="307"/>
      <c r="HK24" s="307"/>
      <c r="HL24" s="307"/>
      <c r="HM24" s="307"/>
      <c r="HN24" s="307"/>
      <c r="HO24" s="307"/>
      <c r="HP24" s="307"/>
      <c r="HQ24" s="307"/>
      <c r="HR24" s="307"/>
      <c r="HS24" s="307"/>
      <c r="HT24" s="307"/>
      <c r="HU24" s="307"/>
      <c r="HV24" s="307"/>
      <c r="HW24" s="307"/>
      <c r="HX24" s="307"/>
      <c r="HY24" s="307"/>
      <c r="HZ24" s="307"/>
      <c r="IA24" s="307"/>
      <c r="IB24" s="307"/>
      <c r="IC24" s="307"/>
      <c r="ID24" s="307"/>
      <c r="IE24" s="307"/>
      <c r="IF24" s="307"/>
      <c r="IG24" s="307"/>
      <c r="IH24" s="307"/>
      <c r="II24" s="307"/>
      <c r="IJ24" s="307"/>
      <c r="IK24" s="307"/>
      <c r="IL24" s="307"/>
      <c r="IM24" s="307"/>
      <c r="IN24" s="307"/>
      <c r="IO24" s="307"/>
      <c r="IP24" s="307"/>
      <c r="IQ24" s="307"/>
      <c r="IR24" s="307"/>
      <c r="IS24" s="307"/>
      <c r="IT24" s="307"/>
      <c r="IU24" s="307"/>
      <c r="IV24" s="307"/>
      <c r="IW24" s="307"/>
      <c r="IX24" s="307"/>
      <c r="IY24" s="307"/>
      <c r="IZ24" s="307"/>
      <c r="JA24" s="307"/>
      <c r="JB24" s="307"/>
      <c r="JC24" s="307"/>
      <c r="JD24" s="307"/>
      <c r="JE24" s="307"/>
      <c r="JF24" s="307"/>
      <c r="JG24" s="307"/>
      <c r="JH24" s="307"/>
      <c r="JI24" s="307"/>
      <c r="JJ24" s="307"/>
      <c r="JK24" s="307"/>
      <c r="JL24" s="307"/>
      <c r="JM24" s="307"/>
      <c r="JN24" s="307"/>
      <c r="JO24" s="307"/>
      <c r="JP24" s="307"/>
      <c r="JQ24" s="307"/>
      <c r="JR24" s="307"/>
      <c r="JS24" s="307"/>
      <c r="JT24" s="307"/>
      <c r="JU24" s="307"/>
      <c r="JV24" s="307"/>
      <c r="JW24" s="307"/>
      <c r="JX24" s="307"/>
      <c r="JY24" s="307"/>
      <c r="JZ24" s="307"/>
      <c r="KA24" s="307"/>
      <c r="KB24" s="307"/>
      <c r="KC24" s="307"/>
      <c r="KD24" s="307"/>
      <c r="KE24" s="307"/>
      <c r="KF24" s="307"/>
      <c r="KG24" s="307"/>
      <c r="KH24" s="307"/>
      <c r="KI24" s="307"/>
      <c r="KJ24" s="307"/>
      <c r="KK24" s="307"/>
      <c r="KL24" s="307"/>
      <c r="KM24" s="307"/>
      <c r="KN24" s="307"/>
      <c r="KO24" s="307"/>
      <c r="KP24" s="307"/>
      <c r="KQ24" s="307"/>
      <c r="KR24" s="307"/>
      <c r="KS24" s="307"/>
      <c r="KT24" s="307"/>
      <c r="KU24" s="307"/>
      <c r="KV24" s="307"/>
      <c r="KW24" s="307"/>
      <c r="KX24" s="307"/>
      <c r="KY24" s="307"/>
      <c r="KZ24" s="307"/>
      <c r="LA24" s="307"/>
      <c r="LB24" s="307"/>
      <c r="LC24" s="307"/>
      <c r="LD24" s="307"/>
      <c r="LE24" s="307"/>
      <c r="LF24" s="307"/>
      <c r="LG24" s="307"/>
      <c r="LH24" s="307"/>
      <c r="LI24" s="307"/>
      <c r="LJ24" s="307"/>
      <c r="LK24" s="307"/>
      <c r="LL24" s="307"/>
      <c r="LM24" s="307"/>
      <c r="LN24" s="307"/>
      <c r="LO24" s="307"/>
      <c r="LP24" s="307"/>
      <c r="LQ24" s="307"/>
      <c r="LR24" s="307"/>
      <c r="LS24" s="307"/>
      <c r="LT24" s="307"/>
      <c r="LU24" s="307"/>
      <c r="LV24" s="307"/>
      <c r="LW24" s="307"/>
      <c r="LX24" s="307"/>
      <c r="LY24" s="307"/>
      <c r="LZ24" s="307"/>
      <c r="MA24" s="307"/>
      <c r="MB24" s="307"/>
      <c r="MC24" s="307"/>
      <c r="MD24" s="307"/>
      <c r="ME24" s="307"/>
      <c r="MF24" s="307"/>
      <c r="MG24" s="307"/>
      <c r="MH24" s="307"/>
      <c r="MI24" s="307"/>
      <c r="MJ24" s="307"/>
      <c r="MK24" s="307"/>
      <c r="ML24" s="307"/>
      <c r="MM24" s="307"/>
      <c r="MN24" s="307"/>
      <c r="MO24" s="307"/>
      <c r="MP24" s="307"/>
      <c r="MQ24" s="307"/>
      <c r="MR24" s="307"/>
      <c r="MS24" s="307"/>
      <c r="MT24" s="307"/>
      <c r="MU24" s="307"/>
      <c r="MV24" s="307"/>
      <c r="MW24" s="307"/>
      <c r="MX24" s="307"/>
      <c r="MY24" s="307"/>
      <c r="MZ24" s="307"/>
      <c r="NA24" s="307"/>
      <c r="NB24" s="307"/>
      <c r="NC24" s="307"/>
      <c r="ND24" s="307"/>
      <c r="NE24" s="307"/>
      <c r="NF24" s="307"/>
      <c r="NG24" s="307"/>
      <c r="NH24" s="307"/>
      <c r="NI24" s="307"/>
      <c r="NJ24" s="307"/>
      <c r="NK24" s="307"/>
      <c r="NL24" s="307"/>
      <c r="NM24" s="307"/>
      <c r="NN24" s="307"/>
      <c r="NO24" s="307"/>
      <c r="NP24" s="307"/>
      <c r="NQ24" s="307"/>
      <c r="NR24" s="307"/>
      <c r="NS24" s="307"/>
      <c r="NT24" s="307"/>
      <c r="NU24" s="307"/>
      <c r="NV24" s="307"/>
      <c r="NW24" s="307"/>
      <c r="NX24" s="307"/>
      <c r="NY24" s="307"/>
      <c r="NZ24" s="307"/>
      <c r="OA24" s="307"/>
      <c r="OB24" s="307"/>
      <c r="OC24" s="307"/>
      <c r="OD24" s="307"/>
      <c r="OE24" s="307"/>
      <c r="OF24" s="307"/>
      <c r="OG24" s="307"/>
      <c r="OH24" s="307"/>
      <c r="OI24" s="307"/>
      <c r="OJ24" s="307"/>
      <c r="OK24" s="307"/>
      <c r="OL24" s="307"/>
      <c r="OM24" s="307"/>
      <c r="ON24" s="307"/>
      <c r="OO24" s="307"/>
      <c r="OP24" s="307"/>
      <c r="OQ24" s="307"/>
      <c r="OR24" s="307"/>
      <c r="OS24" s="307"/>
      <c r="OT24" s="307"/>
      <c r="OU24" s="307"/>
      <c r="OV24" s="307"/>
      <c r="OW24" s="307"/>
      <c r="OX24" s="307"/>
      <c r="OY24" s="307"/>
      <c r="OZ24" s="307"/>
      <c r="PA24" s="307"/>
      <c r="PB24" s="307"/>
      <c r="PC24" s="307"/>
      <c r="PD24" s="307"/>
      <c r="PE24" s="307"/>
      <c r="PF24" s="307"/>
      <c r="PG24" s="307"/>
      <c r="PH24" s="307"/>
      <c r="PI24" s="307"/>
      <c r="PJ24" s="307"/>
      <c r="PK24" s="307"/>
      <c r="PL24" s="307"/>
      <c r="PM24" s="307"/>
      <c r="PN24" s="307"/>
      <c r="PO24" s="307"/>
      <c r="PP24" s="307"/>
      <c r="PQ24" s="307"/>
      <c r="PR24" s="307"/>
      <c r="PS24" s="307"/>
      <c r="PT24" s="307"/>
      <c r="PU24" s="307"/>
      <c r="PV24" s="307"/>
      <c r="PW24" s="307"/>
      <c r="PX24" s="307"/>
      <c r="PY24" s="307"/>
      <c r="PZ24" s="307"/>
      <c r="QA24" s="307"/>
      <c r="QB24" s="307"/>
      <c r="QC24" s="307"/>
      <c r="QD24" s="307"/>
      <c r="QE24" s="307"/>
      <c r="QF24" s="307"/>
      <c r="QG24" s="307"/>
      <c r="QH24" s="307"/>
      <c r="QI24" s="307"/>
      <c r="QJ24" s="307"/>
      <c r="QK24" s="307"/>
      <c r="QL24" s="307"/>
      <c r="QM24" s="307"/>
      <c r="QN24" s="307"/>
      <c r="QO24" s="307"/>
      <c r="QP24" s="307"/>
      <c r="QQ24" s="307"/>
      <c r="QR24" s="307"/>
      <c r="QS24" s="307"/>
      <c r="QT24" s="307"/>
      <c r="QU24" s="307"/>
      <c r="QV24" s="307"/>
      <c r="QW24" s="307"/>
      <c r="QX24" s="307"/>
      <c r="QY24" s="307"/>
      <c r="QZ24" s="307"/>
      <c r="RA24" s="307"/>
      <c r="RB24" s="307"/>
      <c r="RC24" s="307"/>
      <c r="RD24" s="307"/>
      <c r="RE24" s="307"/>
      <c r="RF24" s="307"/>
      <c r="RG24" s="307"/>
      <c r="RH24" s="307"/>
      <c r="RI24" s="307"/>
      <c r="RJ24" s="307"/>
      <c r="RK24" s="307"/>
      <c r="RL24" s="307"/>
      <c r="RM24" s="307"/>
      <c r="RN24" s="307"/>
      <c r="RO24" s="307"/>
      <c r="RP24" s="307"/>
      <c r="RQ24" s="307"/>
      <c r="RR24" s="307"/>
      <c r="RS24" s="307"/>
      <c r="RT24" s="307"/>
      <c r="RU24" s="307"/>
      <c r="RV24" s="307"/>
      <c r="RW24" s="307"/>
      <c r="RX24" s="307"/>
      <c r="RY24" s="307"/>
      <c r="RZ24" s="307"/>
      <c r="SA24" s="307"/>
      <c r="SB24" s="307"/>
      <c r="SC24" s="307"/>
      <c r="SD24" s="307"/>
      <c r="SE24" s="307"/>
      <c r="SF24" s="307"/>
      <c r="SG24" s="307"/>
      <c r="SH24" s="307"/>
      <c r="SI24" s="307"/>
      <c r="SJ24" s="307"/>
      <c r="SK24" s="307"/>
      <c r="SL24" s="307"/>
      <c r="SM24" s="307"/>
      <c r="SN24" s="307"/>
      <c r="SO24" s="307"/>
      <c r="SP24" s="307"/>
      <c r="SQ24" s="307"/>
      <c r="SR24" s="307"/>
      <c r="SS24" s="307"/>
      <c r="ST24" s="307"/>
      <c r="SU24" s="307"/>
      <c r="SV24" s="307"/>
      <c r="SW24" s="307"/>
      <c r="SX24" s="307"/>
      <c r="SY24" s="307"/>
      <c r="SZ24" s="307"/>
      <c r="TA24" s="307"/>
      <c r="TB24" s="307"/>
      <c r="TC24" s="307"/>
      <c r="TD24" s="307"/>
      <c r="TE24" s="307"/>
      <c r="TF24" s="307"/>
      <c r="TG24" s="307"/>
      <c r="TH24" s="307"/>
      <c r="TI24" s="307"/>
      <c r="TJ24" s="307"/>
      <c r="TK24" s="307"/>
      <c r="TL24" s="307"/>
      <c r="TM24" s="307"/>
      <c r="TN24" s="307"/>
      <c r="TO24" s="307"/>
      <c r="TP24" s="307"/>
      <c r="TQ24" s="307"/>
      <c r="TR24" s="307"/>
      <c r="TS24" s="307"/>
      <c r="TT24" s="307"/>
      <c r="TU24" s="307"/>
      <c r="TV24" s="307"/>
      <c r="TW24" s="307"/>
      <c r="TX24" s="307"/>
      <c r="TY24" s="307"/>
      <c r="TZ24" s="307"/>
      <c r="UA24" s="307"/>
      <c r="UB24" s="307"/>
      <c r="UC24" s="307"/>
      <c r="UD24" s="307"/>
      <c r="UE24" s="307"/>
      <c r="UF24" s="307"/>
      <c r="UG24" s="307"/>
      <c r="UH24" s="307"/>
      <c r="UI24" s="307"/>
      <c r="UJ24" s="307"/>
      <c r="UK24" s="307"/>
      <c r="UL24" s="307"/>
      <c r="UM24" s="307"/>
      <c r="UN24" s="307"/>
      <c r="UO24" s="307"/>
      <c r="UP24" s="307"/>
      <c r="UQ24" s="307"/>
      <c r="UR24" s="307"/>
      <c r="US24" s="307"/>
      <c r="UT24" s="307"/>
      <c r="UU24" s="307"/>
      <c r="UV24" s="307"/>
      <c r="UW24" s="307"/>
      <c r="UX24" s="307"/>
      <c r="UY24" s="307"/>
      <c r="UZ24" s="307"/>
      <c r="VA24" s="307"/>
      <c r="VB24" s="307"/>
      <c r="VC24" s="307"/>
      <c r="VD24" s="307"/>
      <c r="VE24" s="307"/>
      <c r="VF24" s="307"/>
      <c r="VG24" s="307"/>
      <c r="VH24" s="307"/>
      <c r="VI24" s="307"/>
      <c r="VJ24" s="307"/>
      <c r="VK24" s="307"/>
      <c r="VL24" s="307"/>
      <c r="VM24" s="307"/>
      <c r="VN24" s="307"/>
      <c r="VO24" s="307"/>
      <c r="VP24" s="307"/>
      <c r="VQ24" s="307"/>
      <c r="VR24" s="307"/>
      <c r="VS24" s="307"/>
      <c r="VT24" s="307"/>
      <c r="VU24" s="307"/>
      <c r="VV24" s="307"/>
      <c r="VW24" s="307"/>
      <c r="VX24" s="307"/>
      <c r="VY24" s="307"/>
      <c r="VZ24" s="307"/>
      <c r="WA24" s="307"/>
      <c r="WB24" s="307"/>
      <c r="WC24" s="307"/>
      <c r="WD24" s="307"/>
      <c r="WE24" s="307"/>
      <c r="WF24" s="307"/>
      <c r="WG24" s="307"/>
      <c r="WH24" s="307"/>
      <c r="WI24" s="307"/>
      <c r="WJ24" s="307"/>
      <c r="WK24" s="307"/>
      <c r="WL24" s="307"/>
      <c r="WM24" s="307"/>
      <c r="WN24" s="307"/>
      <c r="WO24" s="307"/>
      <c r="WP24" s="307"/>
      <c r="WQ24" s="307"/>
      <c r="WR24" s="307"/>
      <c r="WS24" s="307"/>
      <c r="WT24" s="307"/>
      <c r="WU24" s="307"/>
      <c r="WV24" s="307"/>
      <c r="WW24" s="307"/>
      <c r="WX24" s="307"/>
      <c r="WY24" s="307"/>
      <c r="WZ24" s="307"/>
      <c r="XA24" s="307"/>
      <c r="XB24" s="307"/>
      <c r="XC24" s="307"/>
      <c r="XD24" s="307"/>
      <c r="XE24" s="307"/>
      <c r="XF24" s="307"/>
      <c r="XG24" s="307"/>
      <c r="XH24" s="307"/>
      <c r="XI24" s="307"/>
      <c r="XJ24" s="307"/>
      <c r="XK24" s="307"/>
      <c r="XL24" s="307"/>
      <c r="XM24" s="307"/>
      <c r="XN24" s="307"/>
      <c r="XO24" s="307"/>
      <c r="XP24" s="307"/>
      <c r="XQ24" s="307"/>
      <c r="XR24" s="307"/>
      <c r="XS24" s="307"/>
      <c r="XT24" s="307"/>
      <c r="XU24" s="307"/>
      <c r="XV24" s="307"/>
      <c r="XW24" s="307"/>
      <c r="XX24" s="307"/>
      <c r="XY24" s="307"/>
      <c r="XZ24" s="307"/>
      <c r="YA24" s="307"/>
      <c r="YB24" s="307"/>
      <c r="YC24" s="307"/>
      <c r="YD24" s="307"/>
      <c r="YE24" s="307"/>
      <c r="YF24" s="307"/>
      <c r="YG24" s="307"/>
      <c r="YH24" s="307"/>
      <c r="YI24" s="307"/>
      <c r="YJ24" s="307"/>
      <c r="YK24" s="307"/>
      <c r="YL24" s="307"/>
      <c r="YM24" s="307"/>
      <c r="YN24" s="307"/>
      <c r="YO24" s="307"/>
      <c r="YP24" s="307"/>
      <c r="YQ24" s="307"/>
      <c r="YR24" s="307"/>
      <c r="YS24" s="307"/>
      <c r="YT24" s="307"/>
      <c r="YU24" s="307"/>
      <c r="YV24" s="307"/>
      <c r="YW24" s="307"/>
      <c r="YX24" s="307"/>
      <c r="YY24" s="307"/>
      <c r="YZ24" s="307"/>
      <c r="ZA24" s="307"/>
      <c r="ZB24" s="307"/>
      <c r="ZC24" s="307"/>
      <c r="ZD24" s="307"/>
      <c r="ZE24" s="307"/>
      <c r="ZF24" s="307"/>
      <c r="ZG24" s="307"/>
      <c r="ZH24" s="307"/>
      <c r="ZI24" s="307"/>
      <c r="ZJ24" s="307"/>
      <c r="ZK24" s="307"/>
      <c r="ZL24" s="307"/>
      <c r="ZM24" s="307"/>
      <c r="ZN24" s="307"/>
      <c r="ZO24" s="307"/>
      <c r="ZP24" s="307"/>
      <c r="ZQ24" s="307"/>
      <c r="ZR24" s="307"/>
      <c r="ZS24" s="307"/>
      <c r="ZT24" s="307"/>
      <c r="ZU24" s="307"/>
      <c r="ZV24" s="307"/>
      <c r="ZW24" s="307"/>
      <c r="ZX24" s="307"/>
      <c r="ZY24" s="307"/>
      <c r="ZZ24" s="307"/>
      <c r="AAA24" s="307"/>
      <c r="AAB24" s="307"/>
      <c r="AAC24" s="307"/>
      <c r="AAD24" s="307"/>
      <c r="AAE24" s="307"/>
      <c r="AAF24" s="307"/>
      <c r="AAG24" s="307"/>
      <c r="AAH24" s="307"/>
      <c r="AAI24" s="307"/>
      <c r="AAJ24" s="307"/>
      <c r="AAK24" s="307"/>
      <c r="AAL24" s="307"/>
      <c r="AAM24" s="307"/>
      <c r="AAN24" s="307"/>
      <c r="AAO24" s="307"/>
      <c r="AAP24" s="307"/>
      <c r="AAQ24" s="307"/>
      <c r="AAR24" s="307"/>
      <c r="AAS24" s="307"/>
      <c r="AAT24" s="307"/>
      <c r="AAU24" s="307"/>
      <c r="AAV24" s="307"/>
      <c r="AAW24" s="307"/>
      <c r="AAX24" s="307"/>
      <c r="AAY24" s="307"/>
      <c r="AAZ24" s="307"/>
      <c r="ABA24" s="307"/>
      <c r="ABB24" s="307"/>
      <c r="ABC24" s="307"/>
      <c r="ABD24" s="307"/>
      <c r="ABE24" s="307"/>
      <c r="ABF24" s="307"/>
      <c r="ABG24" s="307"/>
      <c r="ABH24" s="307"/>
      <c r="ABI24" s="307"/>
      <c r="ABJ24" s="307"/>
      <c r="ABK24" s="307"/>
      <c r="ABL24" s="307"/>
      <c r="ABM24" s="307"/>
      <c r="ABN24" s="307"/>
      <c r="ABO24" s="307"/>
      <c r="ABP24" s="307"/>
      <c r="ABQ24" s="307"/>
      <c r="ABR24" s="307"/>
      <c r="ABS24" s="307"/>
      <c r="ABT24" s="307"/>
      <c r="ABU24" s="307"/>
      <c r="ABV24" s="307"/>
      <c r="ABW24" s="307"/>
      <c r="ABX24" s="307"/>
      <c r="ABY24" s="307"/>
      <c r="ABZ24" s="307"/>
      <c r="ACA24" s="307"/>
      <c r="ACB24" s="307"/>
      <c r="ACC24" s="307"/>
      <c r="ACD24" s="307"/>
      <c r="ACE24" s="307"/>
      <c r="ACF24" s="307"/>
      <c r="ACG24" s="307"/>
      <c r="ACH24" s="307"/>
      <c r="ACI24" s="307"/>
      <c r="ACJ24" s="307"/>
      <c r="ACK24" s="307"/>
      <c r="ACL24" s="307"/>
      <c r="ACM24" s="307"/>
      <c r="ACN24" s="307"/>
      <c r="ACO24" s="307"/>
      <c r="ACP24" s="307"/>
      <c r="ACQ24" s="307"/>
      <c r="ACR24" s="307"/>
      <c r="ACS24" s="307"/>
      <c r="ACT24" s="307"/>
      <c r="ACU24" s="307"/>
      <c r="ACV24" s="307"/>
      <c r="ACW24" s="307"/>
      <c r="ACX24" s="307"/>
      <c r="ACY24" s="307"/>
      <c r="ACZ24" s="307"/>
      <c r="ADA24" s="307"/>
      <c r="ADB24" s="307"/>
      <c r="ADC24" s="307"/>
      <c r="ADD24" s="307"/>
      <c r="ADE24" s="307"/>
      <c r="ADF24" s="307"/>
      <c r="ADG24" s="307"/>
      <c r="ADH24" s="307"/>
      <c r="ADI24" s="307"/>
      <c r="ADJ24" s="307"/>
      <c r="ADK24" s="307"/>
      <c r="ADL24" s="307"/>
      <c r="ADM24" s="307"/>
      <c r="ADN24" s="307"/>
      <c r="ADO24" s="307"/>
      <c r="ADP24" s="307"/>
      <c r="ADQ24" s="307"/>
      <c r="ADR24" s="307"/>
      <c r="ADS24" s="307"/>
      <c r="ADT24" s="307"/>
      <c r="ADU24" s="307"/>
      <c r="ADV24" s="307"/>
      <c r="ADW24" s="307"/>
      <c r="ADX24" s="307"/>
      <c r="ADY24" s="307"/>
      <c r="ADZ24" s="307"/>
      <c r="AEA24" s="307"/>
      <c r="AEB24" s="307"/>
      <c r="AEC24" s="307"/>
      <c r="AED24" s="307"/>
      <c r="AEE24" s="307"/>
      <c r="AEF24" s="307"/>
      <c r="AEG24" s="307"/>
      <c r="AEH24" s="307"/>
      <c r="AEI24" s="307"/>
      <c r="AEJ24" s="307"/>
      <c r="AEK24" s="307"/>
      <c r="AEL24" s="307"/>
      <c r="AEM24" s="307"/>
      <c r="AEN24" s="307"/>
      <c r="AEO24" s="307"/>
      <c r="AEP24" s="307"/>
      <c r="AEQ24" s="307"/>
      <c r="AER24" s="307"/>
      <c r="AES24" s="307"/>
      <c r="AET24" s="307"/>
      <c r="AEU24" s="307"/>
      <c r="AEV24" s="307"/>
      <c r="AEW24" s="307"/>
      <c r="AEX24" s="307"/>
      <c r="AEY24" s="307"/>
      <c r="AEZ24" s="307"/>
      <c r="AFA24" s="307"/>
      <c r="AFB24" s="307"/>
      <c r="AFC24" s="307"/>
      <c r="AFD24" s="307"/>
      <c r="AFE24" s="307"/>
      <c r="AFF24" s="307"/>
      <c r="AFG24" s="307"/>
      <c r="AFH24" s="307"/>
      <c r="AFI24" s="307"/>
      <c r="AFJ24" s="307"/>
      <c r="AFK24" s="307"/>
      <c r="AFL24" s="307"/>
      <c r="AFM24" s="307"/>
      <c r="AFN24" s="307"/>
      <c r="AFO24" s="307"/>
      <c r="AFP24" s="307"/>
      <c r="AFQ24" s="307"/>
      <c r="AFR24" s="307"/>
      <c r="AFS24" s="307"/>
      <c r="AFT24" s="307"/>
      <c r="AFU24" s="307"/>
      <c r="AFV24" s="307"/>
      <c r="AFW24" s="307"/>
      <c r="AFX24" s="307"/>
      <c r="AFY24" s="307"/>
      <c r="AFZ24" s="307"/>
      <c r="AGA24" s="307"/>
      <c r="AGB24" s="307"/>
      <c r="AGC24" s="307"/>
      <c r="AGD24" s="307"/>
      <c r="AGE24" s="307"/>
      <c r="AGF24" s="307"/>
      <c r="AGG24" s="307"/>
      <c r="AGH24" s="307"/>
      <c r="AGI24" s="307"/>
      <c r="AGJ24" s="307"/>
      <c r="AGK24" s="307"/>
      <c r="AGL24" s="307"/>
      <c r="AGM24" s="307"/>
      <c r="AGN24" s="307"/>
      <c r="AGO24" s="307"/>
      <c r="AGP24" s="307"/>
      <c r="AGQ24" s="307"/>
      <c r="AGR24" s="307"/>
      <c r="AGS24" s="307"/>
      <c r="AGT24" s="307"/>
      <c r="AGU24" s="307"/>
      <c r="AGV24" s="307"/>
      <c r="AGW24" s="307"/>
      <c r="AGX24" s="307"/>
      <c r="AGY24" s="307"/>
      <c r="AGZ24" s="307"/>
      <c r="AHA24" s="307"/>
      <c r="AHB24" s="307"/>
      <c r="AHC24" s="307"/>
      <c r="AHD24" s="307"/>
      <c r="AHE24" s="307"/>
      <c r="AHF24" s="307"/>
      <c r="AHG24" s="307"/>
      <c r="AHH24" s="307"/>
      <c r="AHI24" s="307"/>
      <c r="AHJ24" s="307"/>
      <c r="AHK24" s="307"/>
      <c r="AHL24" s="307"/>
      <c r="AHM24" s="307"/>
      <c r="AHN24" s="307"/>
      <c r="AHO24" s="307"/>
      <c r="AHP24" s="307"/>
      <c r="AHQ24" s="307"/>
      <c r="AHR24" s="307"/>
      <c r="AHS24" s="307"/>
      <c r="AHT24" s="307"/>
      <c r="AHU24" s="307"/>
      <c r="AHV24" s="307"/>
      <c r="AHW24" s="307"/>
      <c r="AHX24" s="307"/>
      <c r="AHY24" s="307"/>
      <c r="AHZ24" s="307"/>
      <c r="AIA24" s="307"/>
      <c r="AIB24" s="307"/>
      <c r="AIC24" s="307"/>
      <c r="AID24" s="307"/>
      <c r="AIE24" s="307"/>
      <c r="AIF24" s="307"/>
      <c r="AIG24" s="307"/>
      <c r="AIH24" s="307"/>
      <c r="AII24" s="307"/>
      <c r="AIJ24" s="307"/>
      <c r="AIK24" s="307"/>
      <c r="AIL24" s="307"/>
      <c r="AIM24" s="307"/>
      <c r="AIN24" s="307"/>
      <c r="AIO24" s="307"/>
      <c r="AIP24" s="307"/>
      <c r="AIQ24" s="307"/>
      <c r="AIR24" s="307"/>
      <c r="AIS24" s="307"/>
      <c r="AIT24" s="307"/>
      <c r="AIU24" s="307"/>
      <c r="AIV24" s="307"/>
      <c r="AIW24" s="307"/>
      <c r="AIX24" s="307"/>
      <c r="AIY24" s="307"/>
      <c r="AIZ24" s="307"/>
      <c r="AJA24" s="307"/>
      <c r="AJB24" s="307"/>
      <c r="AJC24" s="307"/>
      <c r="AJD24" s="307"/>
      <c r="AJE24" s="307"/>
      <c r="AJF24" s="307"/>
      <c r="AJG24" s="307"/>
      <c r="AJH24" s="307"/>
      <c r="AJI24" s="307"/>
      <c r="AJJ24" s="307"/>
      <c r="AJK24" s="307"/>
      <c r="AJL24" s="307"/>
      <c r="AJM24" s="307"/>
      <c r="AJN24" s="307"/>
      <c r="AJO24" s="307"/>
      <c r="AJP24" s="307"/>
      <c r="AJQ24" s="307"/>
      <c r="AJR24" s="307"/>
      <c r="AJS24" s="307"/>
      <c r="AJT24" s="307"/>
      <c r="AJU24" s="307"/>
      <c r="AJV24" s="307"/>
      <c r="AJW24" s="307"/>
      <c r="AJX24" s="307"/>
      <c r="AJY24" s="307"/>
      <c r="AJZ24" s="307"/>
      <c r="AKA24" s="307"/>
      <c r="AKB24" s="307"/>
      <c r="AKC24" s="307"/>
      <c r="AKD24" s="307"/>
      <c r="AKE24" s="307"/>
      <c r="AKF24" s="307"/>
      <c r="AKG24" s="307"/>
      <c r="AKH24" s="307"/>
      <c r="AKI24" s="307"/>
      <c r="AKJ24" s="307"/>
      <c r="AKK24" s="307"/>
      <c r="AKL24" s="307"/>
      <c r="AKM24" s="307"/>
      <c r="AKN24" s="307"/>
      <c r="AKO24" s="307"/>
      <c r="AKP24" s="307"/>
      <c r="AKQ24" s="307"/>
      <c r="AKR24" s="307"/>
      <c r="AKS24" s="307"/>
      <c r="AKT24" s="307"/>
      <c r="AKU24" s="307"/>
      <c r="AKV24" s="307"/>
      <c r="AKW24" s="307"/>
      <c r="AKX24" s="307"/>
      <c r="AKY24" s="307"/>
    </row>
    <row r="25" spans="1:987" s="41" customFormat="1" x14ac:dyDescent="0.25">
      <c r="A25" s="133" t="s">
        <v>3</v>
      </c>
      <c r="B25" s="185" t="e">
        <f>IF('Sample of Spirits1'!I25&lt;E25,"&lt;",'Sample of Spirits1'!I25)</f>
        <v>#DIV/0!</v>
      </c>
      <c r="C25" s="94" t="e">
        <f t="shared" si="8"/>
        <v>#DIV/0!</v>
      </c>
      <c r="D25" s="94" t="e">
        <f>'Sample of Spirits1'!E25</f>
        <v>#DIV/0!</v>
      </c>
      <c r="E25" s="196" t="e">
        <f t="shared" si="9"/>
        <v>#DIV/0!</v>
      </c>
      <c r="F25" s="118"/>
      <c r="G25" s="123" t="e">
        <f>IF('Sample of Spirits1'!R25&lt;J25,"&lt;",'Sample of Spirits1'!R25)</f>
        <v>#DIV/0!</v>
      </c>
      <c r="H25" s="98" t="e">
        <f t="shared" si="10"/>
        <v>#DIV/0!</v>
      </c>
      <c r="I25" s="94" t="e">
        <f>'Sample of Spirits1'!N25</f>
        <v>#DIV/0!</v>
      </c>
      <c r="J25" s="199" t="e">
        <f t="shared" si="11"/>
        <v>#DIV/0!</v>
      </c>
      <c r="K25" s="118"/>
      <c r="L25" s="187" t="e">
        <f>IF('Sample of Spirits1'!AA25&lt;O25,"&lt;",'Sample of Spirits1'!AA25)</f>
        <v>#DIV/0!</v>
      </c>
      <c r="M25" s="123" t="e">
        <f t="shared" si="12"/>
        <v>#DIV/0!</v>
      </c>
      <c r="N25" s="94" t="e">
        <f>'Sample of Spirits1'!W25</f>
        <v>#DIV/0!</v>
      </c>
      <c r="O25" s="199" t="e">
        <f t="shared" si="13"/>
        <v>#DIV/0!</v>
      </c>
      <c r="P25" s="118"/>
      <c r="Q25" s="94" t="e">
        <f t="shared" si="14"/>
        <v>#DIV/0!</v>
      </c>
      <c r="R25" s="94" t="e">
        <f t="shared" si="15"/>
        <v>#DIV/0!</v>
      </c>
      <c r="S25" s="118"/>
      <c r="T25" s="186" t="e">
        <f t="shared" si="16"/>
        <v>#DIV/0!</v>
      </c>
      <c r="U25" s="94" t="e">
        <f t="shared" si="17"/>
        <v>#DIV/0!</v>
      </c>
      <c r="V25" s="114"/>
      <c r="W25" s="312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07"/>
      <c r="BF25" s="307"/>
      <c r="BG25" s="307"/>
      <c r="BH25" s="307"/>
      <c r="BI25" s="307"/>
      <c r="BJ25" s="307"/>
      <c r="BK25" s="307"/>
      <c r="BL25" s="307"/>
      <c r="BM25" s="307"/>
      <c r="BN25" s="307"/>
      <c r="BO25" s="307"/>
      <c r="BP25" s="307"/>
      <c r="BQ25" s="307"/>
      <c r="BR25" s="307"/>
      <c r="BS25" s="307"/>
      <c r="BT25" s="307"/>
      <c r="BU25" s="307"/>
      <c r="BV25" s="307"/>
      <c r="BW25" s="307"/>
      <c r="BX25" s="307"/>
      <c r="BY25" s="307"/>
      <c r="BZ25" s="307"/>
      <c r="CA25" s="307"/>
      <c r="CB25" s="307"/>
      <c r="CC25" s="307"/>
      <c r="CD25" s="307"/>
      <c r="CE25" s="307"/>
      <c r="CF25" s="307"/>
      <c r="CG25" s="307"/>
      <c r="CH25" s="307"/>
      <c r="CI25" s="307"/>
      <c r="CJ25" s="307"/>
      <c r="CK25" s="307"/>
      <c r="CL25" s="307"/>
      <c r="CM25" s="307"/>
      <c r="CN25" s="307"/>
      <c r="CO25" s="307"/>
      <c r="CP25" s="307"/>
      <c r="CQ25" s="307"/>
      <c r="CR25" s="307"/>
      <c r="CS25" s="307"/>
      <c r="CT25" s="307"/>
      <c r="CU25" s="307"/>
      <c r="CV25" s="307"/>
      <c r="CW25" s="307"/>
      <c r="CX25" s="307"/>
      <c r="CY25" s="307"/>
      <c r="CZ25" s="307"/>
      <c r="DA25" s="307"/>
      <c r="DB25" s="307"/>
      <c r="DC25" s="307"/>
      <c r="DD25" s="307"/>
      <c r="DE25" s="307"/>
      <c r="DF25" s="307"/>
      <c r="DG25" s="307"/>
      <c r="DH25" s="307"/>
      <c r="DI25" s="307"/>
      <c r="DJ25" s="307"/>
      <c r="DK25" s="307"/>
      <c r="DL25" s="307"/>
      <c r="DM25" s="307"/>
      <c r="DN25" s="307"/>
      <c r="DO25" s="307"/>
      <c r="DP25" s="307"/>
      <c r="DQ25" s="307"/>
      <c r="DR25" s="307"/>
      <c r="DS25" s="307"/>
      <c r="DT25" s="307"/>
      <c r="DU25" s="307"/>
      <c r="DV25" s="307"/>
      <c r="DW25" s="307"/>
      <c r="DX25" s="307"/>
      <c r="DY25" s="307"/>
      <c r="DZ25" s="307"/>
      <c r="EA25" s="307"/>
      <c r="EB25" s="307"/>
      <c r="EC25" s="307"/>
      <c r="ED25" s="307"/>
      <c r="EE25" s="307"/>
      <c r="EF25" s="307"/>
      <c r="EG25" s="307"/>
      <c r="EH25" s="307"/>
      <c r="EI25" s="307"/>
      <c r="EJ25" s="307"/>
      <c r="EK25" s="307"/>
      <c r="EL25" s="307"/>
      <c r="EM25" s="307"/>
      <c r="EN25" s="307"/>
      <c r="EO25" s="307"/>
      <c r="EP25" s="307"/>
      <c r="EQ25" s="307"/>
      <c r="ER25" s="307"/>
      <c r="ES25" s="307"/>
      <c r="ET25" s="307"/>
      <c r="EU25" s="307"/>
      <c r="EV25" s="307"/>
      <c r="EW25" s="307"/>
      <c r="EX25" s="307"/>
      <c r="EY25" s="307"/>
      <c r="EZ25" s="307"/>
      <c r="FA25" s="307"/>
      <c r="FB25" s="307"/>
      <c r="FC25" s="307"/>
      <c r="FD25" s="307"/>
      <c r="FE25" s="307"/>
      <c r="FF25" s="307"/>
      <c r="FG25" s="307"/>
      <c r="FH25" s="307"/>
      <c r="FI25" s="307"/>
      <c r="FJ25" s="307"/>
      <c r="FK25" s="307"/>
      <c r="FL25" s="307"/>
      <c r="FM25" s="307"/>
      <c r="FN25" s="307"/>
      <c r="FO25" s="307"/>
      <c r="FP25" s="307"/>
      <c r="FQ25" s="307"/>
      <c r="FR25" s="307"/>
      <c r="FS25" s="307"/>
      <c r="FT25" s="307"/>
      <c r="FU25" s="307"/>
      <c r="FV25" s="307"/>
      <c r="FW25" s="307"/>
      <c r="FX25" s="307"/>
      <c r="FY25" s="307"/>
      <c r="FZ25" s="307"/>
      <c r="GA25" s="307"/>
      <c r="GB25" s="307"/>
      <c r="GC25" s="307"/>
      <c r="GD25" s="307"/>
      <c r="GE25" s="307"/>
      <c r="GF25" s="307"/>
      <c r="GG25" s="307"/>
      <c r="GH25" s="307"/>
      <c r="GI25" s="307"/>
      <c r="GJ25" s="307"/>
      <c r="GK25" s="307"/>
      <c r="GL25" s="307"/>
      <c r="GM25" s="307"/>
      <c r="GN25" s="307"/>
      <c r="GO25" s="307"/>
      <c r="GP25" s="307"/>
      <c r="GQ25" s="307"/>
      <c r="GR25" s="307"/>
      <c r="GS25" s="307"/>
      <c r="GT25" s="307"/>
      <c r="GU25" s="307"/>
      <c r="GV25" s="307"/>
      <c r="GW25" s="307"/>
      <c r="GX25" s="307"/>
      <c r="GY25" s="307"/>
      <c r="GZ25" s="307"/>
      <c r="HA25" s="307"/>
      <c r="HB25" s="307"/>
      <c r="HC25" s="307"/>
      <c r="HD25" s="307"/>
      <c r="HE25" s="307"/>
      <c r="HF25" s="307"/>
      <c r="HG25" s="307"/>
      <c r="HH25" s="307"/>
      <c r="HI25" s="307"/>
      <c r="HJ25" s="307"/>
      <c r="HK25" s="307"/>
      <c r="HL25" s="307"/>
      <c r="HM25" s="307"/>
      <c r="HN25" s="307"/>
      <c r="HO25" s="307"/>
      <c r="HP25" s="307"/>
      <c r="HQ25" s="307"/>
      <c r="HR25" s="307"/>
      <c r="HS25" s="307"/>
      <c r="HT25" s="307"/>
      <c r="HU25" s="307"/>
      <c r="HV25" s="307"/>
      <c r="HW25" s="307"/>
      <c r="HX25" s="307"/>
      <c r="HY25" s="307"/>
      <c r="HZ25" s="307"/>
      <c r="IA25" s="307"/>
      <c r="IB25" s="307"/>
      <c r="IC25" s="307"/>
      <c r="ID25" s="307"/>
      <c r="IE25" s="307"/>
      <c r="IF25" s="307"/>
      <c r="IG25" s="307"/>
      <c r="IH25" s="307"/>
      <c r="II25" s="307"/>
      <c r="IJ25" s="307"/>
      <c r="IK25" s="307"/>
      <c r="IL25" s="307"/>
      <c r="IM25" s="307"/>
      <c r="IN25" s="307"/>
      <c r="IO25" s="307"/>
      <c r="IP25" s="307"/>
      <c r="IQ25" s="307"/>
      <c r="IR25" s="307"/>
      <c r="IS25" s="307"/>
      <c r="IT25" s="307"/>
      <c r="IU25" s="307"/>
      <c r="IV25" s="307"/>
      <c r="IW25" s="307"/>
      <c r="IX25" s="307"/>
      <c r="IY25" s="307"/>
      <c r="IZ25" s="307"/>
      <c r="JA25" s="307"/>
      <c r="JB25" s="307"/>
      <c r="JC25" s="307"/>
      <c r="JD25" s="307"/>
      <c r="JE25" s="307"/>
      <c r="JF25" s="307"/>
      <c r="JG25" s="307"/>
      <c r="JH25" s="307"/>
      <c r="JI25" s="307"/>
      <c r="JJ25" s="307"/>
      <c r="JK25" s="307"/>
      <c r="JL25" s="307"/>
      <c r="JM25" s="307"/>
      <c r="JN25" s="307"/>
      <c r="JO25" s="307"/>
      <c r="JP25" s="307"/>
      <c r="JQ25" s="307"/>
      <c r="JR25" s="307"/>
      <c r="JS25" s="307"/>
      <c r="JT25" s="307"/>
      <c r="JU25" s="307"/>
      <c r="JV25" s="307"/>
      <c r="JW25" s="307"/>
      <c r="JX25" s="307"/>
      <c r="JY25" s="307"/>
      <c r="JZ25" s="307"/>
      <c r="KA25" s="307"/>
      <c r="KB25" s="307"/>
      <c r="KC25" s="307"/>
      <c r="KD25" s="307"/>
      <c r="KE25" s="307"/>
      <c r="KF25" s="307"/>
      <c r="KG25" s="307"/>
      <c r="KH25" s="307"/>
      <c r="KI25" s="307"/>
      <c r="KJ25" s="307"/>
      <c r="KK25" s="307"/>
      <c r="KL25" s="307"/>
      <c r="KM25" s="307"/>
      <c r="KN25" s="307"/>
      <c r="KO25" s="307"/>
      <c r="KP25" s="307"/>
      <c r="KQ25" s="307"/>
      <c r="KR25" s="307"/>
      <c r="KS25" s="307"/>
      <c r="KT25" s="307"/>
      <c r="KU25" s="307"/>
      <c r="KV25" s="307"/>
      <c r="KW25" s="307"/>
      <c r="KX25" s="307"/>
      <c r="KY25" s="307"/>
      <c r="KZ25" s="307"/>
      <c r="LA25" s="307"/>
      <c r="LB25" s="307"/>
      <c r="LC25" s="307"/>
      <c r="LD25" s="307"/>
      <c r="LE25" s="307"/>
      <c r="LF25" s="307"/>
      <c r="LG25" s="307"/>
      <c r="LH25" s="307"/>
      <c r="LI25" s="307"/>
      <c r="LJ25" s="307"/>
      <c r="LK25" s="307"/>
      <c r="LL25" s="307"/>
      <c r="LM25" s="307"/>
      <c r="LN25" s="307"/>
      <c r="LO25" s="307"/>
      <c r="LP25" s="307"/>
      <c r="LQ25" s="307"/>
      <c r="LR25" s="307"/>
      <c r="LS25" s="307"/>
      <c r="LT25" s="307"/>
      <c r="LU25" s="307"/>
      <c r="LV25" s="307"/>
      <c r="LW25" s="307"/>
      <c r="LX25" s="307"/>
      <c r="LY25" s="307"/>
      <c r="LZ25" s="307"/>
      <c r="MA25" s="307"/>
      <c r="MB25" s="307"/>
      <c r="MC25" s="307"/>
      <c r="MD25" s="307"/>
      <c r="ME25" s="307"/>
      <c r="MF25" s="307"/>
      <c r="MG25" s="307"/>
      <c r="MH25" s="307"/>
      <c r="MI25" s="307"/>
      <c r="MJ25" s="307"/>
      <c r="MK25" s="307"/>
      <c r="ML25" s="307"/>
      <c r="MM25" s="307"/>
      <c r="MN25" s="307"/>
      <c r="MO25" s="307"/>
      <c r="MP25" s="307"/>
      <c r="MQ25" s="307"/>
      <c r="MR25" s="307"/>
      <c r="MS25" s="307"/>
      <c r="MT25" s="307"/>
      <c r="MU25" s="307"/>
      <c r="MV25" s="307"/>
      <c r="MW25" s="307"/>
      <c r="MX25" s="307"/>
      <c r="MY25" s="307"/>
      <c r="MZ25" s="307"/>
      <c r="NA25" s="307"/>
      <c r="NB25" s="307"/>
      <c r="NC25" s="307"/>
      <c r="ND25" s="307"/>
      <c r="NE25" s="307"/>
      <c r="NF25" s="307"/>
      <c r="NG25" s="307"/>
      <c r="NH25" s="307"/>
      <c r="NI25" s="307"/>
      <c r="NJ25" s="307"/>
      <c r="NK25" s="307"/>
      <c r="NL25" s="307"/>
      <c r="NM25" s="307"/>
      <c r="NN25" s="307"/>
      <c r="NO25" s="307"/>
      <c r="NP25" s="307"/>
      <c r="NQ25" s="307"/>
      <c r="NR25" s="307"/>
      <c r="NS25" s="307"/>
      <c r="NT25" s="307"/>
      <c r="NU25" s="307"/>
      <c r="NV25" s="307"/>
      <c r="NW25" s="307"/>
      <c r="NX25" s="307"/>
      <c r="NY25" s="307"/>
      <c r="NZ25" s="307"/>
      <c r="OA25" s="307"/>
      <c r="OB25" s="307"/>
      <c r="OC25" s="307"/>
      <c r="OD25" s="307"/>
      <c r="OE25" s="307"/>
      <c r="OF25" s="307"/>
      <c r="OG25" s="307"/>
      <c r="OH25" s="307"/>
      <c r="OI25" s="307"/>
      <c r="OJ25" s="307"/>
      <c r="OK25" s="307"/>
      <c r="OL25" s="307"/>
      <c r="OM25" s="307"/>
      <c r="ON25" s="307"/>
      <c r="OO25" s="307"/>
      <c r="OP25" s="307"/>
      <c r="OQ25" s="307"/>
      <c r="OR25" s="307"/>
      <c r="OS25" s="307"/>
      <c r="OT25" s="307"/>
      <c r="OU25" s="307"/>
      <c r="OV25" s="307"/>
      <c r="OW25" s="307"/>
      <c r="OX25" s="307"/>
      <c r="OY25" s="307"/>
      <c r="OZ25" s="307"/>
      <c r="PA25" s="307"/>
      <c r="PB25" s="307"/>
      <c r="PC25" s="307"/>
      <c r="PD25" s="307"/>
      <c r="PE25" s="307"/>
      <c r="PF25" s="307"/>
      <c r="PG25" s="307"/>
      <c r="PH25" s="307"/>
      <c r="PI25" s="307"/>
      <c r="PJ25" s="307"/>
      <c r="PK25" s="307"/>
      <c r="PL25" s="307"/>
      <c r="PM25" s="307"/>
      <c r="PN25" s="307"/>
      <c r="PO25" s="307"/>
      <c r="PP25" s="307"/>
      <c r="PQ25" s="307"/>
      <c r="PR25" s="307"/>
      <c r="PS25" s="307"/>
      <c r="PT25" s="307"/>
      <c r="PU25" s="307"/>
      <c r="PV25" s="307"/>
      <c r="PW25" s="307"/>
      <c r="PX25" s="307"/>
      <c r="PY25" s="307"/>
      <c r="PZ25" s="307"/>
      <c r="QA25" s="307"/>
      <c r="QB25" s="307"/>
      <c r="QC25" s="307"/>
      <c r="QD25" s="307"/>
      <c r="QE25" s="307"/>
      <c r="QF25" s="307"/>
      <c r="QG25" s="307"/>
      <c r="QH25" s="307"/>
      <c r="QI25" s="307"/>
      <c r="QJ25" s="307"/>
      <c r="QK25" s="307"/>
      <c r="QL25" s="307"/>
      <c r="QM25" s="307"/>
      <c r="QN25" s="307"/>
      <c r="QO25" s="307"/>
      <c r="QP25" s="307"/>
      <c r="QQ25" s="307"/>
      <c r="QR25" s="307"/>
      <c r="QS25" s="307"/>
      <c r="QT25" s="307"/>
      <c r="QU25" s="307"/>
      <c r="QV25" s="307"/>
      <c r="QW25" s="307"/>
      <c r="QX25" s="307"/>
      <c r="QY25" s="307"/>
      <c r="QZ25" s="307"/>
      <c r="RA25" s="307"/>
      <c r="RB25" s="307"/>
      <c r="RC25" s="307"/>
      <c r="RD25" s="307"/>
      <c r="RE25" s="307"/>
      <c r="RF25" s="307"/>
      <c r="RG25" s="307"/>
      <c r="RH25" s="307"/>
      <c r="RI25" s="307"/>
      <c r="RJ25" s="307"/>
      <c r="RK25" s="307"/>
      <c r="RL25" s="307"/>
      <c r="RM25" s="307"/>
      <c r="RN25" s="307"/>
      <c r="RO25" s="307"/>
      <c r="RP25" s="307"/>
      <c r="RQ25" s="307"/>
      <c r="RR25" s="307"/>
      <c r="RS25" s="307"/>
      <c r="RT25" s="307"/>
      <c r="RU25" s="307"/>
      <c r="RV25" s="307"/>
      <c r="RW25" s="307"/>
      <c r="RX25" s="307"/>
      <c r="RY25" s="307"/>
      <c r="RZ25" s="307"/>
      <c r="SA25" s="307"/>
      <c r="SB25" s="307"/>
      <c r="SC25" s="307"/>
      <c r="SD25" s="307"/>
      <c r="SE25" s="307"/>
      <c r="SF25" s="307"/>
      <c r="SG25" s="307"/>
      <c r="SH25" s="307"/>
      <c r="SI25" s="307"/>
      <c r="SJ25" s="307"/>
      <c r="SK25" s="307"/>
      <c r="SL25" s="307"/>
      <c r="SM25" s="307"/>
      <c r="SN25" s="307"/>
      <c r="SO25" s="307"/>
      <c r="SP25" s="307"/>
      <c r="SQ25" s="307"/>
      <c r="SR25" s="307"/>
      <c r="SS25" s="307"/>
      <c r="ST25" s="307"/>
      <c r="SU25" s="307"/>
      <c r="SV25" s="307"/>
      <c r="SW25" s="307"/>
      <c r="SX25" s="307"/>
      <c r="SY25" s="307"/>
      <c r="SZ25" s="307"/>
      <c r="TA25" s="307"/>
      <c r="TB25" s="307"/>
      <c r="TC25" s="307"/>
      <c r="TD25" s="307"/>
      <c r="TE25" s="307"/>
      <c r="TF25" s="307"/>
      <c r="TG25" s="307"/>
      <c r="TH25" s="307"/>
      <c r="TI25" s="307"/>
      <c r="TJ25" s="307"/>
      <c r="TK25" s="307"/>
      <c r="TL25" s="307"/>
      <c r="TM25" s="307"/>
      <c r="TN25" s="307"/>
      <c r="TO25" s="307"/>
      <c r="TP25" s="307"/>
      <c r="TQ25" s="307"/>
      <c r="TR25" s="307"/>
      <c r="TS25" s="307"/>
      <c r="TT25" s="307"/>
      <c r="TU25" s="307"/>
      <c r="TV25" s="307"/>
      <c r="TW25" s="307"/>
      <c r="TX25" s="307"/>
      <c r="TY25" s="307"/>
      <c r="TZ25" s="307"/>
      <c r="UA25" s="307"/>
      <c r="UB25" s="307"/>
      <c r="UC25" s="307"/>
      <c r="UD25" s="307"/>
      <c r="UE25" s="307"/>
      <c r="UF25" s="307"/>
      <c r="UG25" s="307"/>
      <c r="UH25" s="307"/>
      <c r="UI25" s="307"/>
      <c r="UJ25" s="307"/>
      <c r="UK25" s="307"/>
      <c r="UL25" s="307"/>
      <c r="UM25" s="307"/>
      <c r="UN25" s="307"/>
      <c r="UO25" s="307"/>
      <c r="UP25" s="307"/>
      <c r="UQ25" s="307"/>
      <c r="UR25" s="307"/>
      <c r="US25" s="307"/>
      <c r="UT25" s="307"/>
      <c r="UU25" s="307"/>
      <c r="UV25" s="307"/>
      <c r="UW25" s="307"/>
      <c r="UX25" s="307"/>
      <c r="UY25" s="307"/>
      <c r="UZ25" s="307"/>
      <c r="VA25" s="307"/>
      <c r="VB25" s="307"/>
      <c r="VC25" s="307"/>
      <c r="VD25" s="307"/>
      <c r="VE25" s="307"/>
      <c r="VF25" s="307"/>
      <c r="VG25" s="307"/>
      <c r="VH25" s="307"/>
      <c r="VI25" s="307"/>
      <c r="VJ25" s="307"/>
      <c r="VK25" s="307"/>
      <c r="VL25" s="307"/>
      <c r="VM25" s="307"/>
      <c r="VN25" s="307"/>
      <c r="VO25" s="307"/>
      <c r="VP25" s="307"/>
      <c r="VQ25" s="307"/>
      <c r="VR25" s="307"/>
      <c r="VS25" s="307"/>
      <c r="VT25" s="307"/>
      <c r="VU25" s="307"/>
      <c r="VV25" s="307"/>
      <c r="VW25" s="307"/>
      <c r="VX25" s="307"/>
      <c r="VY25" s="307"/>
      <c r="VZ25" s="307"/>
      <c r="WA25" s="307"/>
      <c r="WB25" s="307"/>
      <c r="WC25" s="307"/>
      <c r="WD25" s="307"/>
      <c r="WE25" s="307"/>
      <c r="WF25" s="307"/>
      <c r="WG25" s="307"/>
      <c r="WH25" s="307"/>
      <c r="WI25" s="307"/>
      <c r="WJ25" s="307"/>
      <c r="WK25" s="307"/>
      <c r="WL25" s="307"/>
      <c r="WM25" s="307"/>
      <c r="WN25" s="307"/>
      <c r="WO25" s="307"/>
      <c r="WP25" s="307"/>
      <c r="WQ25" s="307"/>
      <c r="WR25" s="307"/>
      <c r="WS25" s="307"/>
      <c r="WT25" s="307"/>
      <c r="WU25" s="307"/>
      <c r="WV25" s="307"/>
      <c r="WW25" s="307"/>
      <c r="WX25" s="307"/>
      <c r="WY25" s="307"/>
      <c r="WZ25" s="307"/>
      <c r="XA25" s="307"/>
      <c r="XB25" s="307"/>
      <c r="XC25" s="307"/>
      <c r="XD25" s="307"/>
      <c r="XE25" s="307"/>
      <c r="XF25" s="307"/>
      <c r="XG25" s="307"/>
      <c r="XH25" s="307"/>
      <c r="XI25" s="307"/>
      <c r="XJ25" s="307"/>
      <c r="XK25" s="307"/>
      <c r="XL25" s="307"/>
      <c r="XM25" s="307"/>
      <c r="XN25" s="307"/>
      <c r="XO25" s="307"/>
      <c r="XP25" s="307"/>
      <c r="XQ25" s="307"/>
      <c r="XR25" s="307"/>
      <c r="XS25" s="307"/>
      <c r="XT25" s="307"/>
      <c r="XU25" s="307"/>
      <c r="XV25" s="307"/>
      <c r="XW25" s="307"/>
      <c r="XX25" s="307"/>
      <c r="XY25" s="307"/>
      <c r="XZ25" s="307"/>
      <c r="YA25" s="307"/>
      <c r="YB25" s="307"/>
      <c r="YC25" s="307"/>
      <c r="YD25" s="307"/>
      <c r="YE25" s="307"/>
      <c r="YF25" s="307"/>
      <c r="YG25" s="307"/>
      <c r="YH25" s="307"/>
      <c r="YI25" s="307"/>
      <c r="YJ25" s="307"/>
      <c r="YK25" s="307"/>
      <c r="YL25" s="307"/>
      <c r="YM25" s="307"/>
      <c r="YN25" s="307"/>
      <c r="YO25" s="307"/>
      <c r="YP25" s="307"/>
      <c r="YQ25" s="307"/>
      <c r="YR25" s="307"/>
      <c r="YS25" s="307"/>
      <c r="YT25" s="307"/>
      <c r="YU25" s="307"/>
      <c r="YV25" s="307"/>
      <c r="YW25" s="307"/>
      <c r="YX25" s="307"/>
      <c r="YY25" s="307"/>
      <c r="YZ25" s="307"/>
      <c r="ZA25" s="307"/>
      <c r="ZB25" s="307"/>
      <c r="ZC25" s="307"/>
      <c r="ZD25" s="307"/>
      <c r="ZE25" s="307"/>
      <c r="ZF25" s="307"/>
      <c r="ZG25" s="307"/>
      <c r="ZH25" s="307"/>
      <c r="ZI25" s="307"/>
      <c r="ZJ25" s="307"/>
      <c r="ZK25" s="307"/>
      <c r="ZL25" s="307"/>
      <c r="ZM25" s="307"/>
      <c r="ZN25" s="307"/>
      <c r="ZO25" s="307"/>
      <c r="ZP25" s="307"/>
      <c r="ZQ25" s="307"/>
      <c r="ZR25" s="307"/>
      <c r="ZS25" s="307"/>
      <c r="ZT25" s="307"/>
      <c r="ZU25" s="307"/>
      <c r="ZV25" s="307"/>
      <c r="ZW25" s="307"/>
      <c r="ZX25" s="307"/>
      <c r="ZY25" s="307"/>
      <c r="ZZ25" s="307"/>
      <c r="AAA25" s="307"/>
      <c r="AAB25" s="307"/>
      <c r="AAC25" s="307"/>
      <c r="AAD25" s="307"/>
      <c r="AAE25" s="307"/>
      <c r="AAF25" s="307"/>
      <c r="AAG25" s="307"/>
      <c r="AAH25" s="307"/>
      <c r="AAI25" s="307"/>
      <c r="AAJ25" s="307"/>
      <c r="AAK25" s="307"/>
      <c r="AAL25" s="307"/>
      <c r="AAM25" s="307"/>
      <c r="AAN25" s="307"/>
      <c r="AAO25" s="307"/>
      <c r="AAP25" s="307"/>
      <c r="AAQ25" s="307"/>
      <c r="AAR25" s="307"/>
      <c r="AAS25" s="307"/>
      <c r="AAT25" s="307"/>
      <c r="AAU25" s="307"/>
      <c r="AAV25" s="307"/>
      <c r="AAW25" s="307"/>
      <c r="AAX25" s="307"/>
      <c r="AAY25" s="307"/>
      <c r="AAZ25" s="307"/>
      <c r="ABA25" s="307"/>
      <c r="ABB25" s="307"/>
      <c r="ABC25" s="307"/>
      <c r="ABD25" s="307"/>
      <c r="ABE25" s="307"/>
      <c r="ABF25" s="307"/>
      <c r="ABG25" s="307"/>
      <c r="ABH25" s="307"/>
      <c r="ABI25" s="307"/>
      <c r="ABJ25" s="307"/>
      <c r="ABK25" s="307"/>
      <c r="ABL25" s="307"/>
      <c r="ABM25" s="307"/>
      <c r="ABN25" s="307"/>
      <c r="ABO25" s="307"/>
      <c r="ABP25" s="307"/>
      <c r="ABQ25" s="307"/>
      <c r="ABR25" s="307"/>
      <c r="ABS25" s="307"/>
      <c r="ABT25" s="307"/>
      <c r="ABU25" s="307"/>
      <c r="ABV25" s="307"/>
      <c r="ABW25" s="307"/>
      <c r="ABX25" s="307"/>
      <c r="ABY25" s="307"/>
      <c r="ABZ25" s="307"/>
      <c r="ACA25" s="307"/>
      <c r="ACB25" s="307"/>
      <c r="ACC25" s="307"/>
      <c r="ACD25" s="307"/>
      <c r="ACE25" s="307"/>
      <c r="ACF25" s="307"/>
      <c r="ACG25" s="307"/>
      <c r="ACH25" s="307"/>
      <c r="ACI25" s="307"/>
      <c r="ACJ25" s="307"/>
      <c r="ACK25" s="307"/>
      <c r="ACL25" s="307"/>
      <c r="ACM25" s="307"/>
      <c r="ACN25" s="307"/>
      <c r="ACO25" s="307"/>
      <c r="ACP25" s="307"/>
      <c r="ACQ25" s="307"/>
      <c r="ACR25" s="307"/>
      <c r="ACS25" s="307"/>
      <c r="ACT25" s="307"/>
      <c r="ACU25" s="307"/>
      <c r="ACV25" s="307"/>
      <c r="ACW25" s="307"/>
      <c r="ACX25" s="307"/>
      <c r="ACY25" s="307"/>
      <c r="ACZ25" s="307"/>
      <c r="ADA25" s="307"/>
      <c r="ADB25" s="307"/>
      <c r="ADC25" s="307"/>
      <c r="ADD25" s="307"/>
      <c r="ADE25" s="307"/>
      <c r="ADF25" s="307"/>
      <c r="ADG25" s="307"/>
      <c r="ADH25" s="307"/>
      <c r="ADI25" s="307"/>
      <c r="ADJ25" s="307"/>
      <c r="ADK25" s="307"/>
      <c r="ADL25" s="307"/>
      <c r="ADM25" s="307"/>
      <c r="ADN25" s="307"/>
      <c r="ADO25" s="307"/>
      <c r="ADP25" s="307"/>
      <c r="ADQ25" s="307"/>
      <c r="ADR25" s="307"/>
      <c r="ADS25" s="307"/>
      <c r="ADT25" s="307"/>
      <c r="ADU25" s="307"/>
      <c r="ADV25" s="307"/>
      <c r="ADW25" s="307"/>
      <c r="ADX25" s="307"/>
      <c r="ADY25" s="307"/>
      <c r="ADZ25" s="307"/>
      <c r="AEA25" s="307"/>
      <c r="AEB25" s="307"/>
      <c r="AEC25" s="307"/>
      <c r="AED25" s="307"/>
      <c r="AEE25" s="307"/>
      <c r="AEF25" s="307"/>
      <c r="AEG25" s="307"/>
      <c r="AEH25" s="307"/>
      <c r="AEI25" s="307"/>
      <c r="AEJ25" s="307"/>
      <c r="AEK25" s="307"/>
      <c r="AEL25" s="307"/>
      <c r="AEM25" s="307"/>
      <c r="AEN25" s="307"/>
      <c r="AEO25" s="307"/>
      <c r="AEP25" s="307"/>
      <c r="AEQ25" s="307"/>
      <c r="AER25" s="307"/>
      <c r="AES25" s="307"/>
      <c r="AET25" s="307"/>
      <c r="AEU25" s="307"/>
      <c r="AEV25" s="307"/>
      <c r="AEW25" s="307"/>
      <c r="AEX25" s="307"/>
      <c r="AEY25" s="307"/>
      <c r="AEZ25" s="307"/>
      <c r="AFA25" s="307"/>
      <c r="AFB25" s="307"/>
      <c r="AFC25" s="307"/>
      <c r="AFD25" s="307"/>
      <c r="AFE25" s="307"/>
      <c r="AFF25" s="307"/>
      <c r="AFG25" s="307"/>
      <c r="AFH25" s="307"/>
      <c r="AFI25" s="307"/>
      <c r="AFJ25" s="307"/>
      <c r="AFK25" s="307"/>
      <c r="AFL25" s="307"/>
      <c r="AFM25" s="307"/>
      <c r="AFN25" s="307"/>
      <c r="AFO25" s="307"/>
      <c r="AFP25" s="307"/>
      <c r="AFQ25" s="307"/>
      <c r="AFR25" s="307"/>
      <c r="AFS25" s="307"/>
      <c r="AFT25" s="307"/>
      <c r="AFU25" s="307"/>
      <c r="AFV25" s="307"/>
      <c r="AFW25" s="307"/>
      <c r="AFX25" s="307"/>
      <c r="AFY25" s="307"/>
      <c r="AFZ25" s="307"/>
      <c r="AGA25" s="307"/>
      <c r="AGB25" s="307"/>
      <c r="AGC25" s="307"/>
      <c r="AGD25" s="307"/>
      <c r="AGE25" s="307"/>
      <c r="AGF25" s="307"/>
      <c r="AGG25" s="307"/>
      <c r="AGH25" s="307"/>
      <c r="AGI25" s="307"/>
      <c r="AGJ25" s="307"/>
      <c r="AGK25" s="307"/>
      <c r="AGL25" s="307"/>
      <c r="AGM25" s="307"/>
      <c r="AGN25" s="307"/>
      <c r="AGO25" s="307"/>
      <c r="AGP25" s="307"/>
      <c r="AGQ25" s="307"/>
      <c r="AGR25" s="307"/>
      <c r="AGS25" s="307"/>
      <c r="AGT25" s="307"/>
      <c r="AGU25" s="307"/>
      <c r="AGV25" s="307"/>
      <c r="AGW25" s="307"/>
      <c r="AGX25" s="307"/>
      <c r="AGY25" s="307"/>
      <c r="AGZ25" s="307"/>
      <c r="AHA25" s="307"/>
      <c r="AHB25" s="307"/>
      <c r="AHC25" s="307"/>
      <c r="AHD25" s="307"/>
      <c r="AHE25" s="307"/>
      <c r="AHF25" s="307"/>
      <c r="AHG25" s="307"/>
      <c r="AHH25" s="307"/>
      <c r="AHI25" s="307"/>
      <c r="AHJ25" s="307"/>
      <c r="AHK25" s="307"/>
      <c r="AHL25" s="307"/>
      <c r="AHM25" s="307"/>
      <c r="AHN25" s="307"/>
      <c r="AHO25" s="307"/>
      <c r="AHP25" s="307"/>
      <c r="AHQ25" s="307"/>
      <c r="AHR25" s="307"/>
      <c r="AHS25" s="307"/>
      <c r="AHT25" s="307"/>
      <c r="AHU25" s="307"/>
      <c r="AHV25" s="307"/>
      <c r="AHW25" s="307"/>
      <c r="AHX25" s="307"/>
      <c r="AHY25" s="307"/>
      <c r="AHZ25" s="307"/>
      <c r="AIA25" s="307"/>
      <c r="AIB25" s="307"/>
      <c r="AIC25" s="307"/>
      <c r="AID25" s="307"/>
      <c r="AIE25" s="307"/>
      <c r="AIF25" s="307"/>
      <c r="AIG25" s="307"/>
      <c r="AIH25" s="307"/>
      <c r="AII25" s="307"/>
      <c r="AIJ25" s="307"/>
      <c r="AIK25" s="307"/>
      <c r="AIL25" s="307"/>
      <c r="AIM25" s="307"/>
      <c r="AIN25" s="307"/>
      <c r="AIO25" s="307"/>
      <c r="AIP25" s="307"/>
      <c r="AIQ25" s="307"/>
      <c r="AIR25" s="307"/>
      <c r="AIS25" s="307"/>
      <c r="AIT25" s="307"/>
      <c r="AIU25" s="307"/>
      <c r="AIV25" s="307"/>
      <c r="AIW25" s="307"/>
      <c r="AIX25" s="307"/>
      <c r="AIY25" s="307"/>
      <c r="AIZ25" s="307"/>
      <c r="AJA25" s="307"/>
      <c r="AJB25" s="307"/>
      <c r="AJC25" s="307"/>
      <c r="AJD25" s="307"/>
      <c r="AJE25" s="307"/>
      <c r="AJF25" s="307"/>
      <c r="AJG25" s="307"/>
      <c r="AJH25" s="307"/>
      <c r="AJI25" s="307"/>
      <c r="AJJ25" s="307"/>
      <c r="AJK25" s="307"/>
      <c r="AJL25" s="307"/>
      <c r="AJM25" s="307"/>
      <c r="AJN25" s="307"/>
      <c r="AJO25" s="307"/>
      <c r="AJP25" s="307"/>
      <c r="AJQ25" s="307"/>
      <c r="AJR25" s="307"/>
      <c r="AJS25" s="307"/>
      <c r="AJT25" s="307"/>
      <c r="AJU25" s="307"/>
      <c r="AJV25" s="307"/>
      <c r="AJW25" s="307"/>
      <c r="AJX25" s="307"/>
      <c r="AJY25" s="307"/>
      <c r="AJZ25" s="307"/>
      <c r="AKA25" s="307"/>
      <c r="AKB25" s="307"/>
      <c r="AKC25" s="307"/>
      <c r="AKD25" s="307"/>
      <c r="AKE25" s="307"/>
      <c r="AKF25" s="307"/>
      <c r="AKG25" s="307"/>
      <c r="AKH25" s="307"/>
      <c r="AKI25" s="307"/>
      <c r="AKJ25" s="307"/>
      <c r="AKK25" s="307"/>
      <c r="AKL25" s="307"/>
      <c r="AKM25" s="307"/>
      <c r="AKN25" s="307"/>
      <c r="AKO25" s="307"/>
      <c r="AKP25" s="307"/>
      <c r="AKQ25" s="307"/>
      <c r="AKR25" s="307"/>
      <c r="AKS25" s="307"/>
      <c r="AKT25" s="307"/>
      <c r="AKU25" s="307"/>
      <c r="AKV25" s="307"/>
      <c r="AKW25" s="307"/>
      <c r="AKX25" s="307"/>
      <c r="AKY25" s="307"/>
    </row>
    <row r="26" spans="1:987" s="41" customFormat="1" x14ac:dyDescent="0.25">
      <c r="A26" s="133" t="s">
        <v>4</v>
      </c>
      <c r="B26" s="185" t="e">
        <f>IF('Sample of Spirits1'!I26&lt;E26,"&lt;",'Sample of Spirits1'!I26)</f>
        <v>#DIV/0!</v>
      </c>
      <c r="C26" s="123" t="e">
        <f t="shared" si="8"/>
        <v>#DIV/0!</v>
      </c>
      <c r="D26" s="94" t="e">
        <f>'Sample of Spirits1'!E26</f>
        <v>#DIV/0!</v>
      </c>
      <c r="E26" s="196" t="e">
        <f t="shared" si="9"/>
        <v>#DIV/0!</v>
      </c>
      <c r="F26" s="118"/>
      <c r="G26" s="123" t="e">
        <f>IF('Sample of Spirits1'!R26&lt;J26,"&lt;",'Sample of Spirits1'!R26)</f>
        <v>#DIV/0!</v>
      </c>
      <c r="H26" s="123" t="e">
        <f t="shared" si="10"/>
        <v>#DIV/0!</v>
      </c>
      <c r="I26" s="94" t="e">
        <f>'Sample of Spirits1'!N26</f>
        <v>#DIV/0!</v>
      </c>
      <c r="J26" s="199" t="e">
        <f t="shared" si="11"/>
        <v>#DIV/0!</v>
      </c>
      <c r="K26" s="118"/>
      <c r="L26" s="187" t="e">
        <f>IF('Sample of Spirits1'!AA26&lt;O26,"&lt;",'Sample of Spirits1'!AA26)</f>
        <v>#DIV/0!</v>
      </c>
      <c r="M26" s="123" t="e">
        <f t="shared" si="12"/>
        <v>#DIV/0!</v>
      </c>
      <c r="N26" s="94" t="e">
        <f>'Sample of Spirits1'!W26</f>
        <v>#DIV/0!</v>
      </c>
      <c r="O26" s="199" t="e">
        <f t="shared" si="13"/>
        <v>#DIV/0!</v>
      </c>
      <c r="P26" s="118"/>
      <c r="Q26" s="94" t="e">
        <f t="shared" si="14"/>
        <v>#DIV/0!</v>
      </c>
      <c r="R26" s="94" t="e">
        <f t="shared" si="15"/>
        <v>#DIV/0!</v>
      </c>
      <c r="S26" s="118"/>
      <c r="T26" s="186" t="e">
        <f t="shared" si="16"/>
        <v>#DIV/0!</v>
      </c>
      <c r="U26" s="94" t="e">
        <f t="shared" si="17"/>
        <v>#DIV/0!</v>
      </c>
      <c r="V26" s="114"/>
      <c r="W26" s="312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07"/>
      <c r="BD26" s="307"/>
      <c r="BE26" s="307"/>
      <c r="BF26" s="307"/>
      <c r="BG26" s="307"/>
      <c r="BH26" s="307"/>
      <c r="BI26" s="307"/>
      <c r="BJ26" s="307"/>
      <c r="BK26" s="307"/>
      <c r="BL26" s="307"/>
      <c r="BM26" s="307"/>
      <c r="BN26" s="307"/>
      <c r="BO26" s="307"/>
      <c r="BP26" s="307"/>
      <c r="BQ26" s="307"/>
      <c r="BR26" s="307"/>
      <c r="BS26" s="307"/>
      <c r="BT26" s="307"/>
      <c r="BU26" s="307"/>
      <c r="BV26" s="307"/>
      <c r="BW26" s="307"/>
      <c r="BX26" s="307"/>
      <c r="BY26" s="307"/>
      <c r="BZ26" s="307"/>
      <c r="CA26" s="307"/>
      <c r="CB26" s="307"/>
      <c r="CC26" s="307"/>
      <c r="CD26" s="307"/>
      <c r="CE26" s="307"/>
      <c r="CF26" s="307"/>
      <c r="CG26" s="307"/>
      <c r="CH26" s="307"/>
      <c r="CI26" s="307"/>
      <c r="CJ26" s="307"/>
      <c r="CK26" s="307"/>
      <c r="CL26" s="307"/>
      <c r="CM26" s="307"/>
      <c r="CN26" s="307"/>
      <c r="CO26" s="307"/>
      <c r="CP26" s="307"/>
      <c r="CQ26" s="307"/>
      <c r="CR26" s="307"/>
      <c r="CS26" s="307"/>
      <c r="CT26" s="307"/>
      <c r="CU26" s="307"/>
      <c r="CV26" s="307"/>
      <c r="CW26" s="307"/>
      <c r="CX26" s="307"/>
      <c r="CY26" s="307"/>
      <c r="CZ26" s="307"/>
      <c r="DA26" s="307"/>
      <c r="DB26" s="307"/>
      <c r="DC26" s="307"/>
      <c r="DD26" s="307"/>
      <c r="DE26" s="307"/>
      <c r="DF26" s="307"/>
      <c r="DG26" s="307"/>
      <c r="DH26" s="307"/>
      <c r="DI26" s="307"/>
      <c r="DJ26" s="307"/>
      <c r="DK26" s="307"/>
      <c r="DL26" s="307"/>
      <c r="DM26" s="307"/>
      <c r="DN26" s="307"/>
      <c r="DO26" s="307"/>
      <c r="DP26" s="307"/>
      <c r="DQ26" s="307"/>
      <c r="DR26" s="307"/>
      <c r="DS26" s="307"/>
      <c r="DT26" s="307"/>
      <c r="DU26" s="307"/>
      <c r="DV26" s="307"/>
      <c r="DW26" s="307"/>
      <c r="DX26" s="307"/>
      <c r="DY26" s="307"/>
      <c r="DZ26" s="307"/>
      <c r="EA26" s="307"/>
      <c r="EB26" s="307"/>
      <c r="EC26" s="307"/>
      <c r="ED26" s="307"/>
      <c r="EE26" s="307"/>
      <c r="EF26" s="307"/>
      <c r="EG26" s="307"/>
      <c r="EH26" s="307"/>
      <c r="EI26" s="307"/>
      <c r="EJ26" s="307"/>
      <c r="EK26" s="307"/>
      <c r="EL26" s="307"/>
      <c r="EM26" s="307"/>
      <c r="EN26" s="307"/>
      <c r="EO26" s="307"/>
      <c r="EP26" s="307"/>
      <c r="EQ26" s="307"/>
      <c r="ER26" s="307"/>
      <c r="ES26" s="307"/>
      <c r="ET26" s="307"/>
      <c r="EU26" s="307"/>
      <c r="EV26" s="307"/>
      <c r="EW26" s="307"/>
      <c r="EX26" s="307"/>
      <c r="EY26" s="307"/>
      <c r="EZ26" s="307"/>
      <c r="FA26" s="307"/>
      <c r="FB26" s="307"/>
      <c r="FC26" s="307"/>
      <c r="FD26" s="307"/>
      <c r="FE26" s="307"/>
      <c r="FF26" s="307"/>
      <c r="FG26" s="307"/>
      <c r="FH26" s="307"/>
      <c r="FI26" s="307"/>
      <c r="FJ26" s="307"/>
      <c r="FK26" s="307"/>
      <c r="FL26" s="307"/>
      <c r="FM26" s="307"/>
      <c r="FN26" s="307"/>
      <c r="FO26" s="307"/>
      <c r="FP26" s="307"/>
      <c r="FQ26" s="307"/>
      <c r="FR26" s="307"/>
      <c r="FS26" s="307"/>
      <c r="FT26" s="307"/>
      <c r="FU26" s="307"/>
      <c r="FV26" s="307"/>
      <c r="FW26" s="307"/>
      <c r="FX26" s="307"/>
      <c r="FY26" s="307"/>
      <c r="FZ26" s="307"/>
      <c r="GA26" s="307"/>
      <c r="GB26" s="307"/>
      <c r="GC26" s="307"/>
      <c r="GD26" s="307"/>
      <c r="GE26" s="307"/>
      <c r="GF26" s="307"/>
      <c r="GG26" s="307"/>
      <c r="GH26" s="307"/>
      <c r="GI26" s="307"/>
      <c r="GJ26" s="307"/>
      <c r="GK26" s="307"/>
      <c r="GL26" s="307"/>
      <c r="GM26" s="307"/>
      <c r="GN26" s="307"/>
      <c r="GO26" s="307"/>
      <c r="GP26" s="307"/>
      <c r="GQ26" s="307"/>
      <c r="GR26" s="307"/>
      <c r="GS26" s="307"/>
      <c r="GT26" s="307"/>
      <c r="GU26" s="307"/>
      <c r="GV26" s="307"/>
      <c r="GW26" s="307"/>
      <c r="GX26" s="307"/>
      <c r="GY26" s="307"/>
      <c r="GZ26" s="307"/>
      <c r="HA26" s="307"/>
      <c r="HB26" s="307"/>
      <c r="HC26" s="307"/>
      <c r="HD26" s="307"/>
      <c r="HE26" s="307"/>
      <c r="HF26" s="307"/>
      <c r="HG26" s="307"/>
      <c r="HH26" s="307"/>
      <c r="HI26" s="307"/>
      <c r="HJ26" s="307"/>
      <c r="HK26" s="307"/>
      <c r="HL26" s="307"/>
      <c r="HM26" s="307"/>
      <c r="HN26" s="307"/>
      <c r="HO26" s="307"/>
      <c r="HP26" s="307"/>
      <c r="HQ26" s="307"/>
      <c r="HR26" s="307"/>
      <c r="HS26" s="307"/>
      <c r="HT26" s="307"/>
      <c r="HU26" s="307"/>
      <c r="HV26" s="307"/>
      <c r="HW26" s="307"/>
      <c r="HX26" s="307"/>
      <c r="HY26" s="307"/>
      <c r="HZ26" s="307"/>
      <c r="IA26" s="307"/>
      <c r="IB26" s="307"/>
      <c r="IC26" s="307"/>
      <c r="ID26" s="307"/>
      <c r="IE26" s="307"/>
      <c r="IF26" s="307"/>
      <c r="IG26" s="307"/>
      <c r="IH26" s="307"/>
      <c r="II26" s="307"/>
      <c r="IJ26" s="307"/>
      <c r="IK26" s="307"/>
      <c r="IL26" s="307"/>
      <c r="IM26" s="307"/>
      <c r="IN26" s="307"/>
      <c r="IO26" s="307"/>
      <c r="IP26" s="307"/>
      <c r="IQ26" s="307"/>
      <c r="IR26" s="307"/>
      <c r="IS26" s="307"/>
      <c r="IT26" s="307"/>
      <c r="IU26" s="307"/>
      <c r="IV26" s="307"/>
      <c r="IW26" s="307"/>
      <c r="IX26" s="307"/>
      <c r="IY26" s="307"/>
      <c r="IZ26" s="307"/>
      <c r="JA26" s="307"/>
      <c r="JB26" s="307"/>
      <c r="JC26" s="307"/>
      <c r="JD26" s="307"/>
      <c r="JE26" s="307"/>
      <c r="JF26" s="307"/>
      <c r="JG26" s="307"/>
      <c r="JH26" s="307"/>
      <c r="JI26" s="307"/>
      <c r="JJ26" s="307"/>
      <c r="JK26" s="307"/>
      <c r="JL26" s="307"/>
      <c r="JM26" s="307"/>
      <c r="JN26" s="307"/>
      <c r="JO26" s="307"/>
      <c r="JP26" s="307"/>
      <c r="JQ26" s="307"/>
      <c r="JR26" s="307"/>
      <c r="JS26" s="307"/>
      <c r="JT26" s="307"/>
      <c r="JU26" s="307"/>
      <c r="JV26" s="307"/>
      <c r="JW26" s="307"/>
      <c r="JX26" s="307"/>
      <c r="JY26" s="307"/>
      <c r="JZ26" s="307"/>
      <c r="KA26" s="307"/>
      <c r="KB26" s="307"/>
      <c r="KC26" s="307"/>
      <c r="KD26" s="307"/>
      <c r="KE26" s="307"/>
      <c r="KF26" s="307"/>
      <c r="KG26" s="307"/>
      <c r="KH26" s="307"/>
      <c r="KI26" s="307"/>
      <c r="KJ26" s="307"/>
      <c r="KK26" s="307"/>
      <c r="KL26" s="307"/>
      <c r="KM26" s="307"/>
      <c r="KN26" s="307"/>
      <c r="KO26" s="307"/>
      <c r="KP26" s="307"/>
      <c r="KQ26" s="307"/>
      <c r="KR26" s="307"/>
      <c r="KS26" s="307"/>
      <c r="KT26" s="307"/>
      <c r="KU26" s="307"/>
      <c r="KV26" s="307"/>
      <c r="KW26" s="307"/>
      <c r="KX26" s="307"/>
      <c r="KY26" s="307"/>
      <c r="KZ26" s="307"/>
      <c r="LA26" s="307"/>
      <c r="LB26" s="307"/>
      <c r="LC26" s="307"/>
      <c r="LD26" s="307"/>
      <c r="LE26" s="307"/>
      <c r="LF26" s="307"/>
      <c r="LG26" s="307"/>
      <c r="LH26" s="307"/>
      <c r="LI26" s="307"/>
      <c r="LJ26" s="307"/>
      <c r="LK26" s="307"/>
      <c r="LL26" s="307"/>
      <c r="LM26" s="307"/>
      <c r="LN26" s="307"/>
      <c r="LO26" s="307"/>
      <c r="LP26" s="307"/>
      <c r="LQ26" s="307"/>
      <c r="LR26" s="307"/>
      <c r="LS26" s="307"/>
      <c r="LT26" s="307"/>
      <c r="LU26" s="307"/>
      <c r="LV26" s="307"/>
      <c r="LW26" s="307"/>
      <c r="LX26" s="307"/>
      <c r="LY26" s="307"/>
      <c r="LZ26" s="307"/>
      <c r="MA26" s="307"/>
      <c r="MB26" s="307"/>
      <c r="MC26" s="307"/>
      <c r="MD26" s="307"/>
      <c r="ME26" s="307"/>
      <c r="MF26" s="307"/>
      <c r="MG26" s="307"/>
      <c r="MH26" s="307"/>
      <c r="MI26" s="307"/>
      <c r="MJ26" s="307"/>
      <c r="MK26" s="307"/>
      <c r="ML26" s="307"/>
      <c r="MM26" s="307"/>
      <c r="MN26" s="307"/>
      <c r="MO26" s="307"/>
      <c r="MP26" s="307"/>
      <c r="MQ26" s="307"/>
      <c r="MR26" s="307"/>
      <c r="MS26" s="307"/>
      <c r="MT26" s="307"/>
      <c r="MU26" s="307"/>
      <c r="MV26" s="307"/>
      <c r="MW26" s="307"/>
      <c r="MX26" s="307"/>
      <c r="MY26" s="307"/>
      <c r="MZ26" s="307"/>
      <c r="NA26" s="307"/>
      <c r="NB26" s="307"/>
      <c r="NC26" s="307"/>
      <c r="ND26" s="307"/>
      <c r="NE26" s="307"/>
      <c r="NF26" s="307"/>
      <c r="NG26" s="307"/>
      <c r="NH26" s="307"/>
      <c r="NI26" s="307"/>
      <c r="NJ26" s="307"/>
      <c r="NK26" s="307"/>
      <c r="NL26" s="307"/>
      <c r="NM26" s="307"/>
      <c r="NN26" s="307"/>
      <c r="NO26" s="307"/>
      <c r="NP26" s="307"/>
      <c r="NQ26" s="307"/>
      <c r="NR26" s="307"/>
      <c r="NS26" s="307"/>
      <c r="NT26" s="307"/>
      <c r="NU26" s="307"/>
      <c r="NV26" s="307"/>
      <c r="NW26" s="307"/>
      <c r="NX26" s="307"/>
      <c r="NY26" s="307"/>
      <c r="NZ26" s="307"/>
      <c r="OA26" s="307"/>
      <c r="OB26" s="307"/>
      <c r="OC26" s="307"/>
      <c r="OD26" s="307"/>
      <c r="OE26" s="307"/>
      <c r="OF26" s="307"/>
      <c r="OG26" s="307"/>
      <c r="OH26" s="307"/>
      <c r="OI26" s="307"/>
      <c r="OJ26" s="307"/>
      <c r="OK26" s="307"/>
      <c r="OL26" s="307"/>
      <c r="OM26" s="307"/>
      <c r="ON26" s="307"/>
      <c r="OO26" s="307"/>
      <c r="OP26" s="307"/>
      <c r="OQ26" s="307"/>
      <c r="OR26" s="307"/>
      <c r="OS26" s="307"/>
      <c r="OT26" s="307"/>
      <c r="OU26" s="307"/>
      <c r="OV26" s="307"/>
      <c r="OW26" s="307"/>
      <c r="OX26" s="307"/>
      <c r="OY26" s="307"/>
      <c r="OZ26" s="307"/>
      <c r="PA26" s="307"/>
      <c r="PB26" s="307"/>
      <c r="PC26" s="307"/>
      <c r="PD26" s="307"/>
      <c r="PE26" s="307"/>
      <c r="PF26" s="307"/>
      <c r="PG26" s="307"/>
      <c r="PH26" s="307"/>
      <c r="PI26" s="307"/>
      <c r="PJ26" s="307"/>
      <c r="PK26" s="307"/>
      <c r="PL26" s="307"/>
      <c r="PM26" s="307"/>
      <c r="PN26" s="307"/>
      <c r="PO26" s="307"/>
      <c r="PP26" s="307"/>
      <c r="PQ26" s="307"/>
      <c r="PR26" s="307"/>
      <c r="PS26" s="307"/>
      <c r="PT26" s="307"/>
      <c r="PU26" s="307"/>
      <c r="PV26" s="307"/>
      <c r="PW26" s="307"/>
      <c r="PX26" s="307"/>
      <c r="PY26" s="307"/>
      <c r="PZ26" s="307"/>
      <c r="QA26" s="307"/>
      <c r="QB26" s="307"/>
      <c r="QC26" s="307"/>
      <c r="QD26" s="307"/>
      <c r="QE26" s="307"/>
      <c r="QF26" s="307"/>
      <c r="QG26" s="307"/>
      <c r="QH26" s="307"/>
      <c r="QI26" s="307"/>
      <c r="QJ26" s="307"/>
      <c r="QK26" s="307"/>
      <c r="QL26" s="307"/>
      <c r="QM26" s="307"/>
      <c r="QN26" s="307"/>
      <c r="QO26" s="307"/>
      <c r="QP26" s="307"/>
      <c r="QQ26" s="307"/>
      <c r="QR26" s="307"/>
      <c r="QS26" s="307"/>
      <c r="QT26" s="307"/>
      <c r="QU26" s="307"/>
      <c r="QV26" s="307"/>
      <c r="QW26" s="307"/>
      <c r="QX26" s="307"/>
      <c r="QY26" s="307"/>
      <c r="QZ26" s="307"/>
      <c r="RA26" s="307"/>
      <c r="RB26" s="307"/>
      <c r="RC26" s="307"/>
      <c r="RD26" s="307"/>
      <c r="RE26" s="307"/>
      <c r="RF26" s="307"/>
      <c r="RG26" s="307"/>
      <c r="RH26" s="307"/>
      <c r="RI26" s="307"/>
      <c r="RJ26" s="307"/>
      <c r="RK26" s="307"/>
      <c r="RL26" s="307"/>
      <c r="RM26" s="307"/>
      <c r="RN26" s="307"/>
      <c r="RO26" s="307"/>
      <c r="RP26" s="307"/>
      <c r="RQ26" s="307"/>
      <c r="RR26" s="307"/>
      <c r="RS26" s="307"/>
      <c r="RT26" s="307"/>
      <c r="RU26" s="307"/>
      <c r="RV26" s="307"/>
      <c r="RW26" s="307"/>
      <c r="RX26" s="307"/>
      <c r="RY26" s="307"/>
      <c r="RZ26" s="307"/>
      <c r="SA26" s="307"/>
      <c r="SB26" s="307"/>
      <c r="SC26" s="307"/>
      <c r="SD26" s="307"/>
      <c r="SE26" s="307"/>
      <c r="SF26" s="307"/>
      <c r="SG26" s="307"/>
      <c r="SH26" s="307"/>
      <c r="SI26" s="307"/>
      <c r="SJ26" s="307"/>
      <c r="SK26" s="307"/>
      <c r="SL26" s="307"/>
      <c r="SM26" s="307"/>
      <c r="SN26" s="307"/>
      <c r="SO26" s="307"/>
      <c r="SP26" s="307"/>
      <c r="SQ26" s="307"/>
      <c r="SR26" s="307"/>
      <c r="SS26" s="307"/>
      <c r="ST26" s="307"/>
      <c r="SU26" s="307"/>
      <c r="SV26" s="307"/>
      <c r="SW26" s="307"/>
      <c r="SX26" s="307"/>
      <c r="SY26" s="307"/>
      <c r="SZ26" s="307"/>
      <c r="TA26" s="307"/>
      <c r="TB26" s="307"/>
      <c r="TC26" s="307"/>
      <c r="TD26" s="307"/>
      <c r="TE26" s="307"/>
      <c r="TF26" s="307"/>
      <c r="TG26" s="307"/>
      <c r="TH26" s="307"/>
      <c r="TI26" s="307"/>
      <c r="TJ26" s="307"/>
      <c r="TK26" s="307"/>
      <c r="TL26" s="307"/>
      <c r="TM26" s="307"/>
      <c r="TN26" s="307"/>
      <c r="TO26" s="307"/>
      <c r="TP26" s="307"/>
      <c r="TQ26" s="307"/>
      <c r="TR26" s="307"/>
      <c r="TS26" s="307"/>
      <c r="TT26" s="307"/>
      <c r="TU26" s="307"/>
      <c r="TV26" s="307"/>
      <c r="TW26" s="307"/>
      <c r="TX26" s="307"/>
      <c r="TY26" s="307"/>
      <c r="TZ26" s="307"/>
      <c r="UA26" s="307"/>
      <c r="UB26" s="307"/>
      <c r="UC26" s="307"/>
      <c r="UD26" s="307"/>
      <c r="UE26" s="307"/>
      <c r="UF26" s="307"/>
      <c r="UG26" s="307"/>
      <c r="UH26" s="307"/>
      <c r="UI26" s="307"/>
      <c r="UJ26" s="307"/>
      <c r="UK26" s="307"/>
      <c r="UL26" s="307"/>
      <c r="UM26" s="307"/>
      <c r="UN26" s="307"/>
      <c r="UO26" s="307"/>
      <c r="UP26" s="307"/>
      <c r="UQ26" s="307"/>
      <c r="UR26" s="307"/>
      <c r="US26" s="307"/>
      <c r="UT26" s="307"/>
      <c r="UU26" s="307"/>
      <c r="UV26" s="307"/>
      <c r="UW26" s="307"/>
      <c r="UX26" s="307"/>
      <c r="UY26" s="307"/>
      <c r="UZ26" s="307"/>
      <c r="VA26" s="307"/>
      <c r="VB26" s="307"/>
      <c r="VC26" s="307"/>
      <c r="VD26" s="307"/>
      <c r="VE26" s="307"/>
      <c r="VF26" s="307"/>
      <c r="VG26" s="307"/>
      <c r="VH26" s="307"/>
      <c r="VI26" s="307"/>
      <c r="VJ26" s="307"/>
      <c r="VK26" s="307"/>
      <c r="VL26" s="307"/>
      <c r="VM26" s="307"/>
      <c r="VN26" s="307"/>
      <c r="VO26" s="307"/>
      <c r="VP26" s="307"/>
      <c r="VQ26" s="307"/>
      <c r="VR26" s="307"/>
      <c r="VS26" s="307"/>
      <c r="VT26" s="307"/>
      <c r="VU26" s="307"/>
      <c r="VV26" s="307"/>
      <c r="VW26" s="307"/>
      <c r="VX26" s="307"/>
      <c r="VY26" s="307"/>
      <c r="VZ26" s="307"/>
      <c r="WA26" s="307"/>
      <c r="WB26" s="307"/>
      <c r="WC26" s="307"/>
      <c r="WD26" s="307"/>
      <c r="WE26" s="307"/>
      <c r="WF26" s="307"/>
      <c r="WG26" s="307"/>
      <c r="WH26" s="307"/>
      <c r="WI26" s="307"/>
      <c r="WJ26" s="307"/>
      <c r="WK26" s="307"/>
      <c r="WL26" s="307"/>
      <c r="WM26" s="307"/>
      <c r="WN26" s="307"/>
      <c r="WO26" s="307"/>
      <c r="WP26" s="307"/>
      <c r="WQ26" s="307"/>
      <c r="WR26" s="307"/>
      <c r="WS26" s="307"/>
      <c r="WT26" s="307"/>
      <c r="WU26" s="307"/>
      <c r="WV26" s="307"/>
      <c r="WW26" s="307"/>
      <c r="WX26" s="307"/>
      <c r="WY26" s="307"/>
      <c r="WZ26" s="307"/>
      <c r="XA26" s="307"/>
      <c r="XB26" s="307"/>
      <c r="XC26" s="307"/>
      <c r="XD26" s="307"/>
      <c r="XE26" s="307"/>
      <c r="XF26" s="307"/>
      <c r="XG26" s="307"/>
      <c r="XH26" s="307"/>
      <c r="XI26" s="307"/>
      <c r="XJ26" s="307"/>
      <c r="XK26" s="307"/>
      <c r="XL26" s="307"/>
      <c r="XM26" s="307"/>
      <c r="XN26" s="307"/>
      <c r="XO26" s="307"/>
      <c r="XP26" s="307"/>
      <c r="XQ26" s="307"/>
      <c r="XR26" s="307"/>
      <c r="XS26" s="307"/>
      <c r="XT26" s="307"/>
      <c r="XU26" s="307"/>
      <c r="XV26" s="307"/>
      <c r="XW26" s="307"/>
      <c r="XX26" s="307"/>
      <c r="XY26" s="307"/>
      <c r="XZ26" s="307"/>
      <c r="YA26" s="307"/>
      <c r="YB26" s="307"/>
      <c r="YC26" s="307"/>
      <c r="YD26" s="307"/>
      <c r="YE26" s="307"/>
      <c r="YF26" s="307"/>
      <c r="YG26" s="307"/>
      <c r="YH26" s="307"/>
      <c r="YI26" s="307"/>
      <c r="YJ26" s="307"/>
      <c r="YK26" s="307"/>
      <c r="YL26" s="307"/>
      <c r="YM26" s="307"/>
      <c r="YN26" s="307"/>
      <c r="YO26" s="307"/>
      <c r="YP26" s="307"/>
      <c r="YQ26" s="307"/>
      <c r="YR26" s="307"/>
      <c r="YS26" s="307"/>
      <c r="YT26" s="307"/>
      <c r="YU26" s="307"/>
      <c r="YV26" s="307"/>
      <c r="YW26" s="307"/>
      <c r="YX26" s="307"/>
      <c r="YY26" s="307"/>
      <c r="YZ26" s="307"/>
      <c r="ZA26" s="307"/>
      <c r="ZB26" s="307"/>
      <c r="ZC26" s="307"/>
      <c r="ZD26" s="307"/>
      <c r="ZE26" s="307"/>
      <c r="ZF26" s="307"/>
      <c r="ZG26" s="307"/>
      <c r="ZH26" s="307"/>
      <c r="ZI26" s="307"/>
      <c r="ZJ26" s="307"/>
      <c r="ZK26" s="307"/>
      <c r="ZL26" s="307"/>
      <c r="ZM26" s="307"/>
      <c r="ZN26" s="307"/>
      <c r="ZO26" s="307"/>
      <c r="ZP26" s="307"/>
      <c r="ZQ26" s="307"/>
      <c r="ZR26" s="307"/>
      <c r="ZS26" s="307"/>
      <c r="ZT26" s="307"/>
      <c r="ZU26" s="307"/>
      <c r="ZV26" s="307"/>
      <c r="ZW26" s="307"/>
      <c r="ZX26" s="307"/>
      <c r="ZY26" s="307"/>
      <c r="ZZ26" s="307"/>
      <c r="AAA26" s="307"/>
      <c r="AAB26" s="307"/>
      <c r="AAC26" s="307"/>
      <c r="AAD26" s="307"/>
      <c r="AAE26" s="307"/>
      <c r="AAF26" s="307"/>
      <c r="AAG26" s="307"/>
      <c r="AAH26" s="307"/>
      <c r="AAI26" s="307"/>
      <c r="AAJ26" s="307"/>
      <c r="AAK26" s="307"/>
      <c r="AAL26" s="307"/>
      <c r="AAM26" s="307"/>
      <c r="AAN26" s="307"/>
      <c r="AAO26" s="307"/>
      <c r="AAP26" s="307"/>
      <c r="AAQ26" s="307"/>
      <c r="AAR26" s="307"/>
      <c r="AAS26" s="307"/>
      <c r="AAT26" s="307"/>
      <c r="AAU26" s="307"/>
      <c r="AAV26" s="307"/>
      <c r="AAW26" s="307"/>
      <c r="AAX26" s="307"/>
      <c r="AAY26" s="307"/>
      <c r="AAZ26" s="307"/>
      <c r="ABA26" s="307"/>
      <c r="ABB26" s="307"/>
      <c r="ABC26" s="307"/>
      <c r="ABD26" s="307"/>
      <c r="ABE26" s="307"/>
      <c r="ABF26" s="307"/>
      <c r="ABG26" s="307"/>
      <c r="ABH26" s="307"/>
      <c r="ABI26" s="307"/>
      <c r="ABJ26" s="307"/>
      <c r="ABK26" s="307"/>
      <c r="ABL26" s="307"/>
      <c r="ABM26" s="307"/>
      <c r="ABN26" s="307"/>
      <c r="ABO26" s="307"/>
      <c r="ABP26" s="307"/>
      <c r="ABQ26" s="307"/>
      <c r="ABR26" s="307"/>
      <c r="ABS26" s="307"/>
      <c r="ABT26" s="307"/>
      <c r="ABU26" s="307"/>
      <c r="ABV26" s="307"/>
      <c r="ABW26" s="307"/>
      <c r="ABX26" s="307"/>
      <c r="ABY26" s="307"/>
      <c r="ABZ26" s="307"/>
      <c r="ACA26" s="307"/>
      <c r="ACB26" s="307"/>
      <c r="ACC26" s="307"/>
      <c r="ACD26" s="307"/>
      <c r="ACE26" s="307"/>
      <c r="ACF26" s="307"/>
      <c r="ACG26" s="307"/>
      <c r="ACH26" s="307"/>
      <c r="ACI26" s="307"/>
      <c r="ACJ26" s="307"/>
      <c r="ACK26" s="307"/>
      <c r="ACL26" s="307"/>
      <c r="ACM26" s="307"/>
      <c r="ACN26" s="307"/>
      <c r="ACO26" s="307"/>
      <c r="ACP26" s="307"/>
      <c r="ACQ26" s="307"/>
      <c r="ACR26" s="307"/>
      <c r="ACS26" s="307"/>
      <c r="ACT26" s="307"/>
      <c r="ACU26" s="307"/>
      <c r="ACV26" s="307"/>
      <c r="ACW26" s="307"/>
      <c r="ACX26" s="307"/>
      <c r="ACY26" s="307"/>
      <c r="ACZ26" s="307"/>
      <c r="ADA26" s="307"/>
      <c r="ADB26" s="307"/>
      <c r="ADC26" s="307"/>
      <c r="ADD26" s="307"/>
      <c r="ADE26" s="307"/>
      <c r="ADF26" s="307"/>
      <c r="ADG26" s="307"/>
      <c r="ADH26" s="307"/>
      <c r="ADI26" s="307"/>
      <c r="ADJ26" s="307"/>
      <c r="ADK26" s="307"/>
      <c r="ADL26" s="307"/>
      <c r="ADM26" s="307"/>
      <c r="ADN26" s="307"/>
      <c r="ADO26" s="307"/>
      <c r="ADP26" s="307"/>
      <c r="ADQ26" s="307"/>
      <c r="ADR26" s="307"/>
      <c r="ADS26" s="307"/>
      <c r="ADT26" s="307"/>
      <c r="ADU26" s="307"/>
      <c r="ADV26" s="307"/>
      <c r="ADW26" s="307"/>
      <c r="ADX26" s="307"/>
      <c r="ADY26" s="307"/>
      <c r="ADZ26" s="307"/>
      <c r="AEA26" s="307"/>
      <c r="AEB26" s="307"/>
      <c r="AEC26" s="307"/>
      <c r="AED26" s="307"/>
      <c r="AEE26" s="307"/>
      <c r="AEF26" s="307"/>
      <c r="AEG26" s="307"/>
      <c r="AEH26" s="307"/>
      <c r="AEI26" s="307"/>
      <c r="AEJ26" s="307"/>
      <c r="AEK26" s="307"/>
      <c r="AEL26" s="307"/>
      <c r="AEM26" s="307"/>
      <c r="AEN26" s="307"/>
      <c r="AEO26" s="307"/>
      <c r="AEP26" s="307"/>
      <c r="AEQ26" s="307"/>
      <c r="AER26" s="307"/>
      <c r="AES26" s="307"/>
      <c r="AET26" s="307"/>
      <c r="AEU26" s="307"/>
      <c r="AEV26" s="307"/>
      <c r="AEW26" s="307"/>
      <c r="AEX26" s="307"/>
      <c r="AEY26" s="307"/>
      <c r="AEZ26" s="307"/>
      <c r="AFA26" s="307"/>
      <c r="AFB26" s="307"/>
      <c r="AFC26" s="307"/>
      <c r="AFD26" s="307"/>
      <c r="AFE26" s="307"/>
      <c r="AFF26" s="307"/>
      <c r="AFG26" s="307"/>
      <c r="AFH26" s="307"/>
      <c r="AFI26" s="307"/>
      <c r="AFJ26" s="307"/>
      <c r="AFK26" s="307"/>
      <c r="AFL26" s="307"/>
      <c r="AFM26" s="307"/>
      <c r="AFN26" s="307"/>
      <c r="AFO26" s="307"/>
      <c r="AFP26" s="307"/>
      <c r="AFQ26" s="307"/>
      <c r="AFR26" s="307"/>
      <c r="AFS26" s="307"/>
      <c r="AFT26" s="307"/>
      <c r="AFU26" s="307"/>
      <c r="AFV26" s="307"/>
      <c r="AFW26" s="307"/>
      <c r="AFX26" s="307"/>
      <c r="AFY26" s="307"/>
      <c r="AFZ26" s="307"/>
      <c r="AGA26" s="307"/>
      <c r="AGB26" s="307"/>
      <c r="AGC26" s="307"/>
      <c r="AGD26" s="307"/>
      <c r="AGE26" s="307"/>
      <c r="AGF26" s="307"/>
      <c r="AGG26" s="307"/>
      <c r="AGH26" s="307"/>
      <c r="AGI26" s="307"/>
      <c r="AGJ26" s="307"/>
      <c r="AGK26" s="307"/>
      <c r="AGL26" s="307"/>
      <c r="AGM26" s="307"/>
      <c r="AGN26" s="307"/>
      <c r="AGO26" s="307"/>
      <c r="AGP26" s="307"/>
      <c r="AGQ26" s="307"/>
      <c r="AGR26" s="307"/>
      <c r="AGS26" s="307"/>
      <c r="AGT26" s="307"/>
      <c r="AGU26" s="307"/>
      <c r="AGV26" s="307"/>
      <c r="AGW26" s="307"/>
      <c r="AGX26" s="307"/>
      <c r="AGY26" s="307"/>
      <c r="AGZ26" s="307"/>
      <c r="AHA26" s="307"/>
      <c r="AHB26" s="307"/>
      <c r="AHC26" s="307"/>
      <c r="AHD26" s="307"/>
      <c r="AHE26" s="307"/>
      <c r="AHF26" s="307"/>
      <c r="AHG26" s="307"/>
      <c r="AHH26" s="307"/>
      <c r="AHI26" s="307"/>
      <c r="AHJ26" s="307"/>
      <c r="AHK26" s="307"/>
      <c r="AHL26" s="307"/>
      <c r="AHM26" s="307"/>
      <c r="AHN26" s="307"/>
      <c r="AHO26" s="307"/>
      <c r="AHP26" s="307"/>
      <c r="AHQ26" s="307"/>
      <c r="AHR26" s="307"/>
      <c r="AHS26" s="307"/>
      <c r="AHT26" s="307"/>
      <c r="AHU26" s="307"/>
      <c r="AHV26" s="307"/>
      <c r="AHW26" s="307"/>
      <c r="AHX26" s="307"/>
      <c r="AHY26" s="307"/>
      <c r="AHZ26" s="307"/>
      <c r="AIA26" s="307"/>
      <c r="AIB26" s="307"/>
      <c r="AIC26" s="307"/>
      <c r="AID26" s="307"/>
      <c r="AIE26" s="307"/>
      <c r="AIF26" s="307"/>
      <c r="AIG26" s="307"/>
      <c r="AIH26" s="307"/>
      <c r="AII26" s="307"/>
      <c r="AIJ26" s="307"/>
      <c r="AIK26" s="307"/>
      <c r="AIL26" s="307"/>
      <c r="AIM26" s="307"/>
      <c r="AIN26" s="307"/>
      <c r="AIO26" s="307"/>
      <c r="AIP26" s="307"/>
      <c r="AIQ26" s="307"/>
      <c r="AIR26" s="307"/>
      <c r="AIS26" s="307"/>
      <c r="AIT26" s="307"/>
      <c r="AIU26" s="307"/>
      <c r="AIV26" s="307"/>
      <c r="AIW26" s="307"/>
      <c r="AIX26" s="307"/>
      <c r="AIY26" s="307"/>
      <c r="AIZ26" s="307"/>
      <c r="AJA26" s="307"/>
      <c r="AJB26" s="307"/>
      <c r="AJC26" s="307"/>
      <c r="AJD26" s="307"/>
      <c r="AJE26" s="307"/>
      <c r="AJF26" s="307"/>
      <c r="AJG26" s="307"/>
      <c r="AJH26" s="307"/>
      <c r="AJI26" s="307"/>
      <c r="AJJ26" s="307"/>
      <c r="AJK26" s="307"/>
      <c r="AJL26" s="307"/>
      <c r="AJM26" s="307"/>
      <c r="AJN26" s="307"/>
      <c r="AJO26" s="307"/>
      <c r="AJP26" s="307"/>
      <c r="AJQ26" s="307"/>
      <c r="AJR26" s="307"/>
      <c r="AJS26" s="307"/>
      <c r="AJT26" s="307"/>
      <c r="AJU26" s="307"/>
      <c r="AJV26" s="307"/>
      <c r="AJW26" s="307"/>
      <c r="AJX26" s="307"/>
      <c r="AJY26" s="307"/>
      <c r="AJZ26" s="307"/>
      <c r="AKA26" s="307"/>
      <c r="AKB26" s="307"/>
      <c r="AKC26" s="307"/>
      <c r="AKD26" s="307"/>
      <c r="AKE26" s="307"/>
      <c r="AKF26" s="307"/>
      <c r="AKG26" s="307"/>
      <c r="AKH26" s="307"/>
      <c r="AKI26" s="307"/>
      <c r="AKJ26" s="307"/>
      <c r="AKK26" s="307"/>
      <c r="AKL26" s="307"/>
      <c r="AKM26" s="307"/>
      <c r="AKN26" s="307"/>
      <c r="AKO26" s="307"/>
      <c r="AKP26" s="307"/>
      <c r="AKQ26" s="307"/>
      <c r="AKR26" s="307"/>
      <c r="AKS26" s="307"/>
      <c r="AKT26" s="307"/>
      <c r="AKU26" s="307"/>
      <c r="AKV26" s="307"/>
      <c r="AKW26" s="307"/>
      <c r="AKX26" s="307"/>
      <c r="AKY26" s="307"/>
    </row>
    <row r="27" spans="1:987" s="139" customFormat="1" x14ac:dyDescent="0.25">
      <c r="A27" s="134" t="s">
        <v>5</v>
      </c>
      <c r="B27" s="202" t="s">
        <v>32</v>
      </c>
      <c r="C27" s="202" t="s">
        <v>32</v>
      </c>
      <c r="D27" s="202" t="s">
        <v>32</v>
      </c>
      <c r="E27" s="197" t="str">
        <f t="shared" si="9"/>
        <v>IS</v>
      </c>
      <c r="F27" s="193"/>
      <c r="G27" s="202" t="s">
        <v>32</v>
      </c>
      <c r="H27" s="202" t="s">
        <v>32</v>
      </c>
      <c r="I27" s="202" t="s">
        <v>32</v>
      </c>
      <c r="J27" s="202" t="str">
        <f t="shared" si="11"/>
        <v>IS</v>
      </c>
      <c r="K27" s="193"/>
      <c r="L27" s="202" t="s">
        <v>32</v>
      </c>
      <c r="M27" s="202" t="s">
        <v>32</v>
      </c>
      <c r="N27" s="88" t="str">
        <f>'Sample of Spirits1'!W27</f>
        <v>IS</v>
      </c>
      <c r="O27" s="202" t="str">
        <f t="shared" si="13"/>
        <v>IS</v>
      </c>
      <c r="P27" s="193"/>
      <c r="Q27" s="202" t="s">
        <v>32</v>
      </c>
      <c r="R27" s="202" t="s">
        <v>32</v>
      </c>
      <c r="S27" s="193"/>
      <c r="T27" s="211" t="s">
        <v>32</v>
      </c>
      <c r="U27" s="202" t="s">
        <v>32</v>
      </c>
      <c r="V27" s="305"/>
      <c r="W27" s="313"/>
      <c r="X27" s="309"/>
      <c r="Y27" s="309"/>
      <c r="Z27" s="309"/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09"/>
      <c r="AU27" s="309"/>
      <c r="AV27" s="309"/>
      <c r="AW27" s="309"/>
      <c r="AX27" s="309"/>
      <c r="AY27" s="309"/>
      <c r="AZ27" s="309"/>
      <c r="BA27" s="309"/>
      <c r="BB27" s="309"/>
      <c r="BC27" s="309"/>
      <c r="BD27" s="309"/>
      <c r="BE27" s="309"/>
      <c r="BF27" s="309"/>
      <c r="BG27" s="309"/>
      <c r="BH27" s="309"/>
      <c r="BI27" s="309"/>
      <c r="BJ27" s="309"/>
      <c r="BK27" s="309"/>
      <c r="BL27" s="309"/>
      <c r="BM27" s="309"/>
      <c r="BN27" s="309"/>
      <c r="BO27" s="309"/>
      <c r="BP27" s="309"/>
      <c r="BQ27" s="309"/>
      <c r="BR27" s="309"/>
      <c r="BS27" s="309"/>
      <c r="BT27" s="309"/>
      <c r="BU27" s="309"/>
      <c r="BV27" s="309"/>
      <c r="BW27" s="309"/>
      <c r="BX27" s="309"/>
      <c r="BY27" s="309"/>
      <c r="BZ27" s="309"/>
      <c r="CA27" s="309"/>
      <c r="CB27" s="309"/>
      <c r="CC27" s="309"/>
      <c r="CD27" s="309"/>
      <c r="CE27" s="309"/>
      <c r="CF27" s="309"/>
      <c r="CG27" s="309"/>
      <c r="CH27" s="309"/>
      <c r="CI27" s="309"/>
      <c r="CJ27" s="309"/>
      <c r="CK27" s="309"/>
      <c r="CL27" s="309"/>
      <c r="CM27" s="309"/>
      <c r="CN27" s="309"/>
      <c r="CO27" s="309"/>
      <c r="CP27" s="309"/>
      <c r="CQ27" s="309"/>
      <c r="CR27" s="309"/>
      <c r="CS27" s="309"/>
      <c r="CT27" s="309"/>
      <c r="CU27" s="309"/>
      <c r="CV27" s="309"/>
      <c r="CW27" s="309"/>
      <c r="CX27" s="309"/>
      <c r="CY27" s="309"/>
      <c r="CZ27" s="309"/>
      <c r="DA27" s="309"/>
      <c r="DB27" s="309"/>
      <c r="DC27" s="309"/>
      <c r="DD27" s="309"/>
      <c r="DE27" s="309"/>
      <c r="DF27" s="309"/>
      <c r="DG27" s="309"/>
      <c r="DH27" s="309"/>
      <c r="DI27" s="309"/>
      <c r="DJ27" s="309"/>
      <c r="DK27" s="309"/>
      <c r="DL27" s="309"/>
      <c r="DM27" s="309"/>
      <c r="DN27" s="309"/>
      <c r="DO27" s="309"/>
      <c r="DP27" s="309"/>
      <c r="DQ27" s="309"/>
      <c r="DR27" s="309"/>
      <c r="DS27" s="309"/>
      <c r="DT27" s="309"/>
      <c r="DU27" s="309"/>
      <c r="DV27" s="309"/>
      <c r="DW27" s="309"/>
      <c r="DX27" s="309"/>
      <c r="DY27" s="309"/>
      <c r="DZ27" s="309"/>
      <c r="EA27" s="309"/>
      <c r="EB27" s="309"/>
      <c r="EC27" s="309"/>
      <c r="ED27" s="309"/>
      <c r="EE27" s="309"/>
      <c r="EF27" s="309"/>
      <c r="EG27" s="309"/>
      <c r="EH27" s="309"/>
      <c r="EI27" s="309"/>
      <c r="EJ27" s="309"/>
      <c r="EK27" s="309"/>
      <c r="EL27" s="309"/>
      <c r="EM27" s="309"/>
      <c r="EN27" s="309"/>
      <c r="EO27" s="309"/>
      <c r="EP27" s="309"/>
      <c r="EQ27" s="309"/>
      <c r="ER27" s="309"/>
      <c r="ES27" s="309"/>
      <c r="ET27" s="309"/>
      <c r="EU27" s="309"/>
      <c r="EV27" s="309"/>
      <c r="EW27" s="309"/>
      <c r="EX27" s="309"/>
      <c r="EY27" s="309"/>
      <c r="EZ27" s="309"/>
      <c r="FA27" s="309"/>
      <c r="FB27" s="309"/>
      <c r="FC27" s="309"/>
      <c r="FD27" s="309"/>
      <c r="FE27" s="309"/>
      <c r="FF27" s="309"/>
      <c r="FG27" s="309"/>
      <c r="FH27" s="309"/>
      <c r="FI27" s="309"/>
      <c r="FJ27" s="309"/>
      <c r="FK27" s="309"/>
      <c r="FL27" s="309"/>
      <c r="FM27" s="309"/>
      <c r="FN27" s="309"/>
      <c r="FO27" s="309"/>
      <c r="FP27" s="309"/>
      <c r="FQ27" s="309"/>
      <c r="FR27" s="309"/>
      <c r="FS27" s="309"/>
      <c r="FT27" s="309"/>
      <c r="FU27" s="309"/>
      <c r="FV27" s="309"/>
      <c r="FW27" s="309"/>
      <c r="FX27" s="309"/>
      <c r="FY27" s="309"/>
      <c r="FZ27" s="309"/>
      <c r="GA27" s="309"/>
      <c r="GB27" s="309"/>
      <c r="GC27" s="309"/>
      <c r="GD27" s="309"/>
      <c r="GE27" s="309"/>
      <c r="GF27" s="309"/>
      <c r="GG27" s="309"/>
      <c r="GH27" s="309"/>
      <c r="GI27" s="309"/>
      <c r="GJ27" s="309"/>
      <c r="GK27" s="309"/>
      <c r="GL27" s="309"/>
      <c r="GM27" s="309"/>
      <c r="GN27" s="309"/>
      <c r="GO27" s="309"/>
      <c r="GP27" s="309"/>
      <c r="GQ27" s="309"/>
      <c r="GR27" s="309"/>
      <c r="GS27" s="309"/>
      <c r="GT27" s="309"/>
      <c r="GU27" s="309"/>
      <c r="GV27" s="309"/>
      <c r="GW27" s="309"/>
      <c r="GX27" s="309"/>
      <c r="GY27" s="309"/>
      <c r="GZ27" s="309"/>
      <c r="HA27" s="309"/>
      <c r="HB27" s="309"/>
      <c r="HC27" s="309"/>
      <c r="HD27" s="309"/>
      <c r="HE27" s="309"/>
      <c r="HF27" s="309"/>
      <c r="HG27" s="309"/>
      <c r="HH27" s="309"/>
      <c r="HI27" s="309"/>
      <c r="HJ27" s="309"/>
      <c r="HK27" s="309"/>
      <c r="HL27" s="309"/>
      <c r="HM27" s="309"/>
      <c r="HN27" s="309"/>
      <c r="HO27" s="309"/>
      <c r="HP27" s="309"/>
      <c r="HQ27" s="309"/>
      <c r="HR27" s="309"/>
      <c r="HS27" s="309"/>
      <c r="HT27" s="309"/>
      <c r="HU27" s="309"/>
      <c r="HV27" s="309"/>
      <c r="HW27" s="309"/>
      <c r="HX27" s="309"/>
      <c r="HY27" s="309"/>
      <c r="HZ27" s="309"/>
      <c r="IA27" s="309"/>
      <c r="IB27" s="309"/>
      <c r="IC27" s="309"/>
      <c r="ID27" s="309"/>
      <c r="IE27" s="309"/>
      <c r="IF27" s="309"/>
      <c r="IG27" s="309"/>
      <c r="IH27" s="309"/>
      <c r="II27" s="309"/>
      <c r="IJ27" s="309"/>
      <c r="IK27" s="309"/>
      <c r="IL27" s="309"/>
      <c r="IM27" s="309"/>
      <c r="IN27" s="309"/>
      <c r="IO27" s="309"/>
      <c r="IP27" s="309"/>
      <c r="IQ27" s="309"/>
      <c r="IR27" s="309"/>
      <c r="IS27" s="309"/>
      <c r="IT27" s="309"/>
      <c r="IU27" s="309"/>
      <c r="IV27" s="309"/>
      <c r="IW27" s="309"/>
      <c r="IX27" s="309"/>
      <c r="IY27" s="309"/>
      <c r="IZ27" s="309"/>
      <c r="JA27" s="309"/>
      <c r="JB27" s="309"/>
      <c r="JC27" s="309"/>
      <c r="JD27" s="309"/>
      <c r="JE27" s="309"/>
      <c r="JF27" s="309"/>
      <c r="JG27" s="309"/>
      <c r="JH27" s="309"/>
      <c r="JI27" s="309"/>
      <c r="JJ27" s="309"/>
      <c r="JK27" s="309"/>
      <c r="JL27" s="309"/>
      <c r="JM27" s="309"/>
      <c r="JN27" s="309"/>
      <c r="JO27" s="309"/>
      <c r="JP27" s="309"/>
      <c r="JQ27" s="309"/>
      <c r="JR27" s="309"/>
      <c r="JS27" s="309"/>
      <c r="JT27" s="309"/>
      <c r="JU27" s="309"/>
      <c r="JV27" s="309"/>
      <c r="JW27" s="309"/>
      <c r="JX27" s="309"/>
      <c r="JY27" s="309"/>
      <c r="JZ27" s="309"/>
      <c r="KA27" s="309"/>
      <c r="KB27" s="309"/>
      <c r="KC27" s="309"/>
      <c r="KD27" s="309"/>
      <c r="KE27" s="309"/>
      <c r="KF27" s="309"/>
      <c r="KG27" s="309"/>
      <c r="KH27" s="309"/>
      <c r="KI27" s="309"/>
      <c r="KJ27" s="309"/>
      <c r="KK27" s="309"/>
      <c r="KL27" s="309"/>
      <c r="KM27" s="309"/>
      <c r="KN27" s="309"/>
      <c r="KO27" s="309"/>
      <c r="KP27" s="309"/>
      <c r="KQ27" s="309"/>
      <c r="KR27" s="309"/>
      <c r="KS27" s="309"/>
      <c r="KT27" s="309"/>
      <c r="KU27" s="309"/>
      <c r="KV27" s="309"/>
      <c r="KW27" s="309"/>
      <c r="KX27" s="309"/>
      <c r="KY27" s="309"/>
      <c r="KZ27" s="309"/>
      <c r="LA27" s="309"/>
      <c r="LB27" s="309"/>
      <c r="LC27" s="309"/>
      <c r="LD27" s="309"/>
      <c r="LE27" s="309"/>
      <c r="LF27" s="309"/>
      <c r="LG27" s="309"/>
      <c r="LH27" s="309"/>
      <c r="LI27" s="309"/>
      <c r="LJ27" s="309"/>
      <c r="LK27" s="309"/>
      <c r="LL27" s="309"/>
      <c r="LM27" s="309"/>
      <c r="LN27" s="309"/>
      <c r="LO27" s="309"/>
      <c r="LP27" s="309"/>
      <c r="LQ27" s="309"/>
      <c r="LR27" s="309"/>
      <c r="LS27" s="309"/>
      <c r="LT27" s="309"/>
      <c r="LU27" s="309"/>
      <c r="LV27" s="309"/>
      <c r="LW27" s="309"/>
      <c r="LX27" s="309"/>
      <c r="LY27" s="309"/>
      <c r="LZ27" s="309"/>
      <c r="MA27" s="309"/>
      <c r="MB27" s="309"/>
      <c r="MC27" s="309"/>
      <c r="MD27" s="309"/>
      <c r="ME27" s="309"/>
      <c r="MF27" s="309"/>
      <c r="MG27" s="309"/>
      <c r="MH27" s="309"/>
      <c r="MI27" s="309"/>
      <c r="MJ27" s="309"/>
      <c r="MK27" s="309"/>
      <c r="ML27" s="309"/>
      <c r="MM27" s="309"/>
      <c r="MN27" s="309"/>
      <c r="MO27" s="309"/>
      <c r="MP27" s="309"/>
      <c r="MQ27" s="309"/>
      <c r="MR27" s="309"/>
      <c r="MS27" s="309"/>
      <c r="MT27" s="309"/>
      <c r="MU27" s="309"/>
      <c r="MV27" s="309"/>
      <c r="MW27" s="309"/>
      <c r="MX27" s="309"/>
      <c r="MY27" s="309"/>
      <c r="MZ27" s="309"/>
      <c r="NA27" s="309"/>
      <c r="NB27" s="309"/>
      <c r="NC27" s="309"/>
      <c r="ND27" s="309"/>
      <c r="NE27" s="309"/>
      <c r="NF27" s="309"/>
      <c r="NG27" s="309"/>
      <c r="NH27" s="309"/>
      <c r="NI27" s="309"/>
      <c r="NJ27" s="309"/>
      <c r="NK27" s="309"/>
      <c r="NL27" s="309"/>
      <c r="NM27" s="309"/>
      <c r="NN27" s="309"/>
      <c r="NO27" s="309"/>
      <c r="NP27" s="309"/>
      <c r="NQ27" s="309"/>
      <c r="NR27" s="309"/>
      <c r="NS27" s="309"/>
      <c r="NT27" s="309"/>
      <c r="NU27" s="309"/>
      <c r="NV27" s="309"/>
      <c r="NW27" s="309"/>
      <c r="NX27" s="309"/>
      <c r="NY27" s="309"/>
      <c r="NZ27" s="309"/>
      <c r="OA27" s="309"/>
      <c r="OB27" s="309"/>
      <c r="OC27" s="309"/>
      <c r="OD27" s="309"/>
      <c r="OE27" s="309"/>
      <c r="OF27" s="309"/>
      <c r="OG27" s="309"/>
      <c r="OH27" s="309"/>
      <c r="OI27" s="309"/>
      <c r="OJ27" s="309"/>
      <c r="OK27" s="309"/>
      <c r="OL27" s="309"/>
      <c r="OM27" s="309"/>
      <c r="ON27" s="309"/>
      <c r="OO27" s="309"/>
      <c r="OP27" s="309"/>
      <c r="OQ27" s="309"/>
      <c r="OR27" s="309"/>
      <c r="OS27" s="309"/>
      <c r="OT27" s="309"/>
      <c r="OU27" s="309"/>
      <c r="OV27" s="309"/>
      <c r="OW27" s="309"/>
      <c r="OX27" s="309"/>
      <c r="OY27" s="309"/>
      <c r="OZ27" s="309"/>
      <c r="PA27" s="309"/>
      <c r="PB27" s="309"/>
      <c r="PC27" s="309"/>
      <c r="PD27" s="309"/>
      <c r="PE27" s="309"/>
      <c r="PF27" s="309"/>
      <c r="PG27" s="309"/>
      <c r="PH27" s="309"/>
      <c r="PI27" s="309"/>
      <c r="PJ27" s="309"/>
      <c r="PK27" s="309"/>
      <c r="PL27" s="309"/>
      <c r="PM27" s="309"/>
      <c r="PN27" s="309"/>
      <c r="PO27" s="309"/>
      <c r="PP27" s="309"/>
      <c r="PQ27" s="309"/>
      <c r="PR27" s="309"/>
      <c r="PS27" s="309"/>
      <c r="PT27" s="309"/>
      <c r="PU27" s="309"/>
      <c r="PV27" s="309"/>
      <c r="PW27" s="309"/>
      <c r="PX27" s="309"/>
      <c r="PY27" s="309"/>
      <c r="PZ27" s="309"/>
      <c r="QA27" s="309"/>
      <c r="QB27" s="309"/>
      <c r="QC27" s="309"/>
      <c r="QD27" s="309"/>
      <c r="QE27" s="309"/>
      <c r="QF27" s="309"/>
      <c r="QG27" s="309"/>
      <c r="QH27" s="309"/>
      <c r="QI27" s="309"/>
      <c r="QJ27" s="309"/>
      <c r="QK27" s="309"/>
      <c r="QL27" s="309"/>
      <c r="QM27" s="309"/>
      <c r="QN27" s="309"/>
      <c r="QO27" s="309"/>
      <c r="QP27" s="309"/>
      <c r="QQ27" s="309"/>
      <c r="QR27" s="309"/>
      <c r="QS27" s="309"/>
      <c r="QT27" s="309"/>
      <c r="QU27" s="309"/>
      <c r="QV27" s="309"/>
      <c r="QW27" s="309"/>
      <c r="QX27" s="309"/>
      <c r="QY27" s="309"/>
      <c r="QZ27" s="309"/>
      <c r="RA27" s="309"/>
      <c r="RB27" s="309"/>
      <c r="RC27" s="309"/>
      <c r="RD27" s="309"/>
      <c r="RE27" s="309"/>
      <c r="RF27" s="309"/>
      <c r="RG27" s="309"/>
      <c r="RH27" s="309"/>
      <c r="RI27" s="309"/>
      <c r="RJ27" s="309"/>
      <c r="RK27" s="309"/>
      <c r="RL27" s="309"/>
      <c r="RM27" s="309"/>
      <c r="RN27" s="309"/>
      <c r="RO27" s="309"/>
      <c r="RP27" s="309"/>
      <c r="RQ27" s="309"/>
      <c r="RR27" s="309"/>
      <c r="RS27" s="309"/>
      <c r="RT27" s="309"/>
      <c r="RU27" s="309"/>
      <c r="RV27" s="309"/>
      <c r="RW27" s="309"/>
      <c r="RX27" s="309"/>
      <c r="RY27" s="309"/>
      <c r="RZ27" s="309"/>
      <c r="SA27" s="309"/>
      <c r="SB27" s="309"/>
      <c r="SC27" s="309"/>
      <c r="SD27" s="309"/>
      <c r="SE27" s="309"/>
      <c r="SF27" s="309"/>
      <c r="SG27" s="309"/>
      <c r="SH27" s="309"/>
      <c r="SI27" s="309"/>
      <c r="SJ27" s="309"/>
      <c r="SK27" s="309"/>
      <c r="SL27" s="309"/>
      <c r="SM27" s="309"/>
      <c r="SN27" s="309"/>
      <c r="SO27" s="309"/>
      <c r="SP27" s="309"/>
      <c r="SQ27" s="309"/>
      <c r="SR27" s="309"/>
      <c r="SS27" s="309"/>
      <c r="ST27" s="309"/>
      <c r="SU27" s="309"/>
      <c r="SV27" s="309"/>
      <c r="SW27" s="309"/>
      <c r="SX27" s="309"/>
      <c r="SY27" s="309"/>
      <c r="SZ27" s="309"/>
      <c r="TA27" s="309"/>
      <c r="TB27" s="309"/>
      <c r="TC27" s="309"/>
      <c r="TD27" s="309"/>
      <c r="TE27" s="309"/>
      <c r="TF27" s="309"/>
      <c r="TG27" s="309"/>
      <c r="TH27" s="309"/>
      <c r="TI27" s="309"/>
      <c r="TJ27" s="309"/>
      <c r="TK27" s="309"/>
      <c r="TL27" s="309"/>
      <c r="TM27" s="309"/>
      <c r="TN27" s="309"/>
      <c r="TO27" s="309"/>
      <c r="TP27" s="309"/>
      <c r="TQ27" s="309"/>
      <c r="TR27" s="309"/>
      <c r="TS27" s="309"/>
      <c r="TT27" s="309"/>
      <c r="TU27" s="309"/>
      <c r="TV27" s="309"/>
      <c r="TW27" s="309"/>
      <c r="TX27" s="309"/>
      <c r="TY27" s="309"/>
      <c r="TZ27" s="309"/>
      <c r="UA27" s="309"/>
      <c r="UB27" s="309"/>
      <c r="UC27" s="309"/>
      <c r="UD27" s="309"/>
      <c r="UE27" s="309"/>
      <c r="UF27" s="309"/>
      <c r="UG27" s="309"/>
      <c r="UH27" s="309"/>
      <c r="UI27" s="309"/>
      <c r="UJ27" s="309"/>
      <c r="UK27" s="309"/>
      <c r="UL27" s="309"/>
      <c r="UM27" s="309"/>
      <c r="UN27" s="309"/>
      <c r="UO27" s="309"/>
      <c r="UP27" s="309"/>
      <c r="UQ27" s="309"/>
      <c r="UR27" s="309"/>
      <c r="US27" s="309"/>
      <c r="UT27" s="309"/>
      <c r="UU27" s="309"/>
      <c r="UV27" s="309"/>
      <c r="UW27" s="309"/>
      <c r="UX27" s="309"/>
      <c r="UY27" s="309"/>
      <c r="UZ27" s="309"/>
      <c r="VA27" s="309"/>
      <c r="VB27" s="309"/>
      <c r="VC27" s="309"/>
      <c r="VD27" s="309"/>
      <c r="VE27" s="309"/>
      <c r="VF27" s="309"/>
      <c r="VG27" s="309"/>
      <c r="VH27" s="309"/>
      <c r="VI27" s="309"/>
      <c r="VJ27" s="309"/>
      <c r="VK27" s="309"/>
      <c r="VL27" s="309"/>
      <c r="VM27" s="309"/>
      <c r="VN27" s="309"/>
      <c r="VO27" s="309"/>
      <c r="VP27" s="309"/>
      <c r="VQ27" s="309"/>
      <c r="VR27" s="309"/>
      <c r="VS27" s="309"/>
      <c r="VT27" s="309"/>
      <c r="VU27" s="309"/>
      <c r="VV27" s="309"/>
      <c r="VW27" s="309"/>
      <c r="VX27" s="309"/>
      <c r="VY27" s="309"/>
      <c r="VZ27" s="309"/>
      <c r="WA27" s="309"/>
      <c r="WB27" s="309"/>
      <c r="WC27" s="309"/>
      <c r="WD27" s="309"/>
      <c r="WE27" s="309"/>
      <c r="WF27" s="309"/>
      <c r="WG27" s="309"/>
      <c r="WH27" s="309"/>
      <c r="WI27" s="309"/>
      <c r="WJ27" s="309"/>
      <c r="WK27" s="309"/>
      <c r="WL27" s="309"/>
      <c r="WM27" s="309"/>
      <c r="WN27" s="309"/>
      <c r="WO27" s="309"/>
      <c r="WP27" s="309"/>
      <c r="WQ27" s="309"/>
      <c r="WR27" s="309"/>
      <c r="WS27" s="309"/>
      <c r="WT27" s="309"/>
      <c r="WU27" s="309"/>
      <c r="WV27" s="309"/>
      <c r="WW27" s="309"/>
      <c r="WX27" s="309"/>
      <c r="WY27" s="309"/>
      <c r="WZ27" s="309"/>
      <c r="XA27" s="309"/>
      <c r="XB27" s="309"/>
      <c r="XC27" s="309"/>
      <c r="XD27" s="309"/>
      <c r="XE27" s="309"/>
      <c r="XF27" s="309"/>
      <c r="XG27" s="309"/>
      <c r="XH27" s="309"/>
      <c r="XI27" s="309"/>
      <c r="XJ27" s="309"/>
      <c r="XK27" s="309"/>
      <c r="XL27" s="309"/>
      <c r="XM27" s="309"/>
      <c r="XN27" s="309"/>
      <c r="XO27" s="309"/>
      <c r="XP27" s="309"/>
      <c r="XQ27" s="309"/>
      <c r="XR27" s="309"/>
      <c r="XS27" s="309"/>
      <c r="XT27" s="309"/>
      <c r="XU27" s="309"/>
      <c r="XV27" s="309"/>
      <c r="XW27" s="309"/>
      <c r="XX27" s="309"/>
      <c r="XY27" s="309"/>
      <c r="XZ27" s="309"/>
      <c r="YA27" s="309"/>
      <c r="YB27" s="309"/>
      <c r="YC27" s="309"/>
      <c r="YD27" s="309"/>
      <c r="YE27" s="309"/>
      <c r="YF27" s="309"/>
      <c r="YG27" s="309"/>
      <c r="YH27" s="309"/>
      <c r="YI27" s="309"/>
      <c r="YJ27" s="309"/>
      <c r="YK27" s="309"/>
      <c r="YL27" s="309"/>
      <c r="YM27" s="309"/>
      <c r="YN27" s="309"/>
      <c r="YO27" s="309"/>
      <c r="YP27" s="309"/>
      <c r="YQ27" s="309"/>
      <c r="YR27" s="309"/>
      <c r="YS27" s="309"/>
      <c r="YT27" s="309"/>
      <c r="YU27" s="309"/>
      <c r="YV27" s="309"/>
      <c r="YW27" s="309"/>
      <c r="YX27" s="309"/>
      <c r="YY27" s="309"/>
      <c r="YZ27" s="309"/>
      <c r="ZA27" s="309"/>
      <c r="ZB27" s="309"/>
      <c r="ZC27" s="309"/>
      <c r="ZD27" s="309"/>
      <c r="ZE27" s="309"/>
      <c r="ZF27" s="309"/>
      <c r="ZG27" s="309"/>
      <c r="ZH27" s="309"/>
      <c r="ZI27" s="309"/>
      <c r="ZJ27" s="309"/>
      <c r="ZK27" s="309"/>
      <c r="ZL27" s="309"/>
      <c r="ZM27" s="309"/>
      <c r="ZN27" s="309"/>
      <c r="ZO27" s="309"/>
      <c r="ZP27" s="309"/>
      <c r="ZQ27" s="309"/>
      <c r="ZR27" s="309"/>
      <c r="ZS27" s="309"/>
      <c r="ZT27" s="309"/>
      <c r="ZU27" s="309"/>
      <c r="ZV27" s="309"/>
      <c r="ZW27" s="309"/>
      <c r="ZX27" s="309"/>
      <c r="ZY27" s="309"/>
      <c r="ZZ27" s="309"/>
      <c r="AAA27" s="309"/>
      <c r="AAB27" s="309"/>
      <c r="AAC27" s="309"/>
      <c r="AAD27" s="309"/>
      <c r="AAE27" s="309"/>
      <c r="AAF27" s="309"/>
      <c r="AAG27" s="309"/>
      <c r="AAH27" s="309"/>
      <c r="AAI27" s="309"/>
      <c r="AAJ27" s="309"/>
      <c r="AAK27" s="309"/>
      <c r="AAL27" s="309"/>
      <c r="AAM27" s="309"/>
      <c r="AAN27" s="309"/>
      <c r="AAO27" s="309"/>
      <c r="AAP27" s="309"/>
      <c r="AAQ27" s="309"/>
      <c r="AAR27" s="309"/>
      <c r="AAS27" s="309"/>
      <c r="AAT27" s="309"/>
      <c r="AAU27" s="309"/>
      <c r="AAV27" s="309"/>
      <c r="AAW27" s="309"/>
      <c r="AAX27" s="309"/>
      <c r="AAY27" s="309"/>
      <c r="AAZ27" s="309"/>
      <c r="ABA27" s="309"/>
      <c r="ABB27" s="309"/>
      <c r="ABC27" s="309"/>
      <c r="ABD27" s="309"/>
      <c r="ABE27" s="309"/>
      <c r="ABF27" s="309"/>
      <c r="ABG27" s="309"/>
      <c r="ABH27" s="309"/>
      <c r="ABI27" s="309"/>
      <c r="ABJ27" s="309"/>
      <c r="ABK27" s="309"/>
      <c r="ABL27" s="309"/>
      <c r="ABM27" s="309"/>
      <c r="ABN27" s="309"/>
      <c r="ABO27" s="309"/>
      <c r="ABP27" s="309"/>
      <c r="ABQ27" s="309"/>
      <c r="ABR27" s="309"/>
      <c r="ABS27" s="309"/>
      <c r="ABT27" s="309"/>
      <c r="ABU27" s="309"/>
      <c r="ABV27" s="309"/>
      <c r="ABW27" s="309"/>
      <c r="ABX27" s="309"/>
      <c r="ABY27" s="309"/>
      <c r="ABZ27" s="309"/>
      <c r="ACA27" s="309"/>
      <c r="ACB27" s="309"/>
      <c r="ACC27" s="309"/>
      <c r="ACD27" s="309"/>
      <c r="ACE27" s="309"/>
      <c r="ACF27" s="309"/>
      <c r="ACG27" s="309"/>
      <c r="ACH27" s="309"/>
      <c r="ACI27" s="309"/>
      <c r="ACJ27" s="309"/>
      <c r="ACK27" s="309"/>
      <c r="ACL27" s="309"/>
      <c r="ACM27" s="309"/>
      <c r="ACN27" s="309"/>
      <c r="ACO27" s="309"/>
      <c r="ACP27" s="309"/>
      <c r="ACQ27" s="309"/>
      <c r="ACR27" s="309"/>
      <c r="ACS27" s="309"/>
      <c r="ACT27" s="309"/>
      <c r="ACU27" s="309"/>
      <c r="ACV27" s="309"/>
      <c r="ACW27" s="309"/>
      <c r="ACX27" s="309"/>
      <c r="ACY27" s="309"/>
      <c r="ACZ27" s="309"/>
      <c r="ADA27" s="309"/>
      <c r="ADB27" s="309"/>
      <c r="ADC27" s="309"/>
      <c r="ADD27" s="309"/>
      <c r="ADE27" s="309"/>
      <c r="ADF27" s="309"/>
      <c r="ADG27" s="309"/>
      <c r="ADH27" s="309"/>
      <c r="ADI27" s="309"/>
      <c r="ADJ27" s="309"/>
      <c r="ADK27" s="309"/>
      <c r="ADL27" s="309"/>
      <c r="ADM27" s="309"/>
      <c r="ADN27" s="309"/>
      <c r="ADO27" s="309"/>
      <c r="ADP27" s="309"/>
      <c r="ADQ27" s="309"/>
      <c r="ADR27" s="309"/>
      <c r="ADS27" s="309"/>
      <c r="ADT27" s="309"/>
      <c r="ADU27" s="309"/>
      <c r="ADV27" s="309"/>
      <c r="ADW27" s="309"/>
      <c r="ADX27" s="309"/>
      <c r="ADY27" s="309"/>
      <c r="ADZ27" s="309"/>
      <c r="AEA27" s="309"/>
      <c r="AEB27" s="309"/>
      <c r="AEC27" s="309"/>
      <c r="AED27" s="309"/>
      <c r="AEE27" s="309"/>
      <c r="AEF27" s="309"/>
      <c r="AEG27" s="309"/>
      <c r="AEH27" s="309"/>
      <c r="AEI27" s="309"/>
      <c r="AEJ27" s="309"/>
      <c r="AEK27" s="309"/>
      <c r="AEL27" s="309"/>
      <c r="AEM27" s="309"/>
      <c r="AEN27" s="309"/>
      <c r="AEO27" s="309"/>
      <c r="AEP27" s="309"/>
      <c r="AEQ27" s="309"/>
      <c r="AER27" s="309"/>
      <c r="AES27" s="309"/>
      <c r="AET27" s="309"/>
      <c r="AEU27" s="309"/>
      <c r="AEV27" s="309"/>
      <c r="AEW27" s="309"/>
      <c r="AEX27" s="309"/>
      <c r="AEY27" s="309"/>
      <c r="AEZ27" s="309"/>
      <c r="AFA27" s="309"/>
      <c r="AFB27" s="309"/>
      <c r="AFC27" s="309"/>
      <c r="AFD27" s="309"/>
      <c r="AFE27" s="309"/>
      <c r="AFF27" s="309"/>
      <c r="AFG27" s="309"/>
      <c r="AFH27" s="309"/>
      <c r="AFI27" s="309"/>
      <c r="AFJ27" s="309"/>
      <c r="AFK27" s="309"/>
      <c r="AFL27" s="309"/>
      <c r="AFM27" s="309"/>
      <c r="AFN27" s="309"/>
      <c r="AFO27" s="309"/>
      <c r="AFP27" s="309"/>
      <c r="AFQ27" s="309"/>
      <c r="AFR27" s="309"/>
      <c r="AFS27" s="309"/>
      <c r="AFT27" s="309"/>
      <c r="AFU27" s="309"/>
      <c r="AFV27" s="309"/>
      <c r="AFW27" s="309"/>
      <c r="AFX27" s="309"/>
      <c r="AFY27" s="309"/>
      <c r="AFZ27" s="309"/>
      <c r="AGA27" s="309"/>
      <c r="AGB27" s="309"/>
      <c r="AGC27" s="309"/>
      <c r="AGD27" s="309"/>
      <c r="AGE27" s="309"/>
      <c r="AGF27" s="309"/>
      <c r="AGG27" s="309"/>
      <c r="AGH27" s="309"/>
      <c r="AGI27" s="309"/>
      <c r="AGJ27" s="309"/>
      <c r="AGK27" s="309"/>
      <c r="AGL27" s="309"/>
      <c r="AGM27" s="309"/>
      <c r="AGN27" s="309"/>
      <c r="AGO27" s="309"/>
      <c r="AGP27" s="309"/>
      <c r="AGQ27" s="309"/>
      <c r="AGR27" s="309"/>
      <c r="AGS27" s="309"/>
      <c r="AGT27" s="309"/>
      <c r="AGU27" s="309"/>
      <c r="AGV27" s="309"/>
      <c r="AGW27" s="309"/>
      <c r="AGX27" s="309"/>
      <c r="AGY27" s="309"/>
      <c r="AGZ27" s="309"/>
      <c r="AHA27" s="309"/>
      <c r="AHB27" s="309"/>
      <c r="AHC27" s="309"/>
      <c r="AHD27" s="309"/>
      <c r="AHE27" s="309"/>
      <c r="AHF27" s="309"/>
      <c r="AHG27" s="309"/>
      <c r="AHH27" s="309"/>
      <c r="AHI27" s="309"/>
      <c r="AHJ27" s="309"/>
      <c r="AHK27" s="309"/>
      <c r="AHL27" s="309"/>
      <c r="AHM27" s="309"/>
      <c r="AHN27" s="309"/>
      <c r="AHO27" s="309"/>
      <c r="AHP27" s="309"/>
      <c r="AHQ27" s="309"/>
      <c r="AHR27" s="309"/>
      <c r="AHS27" s="309"/>
      <c r="AHT27" s="309"/>
      <c r="AHU27" s="309"/>
      <c r="AHV27" s="309"/>
      <c r="AHW27" s="309"/>
      <c r="AHX27" s="309"/>
      <c r="AHY27" s="309"/>
      <c r="AHZ27" s="309"/>
      <c r="AIA27" s="309"/>
      <c r="AIB27" s="309"/>
      <c r="AIC27" s="309"/>
      <c r="AID27" s="309"/>
      <c r="AIE27" s="309"/>
      <c r="AIF27" s="309"/>
      <c r="AIG27" s="309"/>
      <c r="AIH27" s="309"/>
      <c r="AII27" s="309"/>
      <c r="AIJ27" s="309"/>
      <c r="AIK27" s="309"/>
      <c r="AIL27" s="309"/>
      <c r="AIM27" s="309"/>
      <c r="AIN27" s="309"/>
      <c r="AIO27" s="309"/>
      <c r="AIP27" s="309"/>
      <c r="AIQ27" s="309"/>
      <c r="AIR27" s="309"/>
      <c r="AIS27" s="309"/>
      <c r="AIT27" s="309"/>
      <c r="AIU27" s="309"/>
      <c r="AIV27" s="309"/>
      <c r="AIW27" s="309"/>
      <c r="AIX27" s="309"/>
      <c r="AIY27" s="309"/>
      <c r="AIZ27" s="309"/>
      <c r="AJA27" s="309"/>
      <c r="AJB27" s="309"/>
      <c r="AJC27" s="309"/>
      <c r="AJD27" s="309"/>
      <c r="AJE27" s="309"/>
      <c r="AJF27" s="309"/>
      <c r="AJG27" s="309"/>
      <c r="AJH27" s="309"/>
      <c r="AJI27" s="309"/>
      <c r="AJJ27" s="309"/>
      <c r="AJK27" s="309"/>
      <c r="AJL27" s="309"/>
      <c r="AJM27" s="309"/>
      <c r="AJN27" s="309"/>
      <c r="AJO27" s="309"/>
      <c r="AJP27" s="309"/>
      <c r="AJQ27" s="309"/>
      <c r="AJR27" s="309"/>
      <c r="AJS27" s="309"/>
      <c r="AJT27" s="309"/>
      <c r="AJU27" s="309"/>
      <c r="AJV27" s="309"/>
      <c r="AJW27" s="309"/>
      <c r="AJX27" s="309"/>
      <c r="AJY27" s="309"/>
      <c r="AJZ27" s="309"/>
      <c r="AKA27" s="309"/>
      <c r="AKB27" s="309"/>
      <c r="AKC27" s="309"/>
      <c r="AKD27" s="309"/>
      <c r="AKE27" s="309"/>
      <c r="AKF27" s="309"/>
      <c r="AKG27" s="309"/>
      <c r="AKH27" s="309"/>
      <c r="AKI27" s="309"/>
      <c r="AKJ27" s="309"/>
      <c r="AKK27" s="309"/>
      <c r="AKL27" s="309"/>
      <c r="AKM27" s="309"/>
      <c r="AKN27" s="309"/>
      <c r="AKO27" s="309"/>
      <c r="AKP27" s="309"/>
      <c r="AKQ27" s="309"/>
      <c r="AKR27" s="309"/>
      <c r="AKS27" s="309"/>
      <c r="AKT27" s="309"/>
      <c r="AKU27" s="309"/>
      <c r="AKV27" s="309"/>
      <c r="AKW27" s="309"/>
      <c r="AKX27" s="309"/>
      <c r="AKY27" s="309"/>
    </row>
    <row r="28" spans="1:987" s="41" customFormat="1" x14ac:dyDescent="0.25">
      <c r="A28" s="133" t="s">
        <v>6</v>
      </c>
      <c r="B28" s="185" t="e">
        <f>IF('Sample of Spirits1'!I28&lt;E28,"&lt;",'Sample of Spirits1'!I28)</f>
        <v>#DIV/0!</v>
      </c>
      <c r="C28" s="94" t="e">
        <f t="shared" si="8"/>
        <v>#DIV/0!</v>
      </c>
      <c r="D28" s="94" t="e">
        <f>'Sample of Spirits1'!E28</f>
        <v>#DIV/0!</v>
      </c>
      <c r="E28" s="196" t="e">
        <f t="shared" si="9"/>
        <v>#DIV/0!</v>
      </c>
      <c r="F28" s="118"/>
      <c r="G28" s="98" t="e">
        <f>IF('Sample of Spirits1'!R28&lt;J28,"&lt;",'Sample of Spirits1'!R28)</f>
        <v>#DIV/0!</v>
      </c>
      <c r="H28" s="123" t="e">
        <f t="shared" si="10"/>
        <v>#DIV/0!</v>
      </c>
      <c r="I28" s="94" t="e">
        <f>'Sample of Spirits1'!N28</f>
        <v>#DIV/0!</v>
      </c>
      <c r="J28" s="199" t="e">
        <f t="shared" si="11"/>
        <v>#DIV/0!</v>
      </c>
      <c r="K28" s="118"/>
      <c r="L28" s="185" t="e">
        <f>IF('Sample of Spirits1'!AA28&lt;O28,"&lt;",'Sample of Spirits1'!AA28)</f>
        <v>#DIV/0!</v>
      </c>
      <c r="M28" s="98" t="e">
        <f t="shared" si="12"/>
        <v>#DIV/0!</v>
      </c>
      <c r="N28" s="94" t="e">
        <f>'Sample of Spirits1'!W28</f>
        <v>#DIV/0!</v>
      </c>
      <c r="O28" s="199" t="e">
        <f t="shared" si="13"/>
        <v>#DIV/0!</v>
      </c>
      <c r="P28" s="118"/>
      <c r="Q28" s="94" t="e">
        <f t="shared" ref="Q28:Q34" si="18">IF(G28="&lt;","-",(B28-L28)/AVERAGE(B28,L28)*100)</f>
        <v>#DIV/0!</v>
      </c>
      <c r="R28" s="94" t="e">
        <f t="shared" ref="R28:R34" si="19">IF(L28="&lt;","-",D28-N28)</f>
        <v>#DIV/0!</v>
      </c>
      <c r="S28" s="118"/>
      <c r="T28" s="186" t="e">
        <f t="shared" ref="T28:T30" si="20">IF(G28="&lt;","-",(G28-L28)/AVERAGE(G28,L28)*100)</f>
        <v>#DIV/0!</v>
      </c>
      <c r="U28" s="94" t="e">
        <f t="shared" ref="U28:U34" si="21">IF(L28="&lt;","-",I28-N28)</f>
        <v>#DIV/0!</v>
      </c>
      <c r="V28" s="114"/>
      <c r="W28" s="312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7"/>
      <c r="BL28" s="307"/>
      <c r="BM28" s="307"/>
      <c r="BN28" s="307"/>
      <c r="BO28" s="307"/>
      <c r="BP28" s="307"/>
      <c r="BQ28" s="307"/>
      <c r="BR28" s="307"/>
      <c r="BS28" s="307"/>
      <c r="BT28" s="307"/>
      <c r="BU28" s="307"/>
      <c r="BV28" s="307"/>
      <c r="BW28" s="307"/>
      <c r="BX28" s="307"/>
      <c r="BY28" s="307"/>
      <c r="BZ28" s="307"/>
      <c r="CA28" s="307"/>
      <c r="CB28" s="307"/>
      <c r="CC28" s="307"/>
      <c r="CD28" s="307"/>
      <c r="CE28" s="307"/>
      <c r="CF28" s="307"/>
      <c r="CG28" s="307"/>
      <c r="CH28" s="307"/>
      <c r="CI28" s="307"/>
      <c r="CJ28" s="307"/>
      <c r="CK28" s="307"/>
      <c r="CL28" s="307"/>
      <c r="CM28" s="307"/>
      <c r="CN28" s="307"/>
      <c r="CO28" s="307"/>
      <c r="CP28" s="307"/>
      <c r="CQ28" s="307"/>
      <c r="CR28" s="307"/>
      <c r="CS28" s="307"/>
      <c r="CT28" s="307"/>
      <c r="CU28" s="307"/>
      <c r="CV28" s="307"/>
      <c r="CW28" s="307"/>
      <c r="CX28" s="307"/>
      <c r="CY28" s="307"/>
      <c r="CZ28" s="307"/>
      <c r="DA28" s="307"/>
      <c r="DB28" s="307"/>
      <c r="DC28" s="307"/>
      <c r="DD28" s="307"/>
      <c r="DE28" s="307"/>
      <c r="DF28" s="307"/>
      <c r="DG28" s="307"/>
      <c r="DH28" s="307"/>
      <c r="DI28" s="307"/>
      <c r="DJ28" s="307"/>
      <c r="DK28" s="307"/>
      <c r="DL28" s="307"/>
      <c r="DM28" s="307"/>
      <c r="DN28" s="307"/>
      <c r="DO28" s="307"/>
      <c r="DP28" s="307"/>
      <c r="DQ28" s="307"/>
      <c r="DR28" s="307"/>
      <c r="DS28" s="307"/>
      <c r="DT28" s="307"/>
      <c r="DU28" s="307"/>
      <c r="DV28" s="307"/>
      <c r="DW28" s="307"/>
      <c r="DX28" s="307"/>
      <c r="DY28" s="307"/>
      <c r="DZ28" s="307"/>
      <c r="EA28" s="307"/>
      <c r="EB28" s="307"/>
      <c r="EC28" s="307"/>
      <c r="ED28" s="307"/>
      <c r="EE28" s="307"/>
      <c r="EF28" s="307"/>
      <c r="EG28" s="307"/>
      <c r="EH28" s="307"/>
      <c r="EI28" s="307"/>
      <c r="EJ28" s="307"/>
      <c r="EK28" s="307"/>
      <c r="EL28" s="307"/>
      <c r="EM28" s="307"/>
      <c r="EN28" s="307"/>
      <c r="EO28" s="307"/>
      <c r="EP28" s="307"/>
      <c r="EQ28" s="307"/>
      <c r="ER28" s="307"/>
      <c r="ES28" s="307"/>
      <c r="ET28" s="307"/>
      <c r="EU28" s="307"/>
      <c r="EV28" s="307"/>
      <c r="EW28" s="307"/>
      <c r="EX28" s="307"/>
      <c r="EY28" s="307"/>
      <c r="EZ28" s="307"/>
      <c r="FA28" s="307"/>
      <c r="FB28" s="307"/>
      <c r="FC28" s="307"/>
      <c r="FD28" s="307"/>
      <c r="FE28" s="307"/>
      <c r="FF28" s="307"/>
      <c r="FG28" s="307"/>
      <c r="FH28" s="307"/>
      <c r="FI28" s="307"/>
      <c r="FJ28" s="307"/>
      <c r="FK28" s="307"/>
      <c r="FL28" s="307"/>
      <c r="FM28" s="307"/>
      <c r="FN28" s="307"/>
      <c r="FO28" s="307"/>
      <c r="FP28" s="307"/>
      <c r="FQ28" s="307"/>
      <c r="FR28" s="307"/>
      <c r="FS28" s="307"/>
      <c r="FT28" s="307"/>
      <c r="FU28" s="307"/>
      <c r="FV28" s="307"/>
      <c r="FW28" s="307"/>
      <c r="FX28" s="307"/>
      <c r="FY28" s="307"/>
      <c r="FZ28" s="307"/>
      <c r="GA28" s="307"/>
      <c r="GB28" s="307"/>
      <c r="GC28" s="307"/>
      <c r="GD28" s="307"/>
      <c r="GE28" s="307"/>
      <c r="GF28" s="307"/>
      <c r="GG28" s="307"/>
      <c r="GH28" s="307"/>
      <c r="GI28" s="307"/>
      <c r="GJ28" s="307"/>
      <c r="GK28" s="307"/>
      <c r="GL28" s="307"/>
      <c r="GM28" s="307"/>
      <c r="GN28" s="307"/>
      <c r="GO28" s="307"/>
      <c r="GP28" s="307"/>
      <c r="GQ28" s="307"/>
      <c r="GR28" s="307"/>
      <c r="GS28" s="307"/>
      <c r="GT28" s="307"/>
      <c r="GU28" s="307"/>
      <c r="GV28" s="307"/>
      <c r="GW28" s="307"/>
      <c r="GX28" s="307"/>
      <c r="GY28" s="307"/>
      <c r="GZ28" s="307"/>
      <c r="HA28" s="307"/>
      <c r="HB28" s="307"/>
      <c r="HC28" s="307"/>
      <c r="HD28" s="307"/>
      <c r="HE28" s="307"/>
      <c r="HF28" s="307"/>
      <c r="HG28" s="307"/>
      <c r="HH28" s="307"/>
      <c r="HI28" s="307"/>
      <c r="HJ28" s="307"/>
      <c r="HK28" s="307"/>
      <c r="HL28" s="307"/>
      <c r="HM28" s="307"/>
      <c r="HN28" s="307"/>
      <c r="HO28" s="307"/>
      <c r="HP28" s="307"/>
      <c r="HQ28" s="307"/>
      <c r="HR28" s="307"/>
      <c r="HS28" s="307"/>
      <c r="HT28" s="307"/>
      <c r="HU28" s="307"/>
      <c r="HV28" s="307"/>
      <c r="HW28" s="307"/>
      <c r="HX28" s="307"/>
      <c r="HY28" s="307"/>
      <c r="HZ28" s="307"/>
      <c r="IA28" s="307"/>
      <c r="IB28" s="307"/>
      <c r="IC28" s="307"/>
      <c r="ID28" s="307"/>
      <c r="IE28" s="307"/>
      <c r="IF28" s="307"/>
      <c r="IG28" s="307"/>
      <c r="IH28" s="307"/>
      <c r="II28" s="307"/>
      <c r="IJ28" s="307"/>
      <c r="IK28" s="307"/>
      <c r="IL28" s="307"/>
      <c r="IM28" s="307"/>
      <c r="IN28" s="307"/>
      <c r="IO28" s="307"/>
      <c r="IP28" s="307"/>
      <c r="IQ28" s="307"/>
      <c r="IR28" s="307"/>
      <c r="IS28" s="307"/>
      <c r="IT28" s="307"/>
      <c r="IU28" s="307"/>
      <c r="IV28" s="307"/>
      <c r="IW28" s="307"/>
      <c r="IX28" s="307"/>
      <c r="IY28" s="307"/>
      <c r="IZ28" s="307"/>
      <c r="JA28" s="307"/>
      <c r="JB28" s="307"/>
      <c r="JC28" s="307"/>
      <c r="JD28" s="307"/>
      <c r="JE28" s="307"/>
      <c r="JF28" s="307"/>
      <c r="JG28" s="307"/>
      <c r="JH28" s="307"/>
      <c r="JI28" s="307"/>
      <c r="JJ28" s="307"/>
      <c r="JK28" s="307"/>
      <c r="JL28" s="307"/>
      <c r="JM28" s="307"/>
      <c r="JN28" s="307"/>
      <c r="JO28" s="307"/>
      <c r="JP28" s="307"/>
      <c r="JQ28" s="307"/>
      <c r="JR28" s="307"/>
      <c r="JS28" s="307"/>
      <c r="JT28" s="307"/>
      <c r="JU28" s="307"/>
      <c r="JV28" s="307"/>
      <c r="JW28" s="307"/>
      <c r="JX28" s="307"/>
      <c r="JY28" s="307"/>
      <c r="JZ28" s="307"/>
      <c r="KA28" s="307"/>
      <c r="KB28" s="307"/>
      <c r="KC28" s="307"/>
      <c r="KD28" s="307"/>
      <c r="KE28" s="307"/>
      <c r="KF28" s="307"/>
      <c r="KG28" s="307"/>
      <c r="KH28" s="307"/>
      <c r="KI28" s="307"/>
      <c r="KJ28" s="307"/>
      <c r="KK28" s="307"/>
      <c r="KL28" s="307"/>
      <c r="KM28" s="307"/>
      <c r="KN28" s="307"/>
      <c r="KO28" s="307"/>
      <c r="KP28" s="307"/>
      <c r="KQ28" s="307"/>
      <c r="KR28" s="307"/>
      <c r="KS28" s="307"/>
      <c r="KT28" s="307"/>
      <c r="KU28" s="307"/>
      <c r="KV28" s="307"/>
      <c r="KW28" s="307"/>
      <c r="KX28" s="307"/>
      <c r="KY28" s="307"/>
      <c r="KZ28" s="307"/>
      <c r="LA28" s="307"/>
      <c r="LB28" s="307"/>
      <c r="LC28" s="307"/>
      <c r="LD28" s="307"/>
      <c r="LE28" s="307"/>
      <c r="LF28" s="307"/>
      <c r="LG28" s="307"/>
      <c r="LH28" s="307"/>
      <c r="LI28" s="307"/>
      <c r="LJ28" s="307"/>
      <c r="LK28" s="307"/>
      <c r="LL28" s="307"/>
      <c r="LM28" s="307"/>
      <c r="LN28" s="307"/>
      <c r="LO28" s="307"/>
      <c r="LP28" s="307"/>
      <c r="LQ28" s="307"/>
      <c r="LR28" s="307"/>
      <c r="LS28" s="307"/>
      <c r="LT28" s="307"/>
      <c r="LU28" s="307"/>
      <c r="LV28" s="307"/>
      <c r="LW28" s="307"/>
      <c r="LX28" s="307"/>
      <c r="LY28" s="307"/>
      <c r="LZ28" s="307"/>
      <c r="MA28" s="307"/>
      <c r="MB28" s="307"/>
      <c r="MC28" s="307"/>
      <c r="MD28" s="307"/>
      <c r="ME28" s="307"/>
      <c r="MF28" s="307"/>
      <c r="MG28" s="307"/>
      <c r="MH28" s="307"/>
      <c r="MI28" s="307"/>
      <c r="MJ28" s="307"/>
      <c r="MK28" s="307"/>
      <c r="ML28" s="307"/>
      <c r="MM28" s="307"/>
      <c r="MN28" s="307"/>
      <c r="MO28" s="307"/>
      <c r="MP28" s="307"/>
      <c r="MQ28" s="307"/>
      <c r="MR28" s="307"/>
      <c r="MS28" s="307"/>
      <c r="MT28" s="307"/>
      <c r="MU28" s="307"/>
      <c r="MV28" s="307"/>
      <c r="MW28" s="307"/>
      <c r="MX28" s="307"/>
      <c r="MY28" s="307"/>
      <c r="MZ28" s="307"/>
      <c r="NA28" s="307"/>
      <c r="NB28" s="307"/>
      <c r="NC28" s="307"/>
      <c r="ND28" s="307"/>
      <c r="NE28" s="307"/>
      <c r="NF28" s="307"/>
      <c r="NG28" s="307"/>
      <c r="NH28" s="307"/>
      <c r="NI28" s="307"/>
      <c r="NJ28" s="307"/>
      <c r="NK28" s="307"/>
      <c r="NL28" s="307"/>
      <c r="NM28" s="307"/>
      <c r="NN28" s="307"/>
      <c r="NO28" s="307"/>
      <c r="NP28" s="307"/>
      <c r="NQ28" s="307"/>
      <c r="NR28" s="307"/>
      <c r="NS28" s="307"/>
      <c r="NT28" s="307"/>
      <c r="NU28" s="307"/>
      <c r="NV28" s="307"/>
      <c r="NW28" s="307"/>
      <c r="NX28" s="307"/>
      <c r="NY28" s="307"/>
      <c r="NZ28" s="307"/>
      <c r="OA28" s="307"/>
      <c r="OB28" s="307"/>
      <c r="OC28" s="307"/>
      <c r="OD28" s="307"/>
      <c r="OE28" s="307"/>
      <c r="OF28" s="307"/>
      <c r="OG28" s="307"/>
      <c r="OH28" s="307"/>
      <c r="OI28" s="307"/>
      <c r="OJ28" s="307"/>
      <c r="OK28" s="307"/>
      <c r="OL28" s="307"/>
      <c r="OM28" s="307"/>
      <c r="ON28" s="307"/>
      <c r="OO28" s="307"/>
      <c r="OP28" s="307"/>
      <c r="OQ28" s="307"/>
      <c r="OR28" s="307"/>
      <c r="OS28" s="307"/>
      <c r="OT28" s="307"/>
      <c r="OU28" s="307"/>
      <c r="OV28" s="307"/>
      <c r="OW28" s="307"/>
      <c r="OX28" s="307"/>
      <c r="OY28" s="307"/>
      <c r="OZ28" s="307"/>
      <c r="PA28" s="307"/>
      <c r="PB28" s="307"/>
      <c r="PC28" s="307"/>
      <c r="PD28" s="307"/>
      <c r="PE28" s="307"/>
      <c r="PF28" s="307"/>
      <c r="PG28" s="307"/>
      <c r="PH28" s="307"/>
      <c r="PI28" s="307"/>
      <c r="PJ28" s="307"/>
      <c r="PK28" s="307"/>
      <c r="PL28" s="307"/>
      <c r="PM28" s="307"/>
      <c r="PN28" s="307"/>
      <c r="PO28" s="307"/>
      <c r="PP28" s="307"/>
      <c r="PQ28" s="307"/>
      <c r="PR28" s="307"/>
      <c r="PS28" s="307"/>
      <c r="PT28" s="307"/>
      <c r="PU28" s="307"/>
      <c r="PV28" s="307"/>
      <c r="PW28" s="307"/>
      <c r="PX28" s="307"/>
      <c r="PY28" s="307"/>
      <c r="PZ28" s="307"/>
      <c r="QA28" s="307"/>
      <c r="QB28" s="307"/>
      <c r="QC28" s="307"/>
      <c r="QD28" s="307"/>
      <c r="QE28" s="307"/>
      <c r="QF28" s="307"/>
      <c r="QG28" s="307"/>
      <c r="QH28" s="307"/>
      <c r="QI28" s="307"/>
      <c r="QJ28" s="307"/>
      <c r="QK28" s="307"/>
      <c r="QL28" s="307"/>
      <c r="QM28" s="307"/>
      <c r="QN28" s="307"/>
      <c r="QO28" s="307"/>
      <c r="QP28" s="307"/>
      <c r="QQ28" s="307"/>
      <c r="QR28" s="307"/>
      <c r="QS28" s="307"/>
      <c r="QT28" s="307"/>
      <c r="QU28" s="307"/>
      <c r="QV28" s="307"/>
      <c r="QW28" s="307"/>
      <c r="QX28" s="307"/>
      <c r="QY28" s="307"/>
      <c r="QZ28" s="307"/>
      <c r="RA28" s="307"/>
      <c r="RB28" s="307"/>
      <c r="RC28" s="307"/>
      <c r="RD28" s="307"/>
      <c r="RE28" s="307"/>
      <c r="RF28" s="307"/>
      <c r="RG28" s="307"/>
      <c r="RH28" s="307"/>
      <c r="RI28" s="307"/>
      <c r="RJ28" s="307"/>
      <c r="RK28" s="307"/>
      <c r="RL28" s="307"/>
      <c r="RM28" s="307"/>
      <c r="RN28" s="307"/>
      <c r="RO28" s="307"/>
      <c r="RP28" s="307"/>
      <c r="RQ28" s="307"/>
      <c r="RR28" s="307"/>
      <c r="RS28" s="307"/>
      <c r="RT28" s="307"/>
      <c r="RU28" s="307"/>
      <c r="RV28" s="307"/>
      <c r="RW28" s="307"/>
      <c r="RX28" s="307"/>
      <c r="RY28" s="307"/>
      <c r="RZ28" s="307"/>
      <c r="SA28" s="307"/>
      <c r="SB28" s="307"/>
      <c r="SC28" s="307"/>
      <c r="SD28" s="307"/>
      <c r="SE28" s="307"/>
      <c r="SF28" s="307"/>
      <c r="SG28" s="307"/>
      <c r="SH28" s="307"/>
      <c r="SI28" s="307"/>
      <c r="SJ28" s="307"/>
      <c r="SK28" s="307"/>
      <c r="SL28" s="307"/>
      <c r="SM28" s="307"/>
      <c r="SN28" s="307"/>
      <c r="SO28" s="307"/>
      <c r="SP28" s="307"/>
      <c r="SQ28" s="307"/>
      <c r="SR28" s="307"/>
      <c r="SS28" s="307"/>
      <c r="ST28" s="307"/>
      <c r="SU28" s="307"/>
      <c r="SV28" s="307"/>
      <c r="SW28" s="307"/>
      <c r="SX28" s="307"/>
      <c r="SY28" s="307"/>
      <c r="SZ28" s="307"/>
      <c r="TA28" s="307"/>
      <c r="TB28" s="307"/>
      <c r="TC28" s="307"/>
      <c r="TD28" s="307"/>
      <c r="TE28" s="307"/>
      <c r="TF28" s="307"/>
      <c r="TG28" s="307"/>
      <c r="TH28" s="307"/>
      <c r="TI28" s="307"/>
      <c r="TJ28" s="307"/>
      <c r="TK28" s="307"/>
      <c r="TL28" s="307"/>
      <c r="TM28" s="307"/>
      <c r="TN28" s="307"/>
      <c r="TO28" s="307"/>
      <c r="TP28" s="307"/>
      <c r="TQ28" s="307"/>
      <c r="TR28" s="307"/>
      <c r="TS28" s="307"/>
      <c r="TT28" s="307"/>
      <c r="TU28" s="307"/>
      <c r="TV28" s="307"/>
      <c r="TW28" s="307"/>
      <c r="TX28" s="307"/>
      <c r="TY28" s="307"/>
      <c r="TZ28" s="307"/>
      <c r="UA28" s="307"/>
      <c r="UB28" s="307"/>
      <c r="UC28" s="307"/>
      <c r="UD28" s="307"/>
      <c r="UE28" s="307"/>
      <c r="UF28" s="307"/>
      <c r="UG28" s="307"/>
      <c r="UH28" s="307"/>
      <c r="UI28" s="307"/>
      <c r="UJ28" s="307"/>
      <c r="UK28" s="307"/>
      <c r="UL28" s="307"/>
      <c r="UM28" s="307"/>
      <c r="UN28" s="307"/>
      <c r="UO28" s="307"/>
      <c r="UP28" s="307"/>
      <c r="UQ28" s="307"/>
      <c r="UR28" s="307"/>
      <c r="US28" s="307"/>
      <c r="UT28" s="307"/>
      <c r="UU28" s="307"/>
      <c r="UV28" s="307"/>
      <c r="UW28" s="307"/>
      <c r="UX28" s="307"/>
      <c r="UY28" s="307"/>
      <c r="UZ28" s="307"/>
      <c r="VA28" s="307"/>
      <c r="VB28" s="307"/>
      <c r="VC28" s="307"/>
      <c r="VD28" s="307"/>
      <c r="VE28" s="307"/>
      <c r="VF28" s="307"/>
      <c r="VG28" s="307"/>
      <c r="VH28" s="307"/>
      <c r="VI28" s="307"/>
      <c r="VJ28" s="307"/>
      <c r="VK28" s="307"/>
      <c r="VL28" s="307"/>
      <c r="VM28" s="307"/>
      <c r="VN28" s="307"/>
      <c r="VO28" s="307"/>
      <c r="VP28" s="307"/>
      <c r="VQ28" s="307"/>
      <c r="VR28" s="307"/>
      <c r="VS28" s="307"/>
      <c r="VT28" s="307"/>
      <c r="VU28" s="307"/>
      <c r="VV28" s="307"/>
      <c r="VW28" s="307"/>
      <c r="VX28" s="307"/>
      <c r="VY28" s="307"/>
      <c r="VZ28" s="307"/>
      <c r="WA28" s="307"/>
      <c r="WB28" s="307"/>
      <c r="WC28" s="307"/>
      <c r="WD28" s="307"/>
      <c r="WE28" s="307"/>
      <c r="WF28" s="307"/>
      <c r="WG28" s="307"/>
      <c r="WH28" s="307"/>
      <c r="WI28" s="307"/>
      <c r="WJ28" s="307"/>
      <c r="WK28" s="307"/>
      <c r="WL28" s="307"/>
      <c r="WM28" s="307"/>
      <c r="WN28" s="307"/>
      <c r="WO28" s="307"/>
      <c r="WP28" s="307"/>
      <c r="WQ28" s="307"/>
      <c r="WR28" s="307"/>
      <c r="WS28" s="307"/>
      <c r="WT28" s="307"/>
      <c r="WU28" s="307"/>
      <c r="WV28" s="307"/>
      <c r="WW28" s="307"/>
      <c r="WX28" s="307"/>
      <c r="WY28" s="307"/>
      <c r="WZ28" s="307"/>
      <c r="XA28" s="307"/>
      <c r="XB28" s="307"/>
      <c r="XC28" s="307"/>
      <c r="XD28" s="307"/>
      <c r="XE28" s="307"/>
      <c r="XF28" s="307"/>
      <c r="XG28" s="307"/>
      <c r="XH28" s="307"/>
      <c r="XI28" s="307"/>
      <c r="XJ28" s="307"/>
      <c r="XK28" s="307"/>
      <c r="XL28" s="307"/>
      <c r="XM28" s="307"/>
      <c r="XN28" s="307"/>
      <c r="XO28" s="307"/>
      <c r="XP28" s="307"/>
      <c r="XQ28" s="307"/>
      <c r="XR28" s="307"/>
      <c r="XS28" s="307"/>
      <c r="XT28" s="307"/>
      <c r="XU28" s="307"/>
      <c r="XV28" s="307"/>
      <c r="XW28" s="307"/>
      <c r="XX28" s="307"/>
      <c r="XY28" s="307"/>
      <c r="XZ28" s="307"/>
      <c r="YA28" s="307"/>
      <c r="YB28" s="307"/>
      <c r="YC28" s="307"/>
      <c r="YD28" s="307"/>
      <c r="YE28" s="307"/>
      <c r="YF28" s="307"/>
      <c r="YG28" s="307"/>
      <c r="YH28" s="307"/>
      <c r="YI28" s="307"/>
      <c r="YJ28" s="307"/>
      <c r="YK28" s="307"/>
      <c r="YL28" s="307"/>
      <c r="YM28" s="307"/>
      <c r="YN28" s="307"/>
      <c r="YO28" s="307"/>
      <c r="YP28" s="307"/>
      <c r="YQ28" s="307"/>
      <c r="YR28" s="307"/>
      <c r="YS28" s="307"/>
      <c r="YT28" s="307"/>
      <c r="YU28" s="307"/>
      <c r="YV28" s="307"/>
      <c r="YW28" s="307"/>
      <c r="YX28" s="307"/>
      <c r="YY28" s="307"/>
      <c r="YZ28" s="307"/>
      <c r="ZA28" s="307"/>
      <c r="ZB28" s="307"/>
      <c r="ZC28" s="307"/>
      <c r="ZD28" s="307"/>
      <c r="ZE28" s="307"/>
      <c r="ZF28" s="307"/>
      <c r="ZG28" s="307"/>
      <c r="ZH28" s="307"/>
      <c r="ZI28" s="307"/>
      <c r="ZJ28" s="307"/>
      <c r="ZK28" s="307"/>
      <c r="ZL28" s="307"/>
      <c r="ZM28" s="307"/>
      <c r="ZN28" s="307"/>
      <c r="ZO28" s="307"/>
      <c r="ZP28" s="307"/>
      <c r="ZQ28" s="307"/>
      <c r="ZR28" s="307"/>
      <c r="ZS28" s="307"/>
      <c r="ZT28" s="307"/>
      <c r="ZU28" s="307"/>
      <c r="ZV28" s="307"/>
      <c r="ZW28" s="307"/>
      <c r="ZX28" s="307"/>
      <c r="ZY28" s="307"/>
      <c r="ZZ28" s="307"/>
      <c r="AAA28" s="307"/>
      <c r="AAB28" s="307"/>
      <c r="AAC28" s="307"/>
      <c r="AAD28" s="307"/>
      <c r="AAE28" s="307"/>
      <c r="AAF28" s="307"/>
      <c r="AAG28" s="307"/>
      <c r="AAH28" s="307"/>
      <c r="AAI28" s="307"/>
      <c r="AAJ28" s="307"/>
      <c r="AAK28" s="307"/>
      <c r="AAL28" s="307"/>
      <c r="AAM28" s="307"/>
      <c r="AAN28" s="307"/>
      <c r="AAO28" s="307"/>
      <c r="AAP28" s="307"/>
      <c r="AAQ28" s="307"/>
      <c r="AAR28" s="307"/>
      <c r="AAS28" s="307"/>
      <c r="AAT28" s="307"/>
      <c r="AAU28" s="307"/>
      <c r="AAV28" s="307"/>
      <c r="AAW28" s="307"/>
      <c r="AAX28" s="307"/>
      <c r="AAY28" s="307"/>
      <c r="AAZ28" s="307"/>
      <c r="ABA28" s="307"/>
      <c r="ABB28" s="307"/>
      <c r="ABC28" s="307"/>
      <c r="ABD28" s="307"/>
      <c r="ABE28" s="307"/>
      <c r="ABF28" s="307"/>
      <c r="ABG28" s="307"/>
      <c r="ABH28" s="307"/>
      <c r="ABI28" s="307"/>
      <c r="ABJ28" s="307"/>
      <c r="ABK28" s="307"/>
      <c r="ABL28" s="307"/>
      <c r="ABM28" s="307"/>
      <c r="ABN28" s="307"/>
      <c r="ABO28" s="307"/>
      <c r="ABP28" s="307"/>
      <c r="ABQ28" s="307"/>
      <c r="ABR28" s="307"/>
      <c r="ABS28" s="307"/>
      <c r="ABT28" s="307"/>
      <c r="ABU28" s="307"/>
      <c r="ABV28" s="307"/>
      <c r="ABW28" s="307"/>
      <c r="ABX28" s="307"/>
      <c r="ABY28" s="307"/>
      <c r="ABZ28" s="307"/>
      <c r="ACA28" s="307"/>
      <c r="ACB28" s="307"/>
      <c r="ACC28" s="307"/>
      <c r="ACD28" s="307"/>
      <c r="ACE28" s="307"/>
      <c r="ACF28" s="307"/>
      <c r="ACG28" s="307"/>
      <c r="ACH28" s="307"/>
      <c r="ACI28" s="307"/>
      <c r="ACJ28" s="307"/>
      <c r="ACK28" s="307"/>
      <c r="ACL28" s="307"/>
      <c r="ACM28" s="307"/>
      <c r="ACN28" s="307"/>
      <c r="ACO28" s="307"/>
      <c r="ACP28" s="307"/>
      <c r="ACQ28" s="307"/>
      <c r="ACR28" s="307"/>
      <c r="ACS28" s="307"/>
      <c r="ACT28" s="307"/>
      <c r="ACU28" s="307"/>
      <c r="ACV28" s="307"/>
      <c r="ACW28" s="307"/>
      <c r="ACX28" s="307"/>
      <c r="ACY28" s="307"/>
      <c r="ACZ28" s="307"/>
      <c r="ADA28" s="307"/>
      <c r="ADB28" s="307"/>
      <c r="ADC28" s="307"/>
      <c r="ADD28" s="307"/>
      <c r="ADE28" s="307"/>
      <c r="ADF28" s="307"/>
      <c r="ADG28" s="307"/>
      <c r="ADH28" s="307"/>
      <c r="ADI28" s="307"/>
      <c r="ADJ28" s="307"/>
      <c r="ADK28" s="307"/>
      <c r="ADL28" s="307"/>
      <c r="ADM28" s="307"/>
      <c r="ADN28" s="307"/>
      <c r="ADO28" s="307"/>
      <c r="ADP28" s="307"/>
      <c r="ADQ28" s="307"/>
      <c r="ADR28" s="307"/>
      <c r="ADS28" s="307"/>
      <c r="ADT28" s="307"/>
      <c r="ADU28" s="307"/>
      <c r="ADV28" s="307"/>
      <c r="ADW28" s="307"/>
      <c r="ADX28" s="307"/>
      <c r="ADY28" s="307"/>
      <c r="ADZ28" s="307"/>
      <c r="AEA28" s="307"/>
      <c r="AEB28" s="307"/>
      <c r="AEC28" s="307"/>
      <c r="AED28" s="307"/>
      <c r="AEE28" s="307"/>
      <c r="AEF28" s="307"/>
      <c r="AEG28" s="307"/>
      <c r="AEH28" s="307"/>
      <c r="AEI28" s="307"/>
      <c r="AEJ28" s="307"/>
      <c r="AEK28" s="307"/>
      <c r="AEL28" s="307"/>
      <c r="AEM28" s="307"/>
      <c r="AEN28" s="307"/>
      <c r="AEO28" s="307"/>
      <c r="AEP28" s="307"/>
      <c r="AEQ28" s="307"/>
      <c r="AER28" s="307"/>
      <c r="AES28" s="307"/>
      <c r="AET28" s="307"/>
      <c r="AEU28" s="307"/>
      <c r="AEV28" s="307"/>
      <c r="AEW28" s="307"/>
      <c r="AEX28" s="307"/>
      <c r="AEY28" s="307"/>
      <c r="AEZ28" s="307"/>
      <c r="AFA28" s="307"/>
      <c r="AFB28" s="307"/>
      <c r="AFC28" s="307"/>
      <c r="AFD28" s="307"/>
      <c r="AFE28" s="307"/>
      <c r="AFF28" s="307"/>
      <c r="AFG28" s="307"/>
      <c r="AFH28" s="307"/>
      <c r="AFI28" s="307"/>
      <c r="AFJ28" s="307"/>
      <c r="AFK28" s="307"/>
      <c r="AFL28" s="307"/>
      <c r="AFM28" s="307"/>
      <c r="AFN28" s="307"/>
      <c r="AFO28" s="307"/>
      <c r="AFP28" s="307"/>
      <c r="AFQ28" s="307"/>
      <c r="AFR28" s="307"/>
      <c r="AFS28" s="307"/>
      <c r="AFT28" s="307"/>
      <c r="AFU28" s="307"/>
      <c r="AFV28" s="307"/>
      <c r="AFW28" s="307"/>
      <c r="AFX28" s="307"/>
      <c r="AFY28" s="307"/>
      <c r="AFZ28" s="307"/>
      <c r="AGA28" s="307"/>
      <c r="AGB28" s="307"/>
      <c r="AGC28" s="307"/>
      <c r="AGD28" s="307"/>
      <c r="AGE28" s="307"/>
      <c r="AGF28" s="307"/>
      <c r="AGG28" s="307"/>
      <c r="AGH28" s="307"/>
      <c r="AGI28" s="307"/>
      <c r="AGJ28" s="307"/>
      <c r="AGK28" s="307"/>
      <c r="AGL28" s="307"/>
      <c r="AGM28" s="307"/>
      <c r="AGN28" s="307"/>
      <c r="AGO28" s="307"/>
      <c r="AGP28" s="307"/>
      <c r="AGQ28" s="307"/>
      <c r="AGR28" s="307"/>
      <c r="AGS28" s="307"/>
      <c r="AGT28" s="307"/>
      <c r="AGU28" s="307"/>
      <c r="AGV28" s="307"/>
      <c r="AGW28" s="307"/>
      <c r="AGX28" s="307"/>
      <c r="AGY28" s="307"/>
      <c r="AGZ28" s="307"/>
      <c r="AHA28" s="307"/>
      <c r="AHB28" s="307"/>
      <c r="AHC28" s="307"/>
      <c r="AHD28" s="307"/>
      <c r="AHE28" s="307"/>
      <c r="AHF28" s="307"/>
      <c r="AHG28" s="307"/>
      <c r="AHH28" s="307"/>
      <c r="AHI28" s="307"/>
      <c r="AHJ28" s="307"/>
      <c r="AHK28" s="307"/>
      <c r="AHL28" s="307"/>
      <c r="AHM28" s="307"/>
      <c r="AHN28" s="307"/>
      <c r="AHO28" s="307"/>
      <c r="AHP28" s="307"/>
      <c r="AHQ28" s="307"/>
      <c r="AHR28" s="307"/>
      <c r="AHS28" s="307"/>
      <c r="AHT28" s="307"/>
      <c r="AHU28" s="307"/>
      <c r="AHV28" s="307"/>
      <c r="AHW28" s="307"/>
      <c r="AHX28" s="307"/>
      <c r="AHY28" s="307"/>
      <c r="AHZ28" s="307"/>
      <c r="AIA28" s="307"/>
      <c r="AIB28" s="307"/>
      <c r="AIC28" s="307"/>
      <c r="AID28" s="307"/>
      <c r="AIE28" s="307"/>
      <c r="AIF28" s="307"/>
      <c r="AIG28" s="307"/>
      <c r="AIH28" s="307"/>
      <c r="AII28" s="307"/>
      <c r="AIJ28" s="307"/>
      <c r="AIK28" s="307"/>
      <c r="AIL28" s="307"/>
      <c r="AIM28" s="307"/>
      <c r="AIN28" s="307"/>
      <c r="AIO28" s="307"/>
      <c r="AIP28" s="307"/>
      <c r="AIQ28" s="307"/>
      <c r="AIR28" s="307"/>
      <c r="AIS28" s="307"/>
      <c r="AIT28" s="307"/>
      <c r="AIU28" s="307"/>
      <c r="AIV28" s="307"/>
      <c r="AIW28" s="307"/>
      <c r="AIX28" s="307"/>
      <c r="AIY28" s="307"/>
      <c r="AIZ28" s="307"/>
      <c r="AJA28" s="307"/>
      <c r="AJB28" s="307"/>
      <c r="AJC28" s="307"/>
      <c r="AJD28" s="307"/>
      <c r="AJE28" s="307"/>
      <c r="AJF28" s="307"/>
      <c r="AJG28" s="307"/>
      <c r="AJH28" s="307"/>
      <c r="AJI28" s="307"/>
      <c r="AJJ28" s="307"/>
      <c r="AJK28" s="307"/>
      <c r="AJL28" s="307"/>
      <c r="AJM28" s="307"/>
      <c r="AJN28" s="307"/>
      <c r="AJO28" s="307"/>
      <c r="AJP28" s="307"/>
      <c r="AJQ28" s="307"/>
      <c r="AJR28" s="307"/>
      <c r="AJS28" s="307"/>
      <c r="AJT28" s="307"/>
      <c r="AJU28" s="307"/>
      <c r="AJV28" s="307"/>
      <c r="AJW28" s="307"/>
      <c r="AJX28" s="307"/>
      <c r="AJY28" s="307"/>
      <c r="AJZ28" s="307"/>
      <c r="AKA28" s="307"/>
      <c r="AKB28" s="307"/>
      <c r="AKC28" s="307"/>
      <c r="AKD28" s="307"/>
      <c r="AKE28" s="307"/>
      <c r="AKF28" s="307"/>
      <c r="AKG28" s="307"/>
      <c r="AKH28" s="307"/>
      <c r="AKI28" s="307"/>
      <c r="AKJ28" s="307"/>
      <c r="AKK28" s="307"/>
      <c r="AKL28" s="307"/>
      <c r="AKM28" s="307"/>
      <c r="AKN28" s="307"/>
      <c r="AKO28" s="307"/>
      <c r="AKP28" s="307"/>
      <c r="AKQ28" s="307"/>
      <c r="AKR28" s="307"/>
      <c r="AKS28" s="307"/>
      <c r="AKT28" s="307"/>
      <c r="AKU28" s="307"/>
      <c r="AKV28" s="307"/>
      <c r="AKW28" s="307"/>
      <c r="AKX28" s="307"/>
      <c r="AKY28" s="307"/>
    </row>
    <row r="29" spans="1:987" s="41" customFormat="1" x14ac:dyDescent="0.25">
      <c r="A29" s="133" t="s">
        <v>7</v>
      </c>
      <c r="B29" s="185" t="e">
        <f>IF('Sample of Spirits1'!I29&lt;E29,"&lt;",'Sample of Spirits1'!I29)</f>
        <v>#DIV/0!</v>
      </c>
      <c r="C29" s="94" t="e">
        <f t="shared" si="8"/>
        <v>#DIV/0!</v>
      </c>
      <c r="D29" s="94" t="e">
        <f>'Sample of Spirits1'!E29</f>
        <v>#DIV/0!</v>
      </c>
      <c r="E29" s="196" t="e">
        <f t="shared" si="9"/>
        <v>#DIV/0!</v>
      </c>
      <c r="F29" s="118"/>
      <c r="G29" s="123" t="e">
        <f>IF('Sample of Spirits1'!R29&lt;J29,"&lt;",'Sample of Spirits1'!R29)</f>
        <v>#DIV/0!</v>
      </c>
      <c r="H29" s="123" t="e">
        <f t="shared" si="10"/>
        <v>#DIV/0!</v>
      </c>
      <c r="I29" s="94" t="e">
        <f>'Sample of Spirits1'!N29</f>
        <v>#DIV/0!</v>
      </c>
      <c r="J29" s="199" t="e">
        <f t="shared" si="11"/>
        <v>#DIV/0!</v>
      </c>
      <c r="K29" s="118"/>
      <c r="L29" s="187" t="e">
        <f>IF('Sample of Spirits1'!AA29&lt;O29,"&lt;",'Sample of Spirits1'!AA29)</f>
        <v>#DIV/0!</v>
      </c>
      <c r="M29" s="123" t="e">
        <f t="shared" si="12"/>
        <v>#DIV/0!</v>
      </c>
      <c r="N29" s="94" t="e">
        <f>'Sample of Spirits1'!W29</f>
        <v>#DIV/0!</v>
      </c>
      <c r="O29" s="199" t="e">
        <f t="shared" si="13"/>
        <v>#DIV/0!</v>
      </c>
      <c r="P29" s="118"/>
      <c r="Q29" s="94" t="e">
        <f t="shared" si="18"/>
        <v>#DIV/0!</v>
      </c>
      <c r="R29" s="94" t="e">
        <f t="shared" si="19"/>
        <v>#DIV/0!</v>
      </c>
      <c r="S29" s="118"/>
      <c r="T29" s="186" t="e">
        <f t="shared" si="20"/>
        <v>#DIV/0!</v>
      </c>
      <c r="U29" s="94" t="e">
        <f t="shared" si="21"/>
        <v>#DIV/0!</v>
      </c>
      <c r="V29" s="114"/>
      <c r="W29" s="312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  <c r="AJ29" s="307"/>
      <c r="AK29" s="307"/>
      <c r="AL29" s="307"/>
      <c r="AM29" s="307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  <c r="AX29" s="307"/>
      <c r="AY29" s="307"/>
      <c r="AZ29" s="307"/>
      <c r="BA29" s="307"/>
      <c r="BB29" s="307"/>
      <c r="BC29" s="307"/>
      <c r="BD29" s="307"/>
      <c r="BE29" s="307"/>
      <c r="BF29" s="307"/>
      <c r="BG29" s="307"/>
      <c r="BH29" s="307"/>
      <c r="BI29" s="307"/>
      <c r="BJ29" s="307"/>
      <c r="BK29" s="307"/>
      <c r="BL29" s="307"/>
      <c r="BM29" s="307"/>
      <c r="BN29" s="307"/>
      <c r="BO29" s="307"/>
      <c r="BP29" s="307"/>
      <c r="BQ29" s="307"/>
      <c r="BR29" s="307"/>
      <c r="BS29" s="307"/>
      <c r="BT29" s="307"/>
      <c r="BU29" s="307"/>
      <c r="BV29" s="307"/>
      <c r="BW29" s="307"/>
      <c r="BX29" s="307"/>
      <c r="BY29" s="307"/>
      <c r="BZ29" s="307"/>
      <c r="CA29" s="307"/>
      <c r="CB29" s="307"/>
      <c r="CC29" s="307"/>
      <c r="CD29" s="307"/>
      <c r="CE29" s="307"/>
      <c r="CF29" s="307"/>
      <c r="CG29" s="307"/>
      <c r="CH29" s="307"/>
      <c r="CI29" s="307"/>
      <c r="CJ29" s="307"/>
      <c r="CK29" s="307"/>
      <c r="CL29" s="307"/>
      <c r="CM29" s="307"/>
      <c r="CN29" s="307"/>
      <c r="CO29" s="307"/>
      <c r="CP29" s="307"/>
      <c r="CQ29" s="307"/>
      <c r="CR29" s="307"/>
      <c r="CS29" s="307"/>
      <c r="CT29" s="307"/>
      <c r="CU29" s="307"/>
      <c r="CV29" s="307"/>
      <c r="CW29" s="307"/>
      <c r="CX29" s="307"/>
      <c r="CY29" s="307"/>
      <c r="CZ29" s="307"/>
      <c r="DA29" s="307"/>
      <c r="DB29" s="307"/>
      <c r="DC29" s="307"/>
      <c r="DD29" s="307"/>
      <c r="DE29" s="307"/>
      <c r="DF29" s="307"/>
      <c r="DG29" s="307"/>
      <c r="DH29" s="307"/>
      <c r="DI29" s="307"/>
      <c r="DJ29" s="307"/>
      <c r="DK29" s="307"/>
      <c r="DL29" s="307"/>
      <c r="DM29" s="307"/>
      <c r="DN29" s="307"/>
      <c r="DO29" s="307"/>
      <c r="DP29" s="307"/>
      <c r="DQ29" s="307"/>
      <c r="DR29" s="307"/>
      <c r="DS29" s="307"/>
      <c r="DT29" s="307"/>
      <c r="DU29" s="307"/>
      <c r="DV29" s="307"/>
      <c r="DW29" s="307"/>
      <c r="DX29" s="307"/>
      <c r="DY29" s="307"/>
      <c r="DZ29" s="307"/>
      <c r="EA29" s="307"/>
      <c r="EB29" s="307"/>
      <c r="EC29" s="307"/>
      <c r="ED29" s="307"/>
      <c r="EE29" s="307"/>
      <c r="EF29" s="307"/>
      <c r="EG29" s="307"/>
      <c r="EH29" s="307"/>
      <c r="EI29" s="307"/>
      <c r="EJ29" s="307"/>
      <c r="EK29" s="307"/>
      <c r="EL29" s="307"/>
      <c r="EM29" s="307"/>
      <c r="EN29" s="307"/>
      <c r="EO29" s="307"/>
      <c r="EP29" s="307"/>
      <c r="EQ29" s="307"/>
      <c r="ER29" s="307"/>
      <c r="ES29" s="307"/>
      <c r="ET29" s="307"/>
      <c r="EU29" s="307"/>
      <c r="EV29" s="307"/>
      <c r="EW29" s="307"/>
      <c r="EX29" s="307"/>
      <c r="EY29" s="307"/>
      <c r="EZ29" s="307"/>
      <c r="FA29" s="307"/>
      <c r="FB29" s="307"/>
      <c r="FC29" s="307"/>
      <c r="FD29" s="307"/>
      <c r="FE29" s="307"/>
      <c r="FF29" s="307"/>
      <c r="FG29" s="307"/>
      <c r="FH29" s="307"/>
      <c r="FI29" s="307"/>
      <c r="FJ29" s="307"/>
      <c r="FK29" s="307"/>
      <c r="FL29" s="307"/>
      <c r="FM29" s="307"/>
      <c r="FN29" s="307"/>
      <c r="FO29" s="307"/>
      <c r="FP29" s="307"/>
      <c r="FQ29" s="307"/>
      <c r="FR29" s="307"/>
      <c r="FS29" s="307"/>
      <c r="FT29" s="307"/>
      <c r="FU29" s="307"/>
      <c r="FV29" s="307"/>
      <c r="FW29" s="307"/>
      <c r="FX29" s="307"/>
      <c r="FY29" s="307"/>
      <c r="FZ29" s="307"/>
      <c r="GA29" s="307"/>
      <c r="GB29" s="307"/>
      <c r="GC29" s="307"/>
      <c r="GD29" s="307"/>
      <c r="GE29" s="307"/>
      <c r="GF29" s="307"/>
      <c r="GG29" s="307"/>
      <c r="GH29" s="307"/>
      <c r="GI29" s="307"/>
      <c r="GJ29" s="307"/>
      <c r="GK29" s="307"/>
      <c r="GL29" s="307"/>
      <c r="GM29" s="307"/>
      <c r="GN29" s="307"/>
      <c r="GO29" s="307"/>
      <c r="GP29" s="307"/>
      <c r="GQ29" s="307"/>
      <c r="GR29" s="307"/>
      <c r="GS29" s="307"/>
      <c r="GT29" s="307"/>
      <c r="GU29" s="307"/>
      <c r="GV29" s="307"/>
      <c r="GW29" s="307"/>
      <c r="GX29" s="307"/>
      <c r="GY29" s="307"/>
      <c r="GZ29" s="307"/>
      <c r="HA29" s="307"/>
      <c r="HB29" s="307"/>
      <c r="HC29" s="307"/>
      <c r="HD29" s="307"/>
      <c r="HE29" s="307"/>
      <c r="HF29" s="307"/>
      <c r="HG29" s="307"/>
      <c r="HH29" s="307"/>
      <c r="HI29" s="307"/>
      <c r="HJ29" s="307"/>
      <c r="HK29" s="307"/>
      <c r="HL29" s="307"/>
      <c r="HM29" s="307"/>
      <c r="HN29" s="307"/>
      <c r="HO29" s="307"/>
      <c r="HP29" s="307"/>
      <c r="HQ29" s="307"/>
      <c r="HR29" s="307"/>
      <c r="HS29" s="307"/>
      <c r="HT29" s="307"/>
      <c r="HU29" s="307"/>
      <c r="HV29" s="307"/>
      <c r="HW29" s="307"/>
      <c r="HX29" s="307"/>
      <c r="HY29" s="307"/>
      <c r="HZ29" s="307"/>
      <c r="IA29" s="307"/>
      <c r="IB29" s="307"/>
      <c r="IC29" s="307"/>
      <c r="ID29" s="307"/>
      <c r="IE29" s="307"/>
      <c r="IF29" s="307"/>
      <c r="IG29" s="307"/>
      <c r="IH29" s="307"/>
      <c r="II29" s="307"/>
      <c r="IJ29" s="307"/>
      <c r="IK29" s="307"/>
      <c r="IL29" s="307"/>
      <c r="IM29" s="307"/>
      <c r="IN29" s="307"/>
      <c r="IO29" s="307"/>
      <c r="IP29" s="307"/>
      <c r="IQ29" s="307"/>
      <c r="IR29" s="307"/>
      <c r="IS29" s="307"/>
      <c r="IT29" s="307"/>
      <c r="IU29" s="307"/>
      <c r="IV29" s="307"/>
      <c r="IW29" s="307"/>
      <c r="IX29" s="307"/>
      <c r="IY29" s="307"/>
      <c r="IZ29" s="307"/>
      <c r="JA29" s="307"/>
      <c r="JB29" s="307"/>
      <c r="JC29" s="307"/>
      <c r="JD29" s="307"/>
      <c r="JE29" s="307"/>
      <c r="JF29" s="307"/>
      <c r="JG29" s="307"/>
      <c r="JH29" s="307"/>
      <c r="JI29" s="307"/>
      <c r="JJ29" s="307"/>
      <c r="JK29" s="307"/>
      <c r="JL29" s="307"/>
      <c r="JM29" s="307"/>
      <c r="JN29" s="307"/>
      <c r="JO29" s="307"/>
      <c r="JP29" s="307"/>
      <c r="JQ29" s="307"/>
      <c r="JR29" s="307"/>
      <c r="JS29" s="307"/>
      <c r="JT29" s="307"/>
      <c r="JU29" s="307"/>
      <c r="JV29" s="307"/>
      <c r="JW29" s="307"/>
      <c r="JX29" s="307"/>
      <c r="JY29" s="307"/>
      <c r="JZ29" s="307"/>
      <c r="KA29" s="307"/>
      <c r="KB29" s="307"/>
      <c r="KC29" s="307"/>
      <c r="KD29" s="307"/>
      <c r="KE29" s="307"/>
      <c r="KF29" s="307"/>
      <c r="KG29" s="307"/>
      <c r="KH29" s="307"/>
      <c r="KI29" s="307"/>
      <c r="KJ29" s="307"/>
      <c r="KK29" s="307"/>
      <c r="KL29" s="307"/>
      <c r="KM29" s="307"/>
      <c r="KN29" s="307"/>
      <c r="KO29" s="307"/>
      <c r="KP29" s="307"/>
      <c r="KQ29" s="307"/>
      <c r="KR29" s="307"/>
      <c r="KS29" s="307"/>
      <c r="KT29" s="307"/>
      <c r="KU29" s="307"/>
      <c r="KV29" s="307"/>
      <c r="KW29" s="307"/>
      <c r="KX29" s="307"/>
      <c r="KY29" s="307"/>
      <c r="KZ29" s="307"/>
      <c r="LA29" s="307"/>
      <c r="LB29" s="307"/>
      <c r="LC29" s="307"/>
      <c r="LD29" s="307"/>
      <c r="LE29" s="307"/>
      <c r="LF29" s="307"/>
      <c r="LG29" s="307"/>
      <c r="LH29" s="307"/>
      <c r="LI29" s="307"/>
      <c r="LJ29" s="307"/>
      <c r="LK29" s="307"/>
      <c r="LL29" s="307"/>
      <c r="LM29" s="307"/>
      <c r="LN29" s="307"/>
      <c r="LO29" s="307"/>
      <c r="LP29" s="307"/>
      <c r="LQ29" s="307"/>
      <c r="LR29" s="307"/>
      <c r="LS29" s="307"/>
      <c r="LT29" s="307"/>
      <c r="LU29" s="307"/>
      <c r="LV29" s="307"/>
      <c r="LW29" s="307"/>
      <c r="LX29" s="307"/>
      <c r="LY29" s="307"/>
      <c r="LZ29" s="307"/>
      <c r="MA29" s="307"/>
      <c r="MB29" s="307"/>
      <c r="MC29" s="307"/>
      <c r="MD29" s="307"/>
      <c r="ME29" s="307"/>
      <c r="MF29" s="307"/>
      <c r="MG29" s="307"/>
      <c r="MH29" s="307"/>
      <c r="MI29" s="307"/>
      <c r="MJ29" s="307"/>
      <c r="MK29" s="307"/>
      <c r="ML29" s="307"/>
      <c r="MM29" s="307"/>
      <c r="MN29" s="307"/>
      <c r="MO29" s="307"/>
      <c r="MP29" s="307"/>
      <c r="MQ29" s="307"/>
      <c r="MR29" s="307"/>
      <c r="MS29" s="307"/>
      <c r="MT29" s="307"/>
      <c r="MU29" s="307"/>
      <c r="MV29" s="307"/>
      <c r="MW29" s="307"/>
      <c r="MX29" s="307"/>
      <c r="MY29" s="307"/>
      <c r="MZ29" s="307"/>
      <c r="NA29" s="307"/>
      <c r="NB29" s="307"/>
      <c r="NC29" s="307"/>
      <c r="ND29" s="307"/>
      <c r="NE29" s="307"/>
      <c r="NF29" s="307"/>
      <c r="NG29" s="307"/>
      <c r="NH29" s="307"/>
      <c r="NI29" s="307"/>
      <c r="NJ29" s="307"/>
      <c r="NK29" s="307"/>
      <c r="NL29" s="307"/>
      <c r="NM29" s="307"/>
      <c r="NN29" s="307"/>
      <c r="NO29" s="307"/>
      <c r="NP29" s="307"/>
      <c r="NQ29" s="307"/>
      <c r="NR29" s="307"/>
      <c r="NS29" s="307"/>
      <c r="NT29" s="307"/>
      <c r="NU29" s="307"/>
      <c r="NV29" s="307"/>
      <c r="NW29" s="307"/>
      <c r="NX29" s="307"/>
      <c r="NY29" s="307"/>
      <c r="NZ29" s="307"/>
      <c r="OA29" s="307"/>
      <c r="OB29" s="307"/>
      <c r="OC29" s="307"/>
      <c r="OD29" s="307"/>
      <c r="OE29" s="307"/>
      <c r="OF29" s="307"/>
      <c r="OG29" s="307"/>
      <c r="OH29" s="307"/>
      <c r="OI29" s="307"/>
      <c r="OJ29" s="307"/>
      <c r="OK29" s="307"/>
      <c r="OL29" s="307"/>
      <c r="OM29" s="307"/>
      <c r="ON29" s="307"/>
      <c r="OO29" s="307"/>
      <c r="OP29" s="307"/>
      <c r="OQ29" s="307"/>
      <c r="OR29" s="307"/>
      <c r="OS29" s="307"/>
      <c r="OT29" s="307"/>
      <c r="OU29" s="307"/>
      <c r="OV29" s="307"/>
      <c r="OW29" s="307"/>
      <c r="OX29" s="307"/>
      <c r="OY29" s="307"/>
      <c r="OZ29" s="307"/>
      <c r="PA29" s="307"/>
      <c r="PB29" s="307"/>
      <c r="PC29" s="307"/>
      <c r="PD29" s="307"/>
      <c r="PE29" s="307"/>
      <c r="PF29" s="307"/>
      <c r="PG29" s="307"/>
      <c r="PH29" s="307"/>
      <c r="PI29" s="307"/>
      <c r="PJ29" s="307"/>
      <c r="PK29" s="307"/>
      <c r="PL29" s="307"/>
      <c r="PM29" s="307"/>
      <c r="PN29" s="307"/>
      <c r="PO29" s="307"/>
      <c r="PP29" s="307"/>
      <c r="PQ29" s="307"/>
      <c r="PR29" s="307"/>
      <c r="PS29" s="307"/>
      <c r="PT29" s="307"/>
      <c r="PU29" s="307"/>
      <c r="PV29" s="307"/>
      <c r="PW29" s="307"/>
      <c r="PX29" s="307"/>
      <c r="PY29" s="307"/>
      <c r="PZ29" s="307"/>
      <c r="QA29" s="307"/>
      <c r="QB29" s="307"/>
      <c r="QC29" s="307"/>
      <c r="QD29" s="307"/>
      <c r="QE29" s="307"/>
      <c r="QF29" s="307"/>
      <c r="QG29" s="307"/>
      <c r="QH29" s="307"/>
      <c r="QI29" s="307"/>
      <c r="QJ29" s="307"/>
      <c r="QK29" s="307"/>
      <c r="QL29" s="307"/>
      <c r="QM29" s="307"/>
      <c r="QN29" s="307"/>
      <c r="QO29" s="307"/>
      <c r="QP29" s="307"/>
      <c r="QQ29" s="307"/>
      <c r="QR29" s="307"/>
      <c r="QS29" s="307"/>
      <c r="QT29" s="307"/>
      <c r="QU29" s="307"/>
      <c r="QV29" s="307"/>
      <c r="QW29" s="307"/>
      <c r="QX29" s="307"/>
      <c r="QY29" s="307"/>
      <c r="QZ29" s="307"/>
      <c r="RA29" s="307"/>
      <c r="RB29" s="307"/>
      <c r="RC29" s="307"/>
      <c r="RD29" s="307"/>
      <c r="RE29" s="307"/>
      <c r="RF29" s="307"/>
      <c r="RG29" s="307"/>
      <c r="RH29" s="307"/>
      <c r="RI29" s="307"/>
      <c r="RJ29" s="307"/>
      <c r="RK29" s="307"/>
      <c r="RL29" s="307"/>
      <c r="RM29" s="307"/>
      <c r="RN29" s="307"/>
      <c r="RO29" s="307"/>
      <c r="RP29" s="307"/>
      <c r="RQ29" s="307"/>
      <c r="RR29" s="307"/>
      <c r="RS29" s="307"/>
      <c r="RT29" s="307"/>
      <c r="RU29" s="307"/>
      <c r="RV29" s="307"/>
      <c r="RW29" s="307"/>
      <c r="RX29" s="307"/>
      <c r="RY29" s="307"/>
      <c r="RZ29" s="307"/>
      <c r="SA29" s="307"/>
      <c r="SB29" s="307"/>
      <c r="SC29" s="307"/>
      <c r="SD29" s="307"/>
      <c r="SE29" s="307"/>
      <c r="SF29" s="307"/>
      <c r="SG29" s="307"/>
      <c r="SH29" s="307"/>
      <c r="SI29" s="307"/>
      <c r="SJ29" s="307"/>
      <c r="SK29" s="307"/>
      <c r="SL29" s="307"/>
      <c r="SM29" s="307"/>
      <c r="SN29" s="307"/>
      <c r="SO29" s="307"/>
      <c r="SP29" s="307"/>
      <c r="SQ29" s="307"/>
      <c r="SR29" s="307"/>
      <c r="SS29" s="307"/>
      <c r="ST29" s="307"/>
      <c r="SU29" s="307"/>
      <c r="SV29" s="307"/>
      <c r="SW29" s="307"/>
      <c r="SX29" s="307"/>
      <c r="SY29" s="307"/>
      <c r="SZ29" s="307"/>
      <c r="TA29" s="307"/>
      <c r="TB29" s="307"/>
      <c r="TC29" s="307"/>
      <c r="TD29" s="307"/>
      <c r="TE29" s="307"/>
      <c r="TF29" s="307"/>
      <c r="TG29" s="307"/>
      <c r="TH29" s="307"/>
      <c r="TI29" s="307"/>
      <c r="TJ29" s="307"/>
      <c r="TK29" s="307"/>
      <c r="TL29" s="307"/>
      <c r="TM29" s="307"/>
      <c r="TN29" s="307"/>
      <c r="TO29" s="307"/>
      <c r="TP29" s="307"/>
      <c r="TQ29" s="307"/>
      <c r="TR29" s="307"/>
      <c r="TS29" s="307"/>
      <c r="TT29" s="307"/>
      <c r="TU29" s="307"/>
      <c r="TV29" s="307"/>
      <c r="TW29" s="307"/>
      <c r="TX29" s="307"/>
      <c r="TY29" s="307"/>
      <c r="TZ29" s="307"/>
      <c r="UA29" s="307"/>
      <c r="UB29" s="307"/>
      <c r="UC29" s="307"/>
      <c r="UD29" s="307"/>
      <c r="UE29" s="307"/>
      <c r="UF29" s="307"/>
      <c r="UG29" s="307"/>
      <c r="UH29" s="307"/>
      <c r="UI29" s="307"/>
      <c r="UJ29" s="307"/>
      <c r="UK29" s="307"/>
      <c r="UL29" s="307"/>
      <c r="UM29" s="307"/>
      <c r="UN29" s="307"/>
      <c r="UO29" s="307"/>
      <c r="UP29" s="307"/>
      <c r="UQ29" s="307"/>
      <c r="UR29" s="307"/>
      <c r="US29" s="307"/>
      <c r="UT29" s="307"/>
      <c r="UU29" s="307"/>
      <c r="UV29" s="307"/>
      <c r="UW29" s="307"/>
      <c r="UX29" s="307"/>
      <c r="UY29" s="307"/>
      <c r="UZ29" s="307"/>
      <c r="VA29" s="307"/>
      <c r="VB29" s="307"/>
      <c r="VC29" s="307"/>
      <c r="VD29" s="307"/>
      <c r="VE29" s="307"/>
      <c r="VF29" s="307"/>
      <c r="VG29" s="307"/>
      <c r="VH29" s="307"/>
      <c r="VI29" s="307"/>
      <c r="VJ29" s="307"/>
      <c r="VK29" s="307"/>
      <c r="VL29" s="307"/>
      <c r="VM29" s="307"/>
      <c r="VN29" s="307"/>
      <c r="VO29" s="307"/>
      <c r="VP29" s="307"/>
      <c r="VQ29" s="307"/>
      <c r="VR29" s="307"/>
      <c r="VS29" s="307"/>
      <c r="VT29" s="307"/>
      <c r="VU29" s="307"/>
      <c r="VV29" s="307"/>
      <c r="VW29" s="307"/>
      <c r="VX29" s="307"/>
      <c r="VY29" s="307"/>
      <c r="VZ29" s="307"/>
      <c r="WA29" s="307"/>
      <c r="WB29" s="307"/>
      <c r="WC29" s="307"/>
      <c r="WD29" s="307"/>
      <c r="WE29" s="307"/>
      <c r="WF29" s="307"/>
      <c r="WG29" s="307"/>
      <c r="WH29" s="307"/>
      <c r="WI29" s="307"/>
      <c r="WJ29" s="307"/>
      <c r="WK29" s="307"/>
      <c r="WL29" s="307"/>
      <c r="WM29" s="307"/>
      <c r="WN29" s="307"/>
      <c r="WO29" s="307"/>
      <c r="WP29" s="307"/>
      <c r="WQ29" s="307"/>
      <c r="WR29" s="307"/>
      <c r="WS29" s="307"/>
      <c r="WT29" s="307"/>
      <c r="WU29" s="307"/>
      <c r="WV29" s="307"/>
      <c r="WW29" s="307"/>
      <c r="WX29" s="307"/>
      <c r="WY29" s="307"/>
      <c r="WZ29" s="307"/>
      <c r="XA29" s="307"/>
      <c r="XB29" s="307"/>
      <c r="XC29" s="307"/>
      <c r="XD29" s="307"/>
      <c r="XE29" s="307"/>
      <c r="XF29" s="307"/>
      <c r="XG29" s="307"/>
      <c r="XH29" s="307"/>
      <c r="XI29" s="307"/>
      <c r="XJ29" s="307"/>
      <c r="XK29" s="307"/>
      <c r="XL29" s="307"/>
      <c r="XM29" s="307"/>
      <c r="XN29" s="307"/>
      <c r="XO29" s="307"/>
      <c r="XP29" s="307"/>
      <c r="XQ29" s="307"/>
      <c r="XR29" s="307"/>
      <c r="XS29" s="307"/>
      <c r="XT29" s="307"/>
      <c r="XU29" s="307"/>
      <c r="XV29" s="307"/>
      <c r="XW29" s="307"/>
      <c r="XX29" s="307"/>
      <c r="XY29" s="307"/>
      <c r="XZ29" s="307"/>
      <c r="YA29" s="307"/>
      <c r="YB29" s="307"/>
      <c r="YC29" s="307"/>
      <c r="YD29" s="307"/>
      <c r="YE29" s="307"/>
      <c r="YF29" s="307"/>
      <c r="YG29" s="307"/>
      <c r="YH29" s="307"/>
      <c r="YI29" s="307"/>
      <c r="YJ29" s="307"/>
      <c r="YK29" s="307"/>
      <c r="YL29" s="307"/>
      <c r="YM29" s="307"/>
      <c r="YN29" s="307"/>
      <c r="YO29" s="307"/>
      <c r="YP29" s="307"/>
      <c r="YQ29" s="307"/>
      <c r="YR29" s="307"/>
      <c r="YS29" s="307"/>
      <c r="YT29" s="307"/>
      <c r="YU29" s="307"/>
      <c r="YV29" s="307"/>
      <c r="YW29" s="307"/>
      <c r="YX29" s="307"/>
      <c r="YY29" s="307"/>
      <c r="YZ29" s="307"/>
      <c r="ZA29" s="307"/>
      <c r="ZB29" s="307"/>
      <c r="ZC29" s="307"/>
      <c r="ZD29" s="307"/>
      <c r="ZE29" s="307"/>
      <c r="ZF29" s="307"/>
      <c r="ZG29" s="307"/>
      <c r="ZH29" s="307"/>
      <c r="ZI29" s="307"/>
      <c r="ZJ29" s="307"/>
      <c r="ZK29" s="307"/>
      <c r="ZL29" s="307"/>
      <c r="ZM29" s="307"/>
      <c r="ZN29" s="307"/>
      <c r="ZO29" s="307"/>
      <c r="ZP29" s="307"/>
      <c r="ZQ29" s="307"/>
      <c r="ZR29" s="307"/>
      <c r="ZS29" s="307"/>
      <c r="ZT29" s="307"/>
      <c r="ZU29" s="307"/>
      <c r="ZV29" s="307"/>
      <c r="ZW29" s="307"/>
      <c r="ZX29" s="307"/>
      <c r="ZY29" s="307"/>
      <c r="ZZ29" s="307"/>
      <c r="AAA29" s="307"/>
      <c r="AAB29" s="307"/>
      <c r="AAC29" s="307"/>
      <c r="AAD29" s="307"/>
      <c r="AAE29" s="307"/>
      <c r="AAF29" s="307"/>
      <c r="AAG29" s="307"/>
      <c r="AAH29" s="307"/>
      <c r="AAI29" s="307"/>
      <c r="AAJ29" s="307"/>
      <c r="AAK29" s="307"/>
      <c r="AAL29" s="307"/>
      <c r="AAM29" s="307"/>
      <c r="AAN29" s="307"/>
      <c r="AAO29" s="307"/>
      <c r="AAP29" s="307"/>
      <c r="AAQ29" s="307"/>
      <c r="AAR29" s="307"/>
      <c r="AAS29" s="307"/>
      <c r="AAT29" s="307"/>
      <c r="AAU29" s="307"/>
      <c r="AAV29" s="307"/>
      <c r="AAW29" s="307"/>
      <c r="AAX29" s="307"/>
      <c r="AAY29" s="307"/>
      <c r="AAZ29" s="307"/>
      <c r="ABA29" s="307"/>
      <c r="ABB29" s="307"/>
      <c r="ABC29" s="307"/>
      <c r="ABD29" s="307"/>
      <c r="ABE29" s="307"/>
      <c r="ABF29" s="307"/>
      <c r="ABG29" s="307"/>
      <c r="ABH29" s="307"/>
      <c r="ABI29" s="307"/>
      <c r="ABJ29" s="307"/>
      <c r="ABK29" s="307"/>
      <c r="ABL29" s="307"/>
      <c r="ABM29" s="307"/>
      <c r="ABN29" s="307"/>
      <c r="ABO29" s="307"/>
      <c r="ABP29" s="307"/>
      <c r="ABQ29" s="307"/>
      <c r="ABR29" s="307"/>
      <c r="ABS29" s="307"/>
      <c r="ABT29" s="307"/>
      <c r="ABU29" s="307"/>
      <c r="ABV29" s="307"/>
      <c r="ABW29" s="307"/>
      <c r="ABX29" s="307"/>
      <c r="ABY29" s="307"/>
      <c r="ABZ29" s="307"/>
      <c r="ACA29" s="307"/>
      <c r="ACB29" s="307"/>
      <c r="ACC29" s="307"/>
      <c r="ACD29" s="307"/>
      <c r="ACE29" s="307"/>
      <c r="ACF29" s="307"/>
      <c r="ACG29" s="307"/>
      <c r="ACH29" s="307"/>
      <c r="ACI29" s="307"/>
      <c r="ACJ29" s="307"/>
      <c r="ACK29" s="307"/>
      <c r="ACL29" s="307"/>
      <c r="ACM29" s="307"/>
      <c r="ACN29" s="307"/>
      <c r="ACO29" s="307"/>
      <c r="ACP29" s="307"/>
      <c r="ACQ29" s="307"/>
      <c r="ACR29" s="307"/>
      <c r="ACS29" s="307"/>
      <c r="ACT29" s="307"/>
      <c r="ACU29" s="307"/>
      <c r="ACV29" s="307"/>
      <c r="ACW29" s="307"/>
      <c r="ACX29" s="307"/>
      <c r="ACY29" s="307"/>
      <c r="ACZ29" s="307"/>
      <c r="ADA29" s="307"/>
      <c r="ADB29" s="307"/>
      <c r="ADC29" s="307"/>
      <c r="ADD29" s="307"/>
      <c r="ADE29" s="307"/>
      <c r="ADF29" s="307"/>
      <c r="ADG29" s="307"/>
      <c r="ADH29" s="307"/>
      <c r="ADI29" s="307"/>
      <c r="ADJ29" s="307"/>
      <c r="ADK29" s="307"/>
      <c r="ADL29" s="307"/>
      <c r="ADM29" s="307"/>
      <c r="ADN29" s="307"/>
      <c r="ADO29" s="307"/>
      <c r="ADP29" s="307"/>
      <c r="ADQ29" s="307"/>
      <c r="ADR29" s="307"/>
      <c r="ADS29" s="307"/>
      <c r="ADT29" s="307"/>
      <c r="ADU29" s="307"/>
      <c r="ADV29" s="307"/>
      <c r="ADW29" s="307"/>
      <c r="ADX29" s="307"/>
      <c r="ADY29" s="307"/>
      <c r="ADZ29" s="307"/>
      <c r="AEA29" s="307"/>
      <c r="AEB29" s="307"/>
      <c r="AEC29" s="307"/>
      <c r="AED29" s="307"/>
      <c r="AEE29" s="307"/>
      <c r="AEF29" s="307"/>
      <c r="AEG29" s="307"/>
      <c r="AEH29" s="307"/>
      <c r="AEI29" s="307"/>
      <c r="AEJ29" s="307"/>
      <c r="AEK29" s="307"/>
      <c r="AEL29" s="307"/>
      <c r="AEM29" s="307"/>
      <c r="AEN29" s="307"/>
      <c r="AEO29" s="307"/>
      <c r="AEP29" s="307"/>
      <c r="AEQ29" s="307"/>
      <c r="AER29" s="307"/>
      <c r="AES29" s="307"/>
      <c r="AET29" s="307"/>
      <c r="AEU29" s="307"/>
      <c r="AEV29" s="307"/>
      <c r="AEW29" s="307"/>
      <c r="AEX29" s="307"/>
      <c r="AEY29" s="307"/>
      <c r="AEZ29" s="307"/>
      <c r="AFA29" s="307"/>
      <c r="AFB29" s="307"/>
      <c r="AFC29" s="307"/>
      <c r="AFD29" s="307"/>
      <c r="AFE29" s="307"/>
      <c r="AFF29" s="307"/>
      <c r="AFG29" s="307"/>
      <c r="AFH29" s="307"/>
      <c r="AFI29" s="307"/>
      <c r="AFJ29" s="307"/>
      <c r="AFK29" s="307"/>
      <c r="AFL29" s="307"/>
      <c r="AFM29" s="307"/>
      <c r="AFN29" s="307"/>
      <c r="AFO29" s="307"/>
      <c r="AFP29" s="307"/>
      <c r="AFQ29" s="307"/>
      <c r="AFR29" s="307"/>
      <c r="AFS29" s="307"/>
      <c r="AFT29" s="307"/>
      <c r="AFU29" s="307"/>
      <c r="AFV29" s="307"/>
      <c r="AFW29" s="307"/>
      <c r="AFX29" s="307"/>
      <c r="AFY29" s="307"/>
      <c r="AFZ29" s="307"/>
      <c r="AGA29" s="307"/>
      <c r="AGB29" s="307"/>
      <c r="AGC29" s="307"/>
      <c r="AGD29" s="307"/>
      <c r="AGE29" s="307"/>
      <c r="AGF29" s="307"/>
      <c r="AGG29" s="307"/>
      <c r="AGH29" s="307"/>
      <c r="AGI29" s="307"/>
      <c r="AGJ29" s="307"/>
      <c r="AGK29" s="307"/>
      <c r="AGL29" s="307"/>
      <c r="AGM29" s="307"/>
      <c r="AGN29" s="307"/>
      <c r="AGO29" s="307"/>
      <c r="AGP29" s="307"/>
      <c r="AGQ29" s="307"/>
      <c r="AGR29" s="307"/>
      <c r="AGS29" s="307"/>
      <c r="AGT29" s="307"/>
      <c r="AGU29" s="307"/>
      <c r="AGV29" s="307"/>
      <c r="AGW29" s="307"/>
      <c r="AGX29" s="307"/>
      <c r="AGY29" s="307"/>
      <c r="AGZ29" s="307"/>
      <c r="AHA29" s="307"/>
      <c r="AHB29" s="307"/>
      <c r="AHC29" s="307"/>
      <c r="AHD29" s="307"/>
      <c r="AHE29" s="307"/>
      <c r="AHF29" s="307"/>
      <c r="AHG29" s="307"/>
      <c r="AHH29" s="307"/>
      <c r="AHI29" s="307"/>
      <c r="AHJ29" s="307"/>
      <c r="AHK29" s="307"/>
      <c r="AHL29" s="307"/>
      <c r="AHM29" s="307"/>
      <c r="AHN29" s="307"/>
      <c r="AHO29" s="307"/>
      <c r="AHP29" s="307"/>
      <c r="AHQ29" s="307"/>
      <c r="AHR29" s="307"/>
      <c r="AHS29" s="307"/>
      <c r="AHT29" s="307"/>
      <c r="AHU29" s="307"/>
      <c r="AHV29" s="307"/>
      <c r="AHW29" s="307"/>
      <c r="AHX29" s="307"/>
      <c r="AHY29" s="307"/>
      <c r="AHZ29" s="307"/>
      <c r="AIA29" s="307"/>
      <c r="AIB29" s="307"/>
      <c r="AIC29" s="307"/>
      <c r="AID29" s="307"/>
      <c r="AIE29" s="307"/>
      <c r="AIF29" s="307"/>
      <c r="AIG29" s="307"/>
      <c r="AIH29" s="307"/>
      <c r="AII29" s="307"/>
      <c r="AIJ29" s="307"/>
      <c r="AIK29" s="307"/>
      <c r="AIL29" s="307"/>
      <c r="AIM29" s="307"/>
      <c r="AIN29" s="307"/>
      <c r="AIO29" s="307"/>
      <c r="AIP29" s="307"/>
      <c r="AIQ29" s="307"/>
      <c r="AIR29" s="307"/>
      <c r="AIS29" s="307"/>
      <c r="AIT29" s="307"/>
      <c r="AIU29" s="307"/>
      <c r="AIV29" s="307"/>
      <c r="AIW29" s="307"/>
      <c r="AIX29" s="307"/>
      <c r="AIY29" s="307"/>
      <c r="AIZ29" s="307"/>
      <c r="AJA29" s="307"/>
      <c r="AJB29" s="307"/>
      <c r="AJC29" s="307"/>
      <c r="AJD29" s="307"/>
      <c r="AJE29" s="307"/>
      <c r="AJF29" s="307"/>
      <c r="AJG29" s="307"/>
      <c r="AJH29" s="307"/>
      <c r="AJI29" s="307"/>
      <c r="AJJ29" s="307"/>
      <c r="AJK29" s="307"/>
      <c r="AJL29" s="307"/>
      <c r="AJM29" s="307"/>
      <c r="AJN29" s="307"/>
      <c r="AJO29" s="307"/>
      <c r="AJP29" s="307"/>
      <c r="AJQ29" s="307"/>
      <c r="AJR29" s="307"/>
      <c r="AJS29" s="307"/>
      <c r="AJT29" s="307"/>
      <c r="AJU29" s="307"/>
      <c r="AJV29" s="307"/>
      <c r="AJW29" s="307"/>
      <c r="AJX29" s="307"/>
      <c r="AJY29" s="307"/>
      <c r="AJZ29" s="307"/>
      <c r="AKA29" s="307"/>
      <c r="AKB29" s="307"/>
      <c r="AKC29" s="307"/>
      <c r="AKD29" s="307"/>
      <c r="AKE29" s="307"/>
      <c r="AKF29" s="307"/>
      <c r="AKG29" s="307"/>
      <c r="AKH29" s="307"/>
      <c r="AKI29" s="307"/>
      <c r="AKJ29" s="307"/>
      <c r="AKK29" s="307"/>
      <c r="AKL29" s="307"/>
      <c r="AKM29" s="307"/>
      <c r="AKN29" s="307"/>
      <c r="AKO29" s="307"/>
      <c r="AKP29" s="307"/>
      <c r="AKQ29" s="307"/>
      <c r="AKR29" s="307"/>
      <c r="AKS29" s="307"/>
      <c r="AKT29" s="307"/>
      <c r="AKU29" s="307"/>
      <c r="AKV29" s="307"/>
      <c r="AKW29" s="307"/>
      <c r="AKX29" s="307"/>
      <c r="AKY29" s="307"/>
    </row>
    <row r="30" spans="1:987" s="41" customFormat="1" x14ac:dyDescent="0.25">
      <c r="A30" s="133" t="s">
        <v>8</v>
      </c>
      <c r="B30" s="185" t="e">
        <f>IF('Sample of Spirits1'!I30&lt;E30,"&lt;",'Sample of Spirits1'!I30)</f>
        <v>#DIV/0!</v>
      </c>
      <c r="C30" s="94" t="e">
        <f t="shared" si="8"/>
        <v>#DIV/0!</v>
      </c>
      <c r="D30" s="94" t="e">
        <f>'Sample of Spirits1'!E30</f>
        <v>#DIV/0!</v>
      </c>
      <c r="E30" s="196" t="e">
        <f t="shared" si="9"/>
        <v>#DIV/0!</v>
      </c>
      <c r="F30" s="118"/>
      <c r="G30" s="123" t="e">
        <f>IF('Sample of Spirits1'!R30&lt;J30,"&lt;",'Sample of Spirits1'!R30)</f>
        <v>#DIV/0!</v>
      </c>
      <c r="H30" s="123" t="e">
        <f t="shared" si="10"/>
        <v>#DIV/0!</v>
      </c>
      <c r="I30" s="94" t="e">
        <f>'Sample of Spirits1'!N30</f>
        <v>#DIV/0!</v>
      </c>
      <c r="J30" s="199" t="e">
        <f t="shared" si="11"/>
        <v>#DIV/0!</v>
      </c>
      <c r="K30" s="118"/>
      <c r="L30" s="187" t="e">
        <f>IF('Sample of Spirits1'!AA30&lt;O30,"&lt;",'Sample of Spirits1'!AA30)</f>
        <v>#DIV/0!</v>
      </c>
      <c r="M30" s="123" t="e">
        <f t="shared" si="12"/>
        <v>#DIV/0!</v>
      </c>
      <c r="N30" s="94" t="e">
        <f>'Sample of Spirits1'!W30</f>
        <v>#DIV/0!</v>
      </c>
      <c r="O30" s="199" t="e">
        <f t="shared" si="13"/>
        <v>#DIV/0!</v>
      </c>
      <c r="P30" s="118"/>
      <c r="Q30" s="94" t="e">
        <f t="shared" si="18"/>
        <v>#DIV/0!</v>
      </c>
      <c r="R30" s="94" t="e">
        <f t="shared" si="19"/>
        <v>#DIV/0!</v>
      </c>
      <c r="S30" s="118"/>
      <c r="T30" s="186" t="e">
        <f t="shared" si="20"/>
        <v>#DIV/0!</v>
      </c>
      <c r="U30" s="94" t="e">
        <f t="shared" si="21"/>
        <v>#DIV/0!</v>
      </c>
      <c r="V30" s="114"/>
      <c r="W30" s="312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  <c r="AJ30" s="307"/>
      <c r="AK30" s="307"/>
      <c r="AL30" s="307"/>
      <c r="AM30" s="307"/>
      <c r="AN30" s="307"/>
      <c r="AO30" s="307"/>
      <c r="AP30" s="307"/>
      <c r="AQ30" s="307"/>
      <c r="AR30" s="307"/>
      <c r="AS30" s="307"/>
      <c r="AT30" s="307"/>
      <c r="AU30" s="307"/>
      <c r="AV30" s="307"/>
      <c r="AW30" s="307"/>
      <c r="AX30" s="307"/>
      <c r="AY30" s="307"/>
      <c r="AZ30" s="307"/>
      <c r="BA30" s="307"/>
      <c r="BB30" s="307"/>
      <c r="BC30" s="307"/>
      <c r="BD30" s="307"/>
      <c r="BE30" s="307"/>
      <c r="BF30" s="307"/>
      <c r="BG30" s="307"/>
      <c r="BH30" s="307"/>
      <c r="BI30" s="307"/>
      <c r="BJ30" s="307"/>
      <c r="BK30" s="307"/>
      <c r="BL30" s="307"/>
      <c r="BM30" s="307"/>
      <c r="BN30" s="307"/>
      <c r="BO30" s="307"/>
      <c r="BP30" s="307"/>
      <c r="BQ30" s="307"/>
      <c r="BR30" s="307"/>
      <c r="BS30" s="307"/>
      <c r="BT30" s="307"/>
      <c r="BU30" s="307"/>
      <c r="BV30" s="307"/>
      <c r="BW30" s="307"/>
      <c r="BX30" s="307"/>
      <c r="BY30" s="307"/>
      <c r="BZ30" s="307"/>
      <c r="CA30" s="307"/>
      <c r="CB30" s="307"/>
      <c r="CC30" s="307"/>
      <c r="CD30" s="307"/>
      <c r="CE30" s="307"/>
      <c r="CF30" s="307"/>
      <c r="CG30" s="307"/>
      <c r="CH30" s="307"/>
      <c r="CI30" s="307"/>
      <c r="CJ30" s="307"/>
      <c r="CK30" s="307"/>
      <c r="CL30" s="307"/>
      <c r="CM30" s="307"/>
      <c r="CN30" s="307"/>
      <c r="CO30" s="307"/>
      <c r="CP30" s="307"/>
      <c r="CQ30" s="307"/>
      <c r="CR30" s="307"/>
      <c r="CS30" s="307"/>
      <c r="CT30" s="307"/>
      <c r="CU30" s="307"/>
      <c r="CV30" s="307"/>
      <c r="CW30" s="307"/>
      <c r="CX30" s="307"/>
      <c r="CY30" s="307"/>
      <c r="CZ30" s="307"/>
      <c r="DA30" s="307"/>
      <c r="DB30" s="307"/>
      <c r="DC30" s="307"/>
      <c r="DD30" s="307"/>
      <c r="DE30" s="307"/>
      <c r="DF30" s="307"/>
      <c r="DG30" s="307"/>
      <c r="DH30" s="307"/>
      <c r="DI30" s="307"/>
      <c r="DJ30" s="307"/>
      <c r="DK30" s="307"/>
      <c r="DL30" s="307"/>
      <c r="DM30" s="307"/>
      <c r="DN30" s="307"/>
      <c r="DO30" s="307"/>
      <c r="DP30" s="307"/>
      <c r="DQ30" s="307"/>
      <c r="DR30" s="307"/>
      <c r="DS30" s="307"/>
      <c r="DT30" s="307"/>
      <c r="DU30" s="307"/>
      <c r="DV30" s="307"/>
      <c r="DW30" s="307"/>
      <c r="DX30" s="307"/>
      <c r="DY30" s="307"/>
      <c r="DZ30" s="307"/>
      <c r="EA30" s="307"/>
      <c r="EB30" s="307"/>
      <c r="EC30" s="307"/>
      <c r="ED30" s="307"/>
      <c r="EE30" s="307"/>
      <c r="EF30" s="307"/>
      <c r="EG30" s="307"/>
      <c r="EH30" s="307"/>
      <c r="EI30" s="307"/>
      <c r="EJ30" s="307"/>
      <c r="EK30" s="307"/>
      <c r="EL30" s="307"/>
      <c r="EM30" s="307"/>
      <c r="EN30" s="307"/>
      <c r="EO30" s="307"/>
      <c r="EP30" s="307"/>
      <c r="EQ30" s="307"/>
      <c r="ER30" s="307"/>
      <c r="ES30" s="307"/>
      <c r="ET30" s="307"/>
      <c r="EU30" s="307"/>
      <c r="EV30" s="307"/>
      <c r="EW30" s="307"/>
      <c r="EX30" s="307"/>
      <c r="EY30" s="307"/>
      <c r="EZ30" s="307"/>
      <c r="FA30" s="307"/>
      <c r="FB30" s="307"/>
      <c r="FC30" s="307"/>
      <c r="FD30" s="307"/>
      <c r="FE30" s="307"/>
      <c r="FF30" s="307"/>
      <c r="FG30" s="307"/>
      <c r="FH30" s="307"/>
      <c r="FI30" s="307"/>
      <c r="FJ30" s="307"/>
      <c r="FK30" s="307"/>
      <c r="FL30" s="307"/>
      <c r="FM30" s="307"/>
      <c r="FN30" s="307"/>
      <c r="FO30" s="307"/>
      <c r="FP30" s="307"/>
      <c r="FQ30" s="307"/>
      <c r="FR30" s="307"/>
      <c r="FS30" s="307"/>
      <c r="FT30" s="307"/>
      <c r="FU30" s="307"/>
      <c r="FV30" s="307"/>
      <c r="FW30" s="307"/>
      <c r="FX30" s="307"/>
      <c r="FY30" s="307"/>
      <c r="FZ30" s="307"/>
      <c r="GA30" s="307"/>
      <c r="GB30" s="307"/>
      <c r="GC30" s="307"/>
      <c r="GD30" s="307"/>
      <c r="GE30" s="307"/>
      <c r="GF30" s="307"/>
      <c r="GG30" s="307"/>
      <c r="GH30" s="307"/>
      <c r="GI30" s="307"/>
      <c r="GJ30" s="307"/>
      <c r="GK30" s="307"/>
      <c r="GL30" s="307"/>
      <c r="GM30" s="307"/>
      <c r="GN30" s="307"/>
      <c r="GO30" s="307"/>
      <c r="GP30" s="307"/>
      <c r="GQ30" s="307"/>
      <c r="GR30" s="307"/>
      <c r="GS30" s="307"/>
      <c r="GT30" s="307"/>
      <c r="GU30" s="307"/>
      <c r="GV30" s="307"/>
      <c r="GW30" s="307"/>
      <c r="GX30" s="307"/>
      <c r="GY30" s="307"/>
      <c r="GZ30" s="307"/>
      <c r="HA30" s="307"/>
      <c r="HB30" s="307"/>
      <c r="HC30" s="307"/>
      <c r="HD30" s="307"/>
      <c r="HE30" s="307"/>
      <c r="HF30" s="307"/>
      <c r="HG30" s="307"/>
      <c r="HH30" s="307"/>
      <c r="HI30" s="307"/>
      <c r="HJ30" s="307"/>
      <c r="HK30" s="307"/>
      <c r="HL30" s="307"/>
      <c r="HM30" s="307"/>
      <c r="HN30" s="307"/>
      <c r="HO30" s="307"/>
      <c r="HP30" s="307"/>
      <c r="HQ30" s="307"/>
      <c r="HR30" s="307"/>
      <c r="HS30" s="307"/>
      <c r="HT30" s="307"/>
      <c r="HU30" s="307"/>
      <c r="HV30" s="307"/>
      <c r="HW30" s="307"/>
      <c r="HX30" s="307"/>
      <c r="HY30" s="307"/>
      <c r="HZ30" s="307"/>
      <c r="IA30" s="307"/>
      <c r="IB30" s="307"/>
      <c r="IC30" s="307"/>
      <c r="ID30" s="307"/>
      <c r="IE30" s="307"/>
      <c r="IF30" s="307"/>
      <c r="IG30" s="307"/>
      <c r="IH30" s="307"/>
      <c r="II30" s="307"/>
      <c r="IJ30" s="307"/>
      <c r="IK30" s="307"/>
      <c r="IL30" s="307"/>
      <c r="IM30" s="307"/>
      <c r="IN30" s="307"/>
      <c r="IO30" s="307"/>
      <c r="IP30" s="307"/>
      <c r="IQ30" s="307"/>
      <c r="IR30" s="307"/>
      <c r="IS30" s="307"/>
      <c r="IT30" s="307"/>
      <c r="IU30" s="307"/>
      <c r="IV30" s="307"/>
      <c r="IW30" s="307"/>
      <c r="IX30" s="307"/>
      <c r="IY30" s="307"/>
      <c r="IZ30" s="307"/>
      <c r="JA30" s="307"/>
      <c r="JB30" s="307"/>
      <c r="JC30" s="307"/>
      <c r="JD30" s="307"/>
      <c r="JE30" s="307"/>
      <c r="JF30" s="307"/>
      <c r="JG30" s="307"/>
      <c r="JH30" s="307"/>
      <c r="JI30" s="307"/>
      <c r="JJ30" s="307"/>
      <c r="JK30" s="307"/>
      <c r="JL30" s="307"/>
      <c r="JM30" s="307"/>
      <c r="JN30" s="307"/>
      <c r="JO30" s="307"/>
      <c r="JP30" s="307"/>
      <c r="JQ30" s="307"/>
      <c r="JR30" s="307"/>
      <c r="JS30" s="307"/>
      <c r="JT30" s="307"/>
      <c r="JU30" s="307"/>
      <c r="JV30" s="307"/>
      <c r="JW30" s="307"/>
      <c r="JX30" s="307"/>
      <c r="JY30" s="307"/>
      <c r="JZ30" s="307"/>
      <c r="KA30" s="307"/>
      <c r="KB30" s="307"/>
      <c r="KC30" s="307"/>
      <c r="KD30" s="307"/>
      <c r="KE30" s="307"/>
      <c r="KF30" s="307"/>
      <c r="KG30" s="307"/>
      <c r="KH30" s="307"/>
      <c r="KI30" s="307"/>
      <c r="KJ30" s="307"/>
      <c r="KK30" s="307"/>
      <c r="KL30" s="307"/>
      <c r="KM30" s="307"/>
      <c r="KN30" s="307"/>
      <c r="KO30" s="307"/>
      <c r="KP30" s="307"/>
      <c r="KQ30" s="307"/>
      <c r="KR30" s="307"/>
      <c r="KS30" s="307"/>
      <c r="KT30" s="307"/>
      <c r="KU30" s="307"/>
      <c r="KV30" s="307"/>
      <c r="KW30" s="307"/>
      <c r="KX30" s="307"/>
      <c r="KY30" s="307"/>
      <c r="KZ30" s="307"/>
      <c r="LA30" s="307"/>
      <c r="LB30" s="307"/>
      <c r="LC30" s="307"/>
      <c r="LD30" s="307"/>
      <c r="LE30" s="307"/>
      <c r="LF30" s="307"/>
      <c r="LG30" s="307"/>
      <c r="LH30" s="307"/>
      <c r="LI30" s="307"/>
      <c r="LJ30" s="307"/>
      <c r="LK30" s="307"/>
      <c r="LL30" s="307"/>
      <c r="LM30" s="307"/>
      <c r="LN30" s="307"/>
      <c r="LO30" s="307"/>
      <c r="LP30" s="307"/>
      <c r="LQ30" s="307"/>
      <c r="LR30" s="307"/>
      <c r="LS30" s="307"/>
      <c r="LT30" s="307"/>
      <c r="LU30" s="307"/>
      <c r="LV30" s="307"/>
      <c r="LW30" s="307"/>
      <c r="LX30" s="307"/>
      <c r="LY30" s="307"/>
      <c r="LZ30" s="307"/>
      <c r="MA30" s="307"/>
      <c r="MB30" s="307"/>
      <c r="MC30" s="307"/>
      <c r="MD30" s="307"/>
      <c r="ME30" s="307"/>
      <c r="MF30" s="307"/>
      <c r="MG30" s="307"/>
      <c r="MH30" s="307"/>
      <c r="MI30" s="307"/>
      <c r="MJ30" s="307"/>
      <c r="MK30" s="307"/>
      <c r="ML30" s="307"/>
      <c r="MM30" s="307"/>
      <c r="MN30" s="307"/>
      <c r="MO30" s="307"/>
      <c r="MP30" s="307"/>
      <c r="MQ30" s="307"/>
      <c r="MR30" s="307"/>
      <c r="MS30" s="307"/>
      <c r="MT30" s="307"/>
      <c r="MU30" s="307"/>
      <c r="MV30" s="307"/>
      <c r="MW30" s="307"/>
      <c r="MX30" s="307"/>
      <c r="MY30" s="307"/>
      <c r="MZ30" s="307"/>
      <c r="NA30" s="307"/>
      <c r="NB30" s="307"/>
      <c r="NC30" s="307"/>
      <c r="ND30" s="307"/>
      <c r="NE30" s="307"/>
      <c r="NF30" s="307"/>
      <c r="NG30" s="307"/>
      <c r="NH30" s="307"/>
      <c r="NI30" s="307"/>
      <c r="NJ30" s="307"/>
      <c r="NK30" s="307"/>
      <c r="NL30" s="307"/>
      <c r="NM30" s="307"/>
      <c r="NN30" s="307"/>
      <c r="NO30" s="307"/>
      <c r="NP30" s="307"/>
      <c r="NQ30" s="307"/>
      <c r="NR30" s="307"/>
      <c r="NS30" s="307"/>
      <c r="NT30" s="307"/>
      <c r="NU30" s="307"/>
      <c r="NV30" s="307"/>
      <c r="NW30" s="307"/>
      <c r="NX30" s="307"/>
      <c r="NY30" s="307"/>
      <c r="NZ30" s="307"/>
      <c r="OA30" s="307"/>
      <c r="OB30" s="307"/>
      <c r="OC30" s="307"/>
      <c r="OD30" s="307"/>
      <c r="OE30" s="307"/>
      <c r="OF30" s="307"/>
      <c r="OG30" s="307"/>
      <c r="OH30" s="307"/>
      <c r="OI30" s="307"/>
      <c r="OJ30" s="307"/>
      <c r="OK30" s="307"/>
      <c r="OL30" s="307"/>
      <c r="OM30" s="307"/>
      <c r="ON30" s="307"/>
      <c r="OO30" s="307"/>
      <c r="OP30" s="307"/>
      <c r="OQ30" s="307"/>
      <c r="OR30" s="307"/>
      <c r="OS30" s="307"/>
      <c r="OT30" s="307"/>
      <c r="OU30" s="307"/>
      <c r="OV30" s="307"/>
      <c r="OW30" s="307"/>
      <c r="OX30" s="307"/>
      <c r="OY30" s="307"/>
      <c r="OZ30" s="307"/>
      <c r="PA30" s="307"/>
      <c r="PB30" s="307"/>
      <c r="PC30" s="307"/>
      <c r="PD30" s="307"/>
      <c r="PE30" s="307"/>
      <c r="PF30" s="307"/>
      <c r="PG30" s="307"/>
      <c r="PH30" s="307"/>
      <c r="PI30" s="307"/>
      <c r="PJ30" s="307"/>
      <c r="PK30" s="307"/>
      <c r="PL30" s="307"/>
      <c r="PM30" s="307"/>
      <c r="PN30" s="307"/>
      <c r="PO30" s="307"/>
      <c r="PP30" s="307"/>
      <c r="PQ30" s="307"/>
      <c r="PR30" s="307"/>
      <c r="PS30" s="307"/>
      <c r="PT30" s="307"/>
      <c r="PU30" s="307"/>
      <c r="PV30" s="307"/>
      <c r="PW30" s="307"/>
      <c r="PX30" s="307"/>
      <c r="PY30" s="307"/>
      <c r="PZ30" s="307"/>
      <c r="QA30" s="307"/>
      <c r="QB30" s="307"/>
      <c r="QC30" s="307"/>
      <c r="QD30" s="307"/>
      <c r="QE30" s="307"/>
      <c r="QF30" s="307"/>
      <c r="QG30" s="307"/>
      <c r="QH30" s="307"/>
      <c r="QI30" s="307"/>
      <c r="QJ30" s="307"/>
      <c r="QK30" s="307"/>
      <c r="QL30" s="307"/>
      <c r="QM30" s="307"/>
      <c r="QN30" s="307"/>
      <c r="QO30" s="307"/>
      <c r="QP30" s="307"/>
      <c r="QQ30" s="307"/>
      <c r="QR30" s="307"/>
      <c r="QS30" s="307"/>
      <c r="QT30" s="307"/>
      <c r="QU30" s="307"/>
      <c r="QV30" s="307"/>
      <c r="QW30" s="307"/>
      <c r="QX30" s="307"/>
      <c r="QY30" s="307"/>
      <c r="QZ30" s="307"/>
      <c r="RA30" s="307"/>
      <c r="RB30" s="307"/>
      <c r="RC30" s="307"/>
      <c r="RD30" s="307"/>
      <c r="RE30" s="307"/>
      <c r="RF30" s="307"/>
      <c r="RG30" s="307"/>
      <c r="RH30" s="307"/>
      <c r="RI30" s="307"/>
      <c r="RJ30" s="307"/>
      <c r="RK30" s="307"/>
      <c r="RL30" s="307"/>
      <c r="RM30" s="307"/>
      <c r="RN30" s="307"/>
      <c r="RO30" s="307"/>
      <c r="RP30" s="307"/>
      <c r="RQ30" s="307"/>
      <c r="RR30" s="307"/>
      <c r="RS30" s="307"/>
      <c r="RT30" s="307"/>
      <c r="RU30" s="307"/>
      <c r="RV30" s="307"/>
      <c r="RW30" s="307"/>
      <c r="RX30" s="307"/>
      <c r="RY30" s="307"/>
      <c r="RZ30" s="307"/>
      <c r="SA30" s="307"/>
      <c r="SB30" s="307"/>
      <c r="SC30" s="307"/>
      <c r="SD30" s="307"/>
      <c r="SE30" s="307"/>
      <c r="SF30" s="307"/>
      <c r="SG30" s="307"/>
      <c r="SH30" s="307"/>
      <c r="SI30" s="307"/>
      <c r="SJ30" s="307"/>
      <c r="SK30" s="307"/>
      <c r="SL30" s="307"/>
      <c r="SM30" s="307"/>
      <c r="SN30" s="307"/>
      <c r="SO30" s="307"/>
      <c r="SP30" s="307"/>
      <c r="SQ30" s="307"/>
      <c r="SR30" s="307"/>
      <c r="SS30" s="307"/>
      <c r="ST30" s="307"/>
      <c r="SU30" s="307"/>
      <c r="SV30" s="307"/>
      <c r="SW30" s="307"/>
      <c r="SX30" s="307"/>
      <c r="SY30" s="307"/>
      <c r="SZ30" s="307"/>
      <c r="TA30" s="307"/>
      <c r="TB30" s="307"/>
      <c r="TC30" s="307"/>
      <c r="TD30" s="307"/>
      <c r="TE30" s="307"/>
      <c r="TF30" s="307"/>
      <c r="TG30" s="307"/>
      <c r="TH30" s="307"/>
      <c r="TI30" s="307"/>
      <c r="TJ30" s="307"/>
      <c r="TK30" s="307"/>
      <c r="TL30" s="307"/>
      <c r="TM30" s="307"/>
      <c r="TN30" s="307"/>
      <c r="TO30" s="307"/>
      <c r="TP30" s="307"/>
      <c r="TQ30" s="307"/>
      <c r="TR30" s="307"/>
      <c r="TS30" s="307"/>
      <c r="TT30" s="307"/>
      <c r="TU30" s="307"/>
      <c r="TV30" s="307"/>
      <c r="TW30" s="307"/>
      <c r="TX30" s="307"/>
      <c r="TY30" s="307"/>
      <c r="TZ30" s="307"/>
      <c r="UA30" s="307"/>
      <c r="UB30" s="307"/>
      <c r="UC30" s="307"/>
      <c r="UD30" s="307"/>
      <c r="UE30" s="307"/>
      <c r="UF30" s="307"/>
      <c r="UG30" s="307"/>
      <c r="UH30" s="307"/>
      <c r="UI30" s="307"/>
      <c r="UJ30" s="307"/>
      <c r="UK30" s="307"/>
      <c r="UL30" s="307"/>
      <c r="UM30" s="307"/>
      <c r="UN30" s="307"/>
      <c r="UO30" s="307"/>
      <c r="UP30" s="307"/>
      <c r="UQ30" s="307"/>
      <c r="UR30" s="307"/>
      <c r="US30" s="307"/>
      <c r="UT30" s="307"/>
      <c r="UU30" s="307"/>
      <c r="UV30" s="307"/>
      <c r="UW30" s="307"/>
      <c r="UX30" s="307"/>
      <c r="UY30" s="307"/>
      <c r="UZ30" s="307"/>
      <c r="VA30" s="307"/>
      <c r="VB30" s="307"/>
      <c r="VC30" s="307"/>
      <c r="VD30" s="307"/>
      <c r="VE30" s="307"/>
      <c r="VF30" s="307"/>
      <c r="VG30" s="307"/>
      <c r="VH30" s="307"/>
      <c r="VI30" s="307"/>
      <c r="VJ30" s="307"/>
      <c r="VK30" s="307"/>
      <c r="VL30" s="307"/>
      <c r="VM30" s="307"/>
      <c r="VN30" s="307"/>
      <c r="VO30" s="307"/>
      <c r="VP30" s="307"/>
      <c r="VQ30" s="307"/>
      <c r="VR30" s="307"/>
      <c r="VS30" s="307"/>
      <c r="VT30" s="307"/>
      <c r="VU30" s="307"/>
      <c r="VV30" s="307"/>
      <c r="VW30" s="307"/>
      <c r="VX30" s="307"/>
      <c r="VY30" s="307"/>
      <c r="VZ30" s="307"/>
      <c r="WA30" s="307"/>
      <c r="WB30" s="307"/>
      <c r="WC30" s="307"/>
      <c r="WD30" s="307"/>
      <c r="WE30" s="307"/>
      <c r="WF30" s="307"/>
      <c r="WG30" s="307"/>
      <c r="WH30" s="307"/>
      <c r="WI30" s="307"/>
      <c r="WJ30" s="307"/>
      <c r="WK30" s="307"/>
      <c r="WL30" s="307"/>
      <c r="WM30" s="307"/>
      <c r="WN30" s="307"/>
      <c r="WO30" s="307"/>
      <c r="WP30" s="307"/>
      <c r="WQ30" s="307"/>
      <c r="WR30" s="307"/>
      <c r="WS30" s="307"/>
      <c r="WT30" s="307"/>
      <c r="WU30" s="307"/>
      <c r="WV30" s="307"/>
      <c r="WW30" s="307"/>
      <c r="WX30" s="307"/>
      <c r="WY30" s="307"/>
      <c r="WZ30" s="307"/>
      <c r="XA30" s="307"/>
      <c r="XB30" s="307"/>
      <c r="XC30" s="307"/>
      <c r="XD30" s="307"/>
      <c r="XE30" s="307"/>
      <c r="XF30" s="307"/>
      <c r="XG30" s="307"/>
      <c r="XH30" s="307"/>
      <c r="XI30" s="307"/>
      <c r="XJ30" s="307"/>
      <c r="XK30" s="307"/>
      <c r="XL30" s="307"/>
      <c r="XM30" s="307"/>
      <c r="XN30" s="307"/>
      <c r="XO30" s="307"/>
      <c r="XP30" s="307"/>
      <c r="XQ30" s="307"/>
      <c r="XR30" s="307"/>
      <c r="XS30" s="307"/>
      <c r="XT30" s="307"/>
      <c r="XU30" s="307"/>
      <c r="XV30" s="307"/>
      <c r="XW30" s="307"/>
      <c r="XX30" s="307"/>
      <c r="XY30" s="307"/>
      <c r="XZ30" s="307"/>
      <c r="YA30" s="307"/>
      <c r="YB30" s="307"/>
      <c r="YC30" s="307"/>
      <c r="YD30" s="307"/>
      <c r="YE30" s="307"/>
      <c r="YF30" s="307"/>
      <c r="YG30" s="307"/>
      <c r="YH30" s="307"/>
      <c r="YI30" s="307"/>
      <c r="YJ30" s="307"/>
      <c r="YK30" s="307"/>
      <c r="YL30" s="307"/>
      <c r="YM30" s="307"/>
      <c r="YN30" s="307"/>
      <c r="YO30" s="307"/>
      <c r="YP30" s="307"/>
      <c r="YQ30" s="307"/>
      <c r="YR30" s="307"/>
      <c r="YS30" s="307"/>
      <c r="YT30" s="307"/>
      <c r="YU30" s="307"/>
      <c r="YV30" s="307"/>
      <c r="YW30" s="307"/>
      <c r="YX30" s="307"/>
      <c r="YY30" s="307"/>
      <c r="YZ30" s="307"/>
      <c r="ZA30" s="307"/>
      <c r="ZB30" s="307"/>
      <c r="ZC30" s="307"/>
      <c r="ZD30" s="307"/>
      <c r="ZE30" s="307"/>
      <c r="ZF30" s="307"/>
      <c r="ZG30" s="307"/>
      <c r="ZH30" s="307"/>
      <c r="ZI30" s="307"/>
      <c r="ZJ30" s="307"/>
      <c r="ZK30" s="307"/>
      <c r="ZL30" s="307"/>
      <c r="ZM30" s="307"/>
      <c r="ZN30" s="307"/>
      <c r="ZO30" s="307"/>
      <c r="ZP30" s="307"/>
      <c r="ZQ30" s="307"/>
      <c r="ZR30" s="307"/>
      <c r="ZS30" s="307"/>
      <c r="ZT30" s="307"/>
      <c r="ZU30" s="307"/>
      <c r="ZV30" s="307"/>
      <c r="ZW30" s="307"/>
      <c r="ZX30" s="307"/>
      <c r="ZY30" s="307"/>
      <c r="ZZ30" s="307"/>
      <c r="AAA30" s="307"/>
      <c r="AAB30" s="307"/>
      <c r="AAC30" s="307"/>
      <c r="AAD30" s="307"/>
      <c r="AAE30" s="307"/>
      <c r="AAF30" s="307"/>
      <c r="AAG30" s="307"/>
      <c r="AAH30" s="307"/>
      <c r="AAI30" s="307"/>
      <c r="AAJ30" s="307"/>
      <c r="AAK30" s="307"/>
      <c r="AAL30" s="307"/>
      <c r="AAM30" s="307"/>
      <c r="AAN30" s="307"/>
      <c r="AAO30" s="307"/>
      <c r="AAP30" s="307"/>
      <c r="AAQ30" s="307"/>
      <c r="AAR30" s="307"/>
      <c r="AAS30" s="307"/>
      <c r="AAT30" s="307"/>
      <c r="AAU30" s="307"/>
      <c r="AAV30" s="307"/>
      <c r="AAW30" s="307"/>
      <c r="AAX30" s="307"/>
      <c r="AAY30" s="307"/>
      <c r="AAZ30" s="307"/>
      <c r="ABA30" s="307"/>
      <c r="ABB30" s="307"/>
      <c r="ABC30" s="307"/>
      <c r="ABD30" s="307"/>
      <c r="ABE30" s="307"/>
      <c r="ABF30" s="307"/>
      <c r="ABG30" s="307"/>
      <c r="ABH30" s="307"/>
      <c r="ABI30" s="307"/>
      <c r="ABJ30" s="307"/>
      <c r="ABK30" s="307"/>
      <c r="ABL30" s="307"/>
      <c r="ABM30" s="307"/>
      <c r="ABN30" s="307"/>
      <c r="ABO30" s="307"/>
      <c r="ABP30" s="307"/>
      <c r="ABQ30" s="307"/>
      <c r="ABR30" s="307"/>
      <c r="ABS30" s="307"/>
      <c r="ABT30" s="307"/>
      <c r="ABU30" s="307"/>
      <c r="ABV30" s="307"/>
      <c r="ABW30" s="307"/>
      <c r="ABX30" s="307"/>
      <c r="ABY30" s="307"/>
      <c r="ABZ30" s="307"/>
      <c r="ACA30" s="307"/>
      <c r="ACB30" s="307"/>
      <c r="ACC30" s="307"/>
      <c r="ACD30" s="307"/>
      <c r="ACE30" s="307"/>
      <c r="ACF30" s="307"/>
      <c r="ACG30" s="307"/>
      <c r="ACH30" s="307"/>
      <c r="ACI30" s="307"/>
      <c r="ACJ30" s="307"/>
      <c r="ACK30" s="307"/>
      <c r="ACL30" s="307"/>
      <c r="ACM30" s="307"/>
      <c r="ACN30" s="307"/>
      <c r="ACO30" s="307"/>
      <c r="ACP30" s="307"/>
      <c r="ACQ30" s="307"/>
      <c r="ACR30" s="307"/>
      <c r="ACS30" s="307"/>
      <c r="ACT30" s="307"/>
      <c r="ACU30" s="307"/>
      <c r="ACV30" s="307"/>
      <c r="ACW30" s="307"/>
      <c r="ACX30" s="307"/>
      <c r="ACY30" s="307"/>
      <c r="ACZ30" s="307"/>
      <c r="ADA30" s="307"/>
      <c r="ADB30" s="307"/>
      <c r="ADC30" s="307"/>
      <c r="ADD30" s="307"/>
      <c r="ADE30" s="307"/>
      <c r="ADF30" s="307"/>
      <c r="ADG30" s="307"/>
      <c r="ADH30" s="307"/>
      <c r="ADI30" s="307"/>
      <c r="ADJ30" s="307"/>
      <c r="ADK30" s="307"/>
      <c r="ADL30" s="307"/>
      <c r="ADM30" s="307"/>
      <c r="ADN30" s="307"/>
      <c r="ADO30" s="307"/>
      <c r="ADP30" s="307"/>
      <c r="ADQ30" s="307"/>
      <c r="ADR30" s="307"/>
      <c r="ADS30" s="307"/>
      <c r="ADT30" s="307"/>
      <c r="ADU30" s="307"/>
      <c r="ADV30" s="307"/>
      <c r="ADW30" s="307"/>
      <c r="ADX30" s="307"/>
      <c r="ADY30" s="307"/>
      <c r="ADZ30" s="307"/>
      <c r="AEA30" s="307"/>
      <c r="AEB30" s="307"/>
      <c r="AEC30" s="307"/>
      <c r="AED30" s="307"/>
      <c r="AEE30" s="307"/>
      <c r="AEF30" s="307"/>
      <c r="AEG30" s="307"/>
      <c r="AEH30" s="307"/>
      <c r="AEI30" s="307"/>
      <c r="AEJ30" s="307"/>
      <c r="AEK30" s="307"/>
      <c r="AEL30" s="307"/>
      <c r="AEM30" s="307"/>
      <c r="AEN30" s="307"/>
      <c r="AEO30" s="307"/>
      <c r="AEP30" s="307"/>
      <c r="AEQ30" s="307"/>
      <c r="AER30" s="307"/>
      <c r="AES30" s="307"/>
      <c r="AET30" s="307"/>
      <c r="AEU30" s="307"/>
      <c r="AEV30" s="307"/>
      <c r="AEW30" s="307"/>
      <c r="AEX30" s="307"/>
      <c r="AEY30" s="307"/>
      <c r="AEZ30" s="307"/>
      <c r="AFA30" s="307"/>
      <c r="AFB30" s="307"/>
      <c r="AFC30" s="307"/>
      <c r="AFD30" s="307"/>
      <c r="AFE30" s="307"/>
      <c r="AFF30" s="307"/>
      <c r="AFG30" s="307"/>
      <c r="AFH30" s="307"/>
      <c r="AFI30" s="307"/>
      <c r="AFJ30" s="307"/>
      <c r="AFK30" s="307"/>
      <c r="AFL30" s="307"/>
      <c r="AFM30" s="307"/>
      <c r="AFN30" s="307"/>
      <c r="AFO30" s="307"/>
      <c r="AFP30" s="307"/>
      <c r="AFQ30" s="307"/>
      <c r="AFR30" s="307"/>
      <c r="AFS30" s="307"/>
      <c r="AFT30" s="307"/>
      <c r="AFU30" s="307"/>
      <c r="AFV30" s="307"/>
      <c r="AFW30" s="307"/>
      <c r="AFX30" s="307"/>
      <c r="AFY30" s="307"/>
      <c r="AFZ30" s="307"/>
      <c r="AGA30" s="307"/>
      <c r="AGB30" s="307"/>
      <c r="AGC30" s="307"/>
      <c r="AGD30" s="307"/>
      <c r="AGE30" s="307"/>
      <c r="AGF30" s="307"/>
      <c r="AGG30" s="307"/>
      <c r="AGH30" s="307"/>
      <c r="AGI30" s="307"/>
      <c r="AGJ30" s="307"/>
      <c r="AGK30" s="307"/>
      <c r="AGL30" s="307"/>
      <c r="AGM30" s="307"/>
      <c r="AGN30" s="307"/>
      <c r="AGO30" s="307"/>
      <c r="AGP30" s="307"/>
      <c r="AGQ30" s="307"/>
      <c r="AGR30" s="307"/>
      <c r="AGS30" s="307"/>
      <c r="AGT30" s="307"/>
      <c r="AGU30" s="307"/>
      <c r="AGV30" s="307"/>
      <c r="AGW30" s="307"/>
      <c r="AGX30" s="307"/>
      <c r="AGY30" s="307"/>
      <c r="AGZ30" s="307"/>
      <c r="AHA30" s="307"/>
      <c r="AHB30" s="307"/>
      <c r="AHC30" s="307"/>
      <c r="AHD30" s="307"/>
      <c r="AHE30" s="307"/>
      <c r="AHF30" s="307"/>
      <c r="AHG30" s="307"/>
      <c r="AHH30" s="307"/>
      <c r="AHI30" s="307"/>
      <c r="AHJ30" s="307"/>
      <c r="AHK30" s="307"/>
      <c r="AHL30" s="307"/>
      <c r="AHM30" s="307"/>
      <c r="AHN30" s="307"/>
      <c r="AHO30" s="307"/>
      <c r="AHP30" s="307"/>
      <c r="AHQ30" s="307"/>
      <c r="AHR30" s="307"/>
      <c r="AHS30" s="307"/>
      <c r="AHT30" s="307"/>
      <c r="AHU30" s="307"/>
      <c r="AHV30" s="307"/>
      <c r="AHW30" s="307"/>
      <c r="AHX30" s="307"/>
      <c r="AHY30" s="307"/>
      <c r="AHZ30" s="307"/>
      <c r="AIA30" s="307"/>
      <c r="AIB30" s="307"/>
      <c r="AIC30" s="307"/>
      <c r="AID30" s="307"/>
      <c r="AIE30" s="307"/>
      <c r="AIF30" s="307"/>
      <c r="AIG30" s="307"/>
      <c r="AIH30" s="307"/>
      <c r="AII30" s="307"/>
      <c r="AIJ30" s="307"/>
      <c r="AIK30" s="307"/>
      <c r="AIL30" s="307"/>
      <c r="AIM30" s="307"/>
      <c r="AIN30" s="307"/>
      <c r="AIO30" s="307"/>
      <c r="AIP30" s="307"/>
      <c r="AIQ30" s="307"/>
      <c r="AIR30" s="307"/>
      <c r="AIS30" s="307"/>
      <c r="AIT30" s="307"/>
      <c r="AIU30" s="307"/>
      <c r="AIV30" s="307"/>
      <c r="AIW30" s="307"/>
      <c r="AIX30" s="307"/>
      <c r="AIY30" s="307"/>
      <c r="AIZ30" s="307"/>
      <c r="AJA30" s="307"/>
      <c r="AJB30" s="307"/>
      <c r="AJC30" s="307"/>
      <c r="AJD30" s="307"/>
      <c r="AJE30" s="307"/>
      <c r="AJF30" s="307"/>
      <c r="AJG30" s="307"/>
      <c r="AJH30" s="307"/>
      <c r="AJI30" s="307"/>
      <c r="AJJ30" s="307"/>
      <c r="AJK30" s="307"/>
      <c r="AJL30" s="307"/>
      <c r="AJM30" s="307"/>
      <c r="AJN30" s="307"/>
      <c r="AJO30" s="307"/>
      <c r="AJP30" s="307"/>
      <c r="AJQ30" s="307"/>
      <c r="AJR30" s="307"/>
      <c r="AJS30" s="307"/>
      <c r="AJT30" s="307"/>
      <c r="AJU30" s="307"/>
      <c r="AJV30" s="307"/>
      <c r="AJW30" s="307"/>
      <c r="AJX30" s="307"/>
      <c r="AJY30" s="307"/>
      <c r="AJZ30" s="307"/>
      <c r="AKA30" s="307"/>
      <c r="AKB30" s="307"/>
      <c r="AKC30" s="307"/>
      <c r="AKD30" s="307"/>
      <c r="AKE30" s="307"/>
      <c r="AKF30" s="307"/>
      <c r="AKG30" s="307"/>
      <c r="AKH30" s="307"/>
      <c r="AKI30" s="307"/>
      <c r="AKJ30" s="307"/>
      <c r="AKK30" s="307"/>
      <c r="AKL30" s="307"/>
      <c r="AKM30" s="307"/>
      <c r="AKN30" s="307"/>
      <c r="AKO30" s="307"/>
      <c r="AKP30" s="307"/>
      <c r="AKQ30" s="307"/>
      <c r="AKR30" s="307"/>
      <c r="AKS30" s="307"/>
      <c r="AKT30" s="307"/>
      <c r="AKU30" s="307"/>
      <c r="AKV30" s="307"/>
      <c r="AKW30" s="307"/>
      <c r="AKX30" s="307"/>
      <c r="AKY30" s="307"/>
    </row>
    <row r="31" spans="1:987" s="139" customFormat="1" x14ac:dyDescent="0.25">
      <c r="A31" s="134" t="s">
        <v>9</v>
      </c>
      <c r="B31" s="201" t="e">
        <f>IF('Sample of Spirits1'!I31&lt;E31,"&lt;",'Sample of Spirits1'!I31)</f>
        <v>#DIV/0!</v>
      </c>
      <c r="C31" s="83" t="e">
        <f t="shared" si="8"/>
        <v>#DIV/0!</v>
      </c>
      <c r="D31" s="88" t="e">
        <f>'Sample of Spirits1'!E31</f>
        <v>#DIV/0!</v>
      </c>
      <c r="E31" s="197" t="e">
        <f t="shared" si="9"/>
        <v>#DIV/0!</v>
      </c>
      <c r="F31" s="193"/>
      <c r="G31" s="83" t="e">
        <f>'Sample of Spirits1'!R31</f>
        <v>#DIV/0!</v>
      </c>
      <c r="H31" s="83" t="e">
        <f t="shared" si="10"/>
        <v>#DIV/0!</v>
      </c>
      <c r="I31" s="88" t="e">
        <f>'Sample of Spirits1'!N31</f>
        <v>#DIV/0!</v>
      </c>
      <c r="J31" s="202" t="str">
        <f t="shared" si="11"/>
        <v>IS</v>
      </c>
      <c r="K31" s="193"/>
      <c r="L31" s="102" t="e">
        <f>'Sample of Spirits1'!AA31</f>
        <v>#DIV/0!</v>
      </c>
      <c r="M31" s="83" t="e">
        <f t="shared" si="12"/>
        <v>#DIV/0!</v>
      </c>
      <c r="N31" s="88" t="e">
        <f>'Sample of Spirits1'!W31</f>
        <v>#DIV/0!</v>
      </c>
      <c r="O31" s="202" t="str">
        <f t="shared" si="13"/>
        <v>IS</v>
      </c>
      <c r="P31" s="193"/>
      <c r="Q31" s="88" t="e">
        <f t="shared" si="18"/>
        <v>#DIV/0!</v>
      </c>
      <c r="R31" s="88" t="e">
        <f t="shared" si="19"/>
        <v>#DIV/0!</v>
      </c>
      <c r="S31" s="193"/>
      <c r="T31" s="103" t="e">
        <f>IF(G31="&lt;","-",(G31-L31)/AVERAGE(G31,L31)*100)</f>
        <v>#DIV/0!</v>
      </c>
      <c r="U31" s="88" t="e">
        <f t="shared" si="21"/>
        <v>#DIV/0!</v>
      </c>
      <c r="V31" s="305"/>
      <c r="W31" s="313"/>
      <c r="X31" s="309"/>
      <c r="Y31" s="309"/>
      <c r="Z31" s="309"/>
      <c r="AA31" s="309"/>
      <c r="AB31" s="309"/>
      <c r="AC31" s="309"/>
      <c r="AD31" s="309"/>
      <c r="AE31" s="309"/>
      <c r="AF31" s="309"/>
      <c r="AG31" s="309"/>
      <c r="AH31" s="309"/>
      <c r="AI31" s="309"/>
      <c r="AJ31" s="309"/>
      <c r="AK31" s="309"/>
      <c r="AL31" s="309"/>
      <c r="AM31" s="309"/>
      <c r="AN31" s="309"/>
      <c r="AO31" s="309"/>
      <c r="AP31" s="309"/>
      <c r="AQ31" s="309"/>
      <c r="AR31" s="309"/>
      <c r="AS31" s="309"/>
      <c r="AT31" s="309"/>
      <c r="AU31" s="309"/>
      <c r="AV31" s="309"/>
      <c r="AW31" s="309"/>
      <c r="AX31" s="309"/>
      <c r="AY31" s="309"/>
      <c r="AZ31" s="309"/>
      <c r="BA31" s="309"/>
      <c r="BB31" s="309"/>
      <c r="BC31" s="309"/>
      <c r="BD31" s="309"/>
      <c r="BE31" s="309"/>
      <c r="BF31" s="309"/>
      <c r="BG31" s="309"/>
      <c r="BH31" s="309"/>
      <c r="BI31" s="309"/>
      <c r="BJ31" s="309"/>
      <c r="BK31" s="309"/>
      <c r="BL31" s="309"/>
      <c r="BM31" s="309"/>
      <c r="BN31" s="309"/>
      <c r="BO31" s="309"/>
      <c r="BP31" s="309"/>
      <c r="BQ31" s="309"/>
      <c r="BR31" s="309"/>
      <c r="BS31" s="309"/>
      <c r="BT31" s="309"/>
      <c r="BU31" s="309"/>
      <c r="BV31" s="309"/>
      <c r="BW31" s="309"/>
      <c r="BX31" s="309"/>
      <c r="BY31" s="309"/>
      <c r="BZ31" s="309"/>
      <c r="CA31" s="309"/>
      <c r="CB31" s="309"/>
      <c r="CC31" s="309"/>
      <c r="CD31" s="309"/>
      <c r="CE31" s="309"/>
      <c r="CF31" s="309"/>
      <c r="CG31" s="309"/>
      <c r="CH31" s="309"/>
      <c r="CI31" s="309"/>
      <c r="CJ31" s="309"/>
      <c r="CK31" s="309"/>
      <c r="CL31" s="309"/>
      <c r="CM31" s="309"/>
      <c r="CN31" s="309"/>
      <c r="CO31" s="309"/>
      <c r="CP31" s="309"/>
      <c r="CQ31" s="309"/>
      <c r="CR31" s="309"/>
      <c r="CS31" s="309"/>
      <c r="CT31" s="309"/>
      <c r="CU31" s="309"/>
      <c r="CV31" s="309"/>
      <c r="CW31" s="309"/>
      <c r="CX31" s="309"/>
      <c r="CY31" s="309"/>
      <c r="CZ31" s="309"/>
      <c r="DA31" s="309"/>
      <c r="DB31" s="309"/>
      <c r="DC31" s="309"/>
      <c r="DD31" s="309"/>
      <c r="DE31" s="309"/>
      <c r="DF31" s="309"/>
      <c r="DG31" s="309"/>
      <c r="DH31" s="309"/>
      <c r="DI31" s="309"/>
      <c r="DJ31" s="309"/>
      <c r="DK31" s="309"/>
      <c r="DL31" s="309"/>
      <c r="DM31" s="309"/>
      <c r="DN31" s="309"/>
      <c r="DO31" s="309"/>
      <c r="DP31" s="309"/>
      <c r="DQ31" s="309"/>
      <c r="DR31" s="309"/>
      <c r="DS31" s="309"/>
      <c r="DT31" s="309"/>
      <c r="DU31" s="309"/>
      <c r="DV31" s="309"/>
      <c r="DW31" s="309"/>
      <c r="DX31" s="309"/>
      <c r="DY31" s="309"/>
      <c r="DZ31" s="309"/>
      <c r="EA31" s="309"/>
      <c r="EB31" s="309"/>
      <c r="EC31" s="309"/>
      <c r="ED31" s="309"/>
      <c r="EE31" s="309"/>
      <c r="EF31" s="309"/>
      <c r="EG31" s="309"/>
      <c r="EH31" s="309"/>
      <c r="EI31" s="309"/>
      <c r="EJ31" s="309"/>
      <c r="EK31" s="309"/>
      <c r="EL31" s="309"/>
      <c r="EM31" s="309"/>
      <c r="EN31" s="309"/>
      <c r="EO31" s="309"/>
      <c r="EP31" s="309"/>
      <c r="EQ31" s="309"/>
      <c r="ER31" s="309"/>
      <c r="ES31" s="309"/>
      <c r="ET31" s="309"/>
      <c r="EU31" s="309"/>
      <c r="EV31" s="309"/>
      <c r="EW31" s="309"/>
      <c r="EX31" s="309"/>
      <c r="EY31" s="309"/>
      <c r="EZ31" s="309"/>
      <c r="FA31" s="309"/>
      <c r="FB31" s="309"/>
      <c r="FC31" s="309"/>
      <c r="FD31" s="309"/>
      <c r="FE31" s="309"/>
      <c r="FF31" s="309"/>
      <c r="FG31" s="309"/>
      <c r="FH31" s="309"/>
      <c r="FI31" s="309"/>
      <c r="FJ31" s="309"/>
      <c r="FK31" s="309"/>
      <c r="FL31" s="309"/>
      <c r="FM31" s="309"/>
      <c r="FN31" s="309"/>
      <c r="FO31" s="309"/>
      <c r="FP31" s="309"/>
      <c r="FQ31" s="309"/>
      <c r="FR31" s="309"/>
      <c r="FS31" s="309"/>
      <c r="FT31" s="309"/>
      <c r="FU31" s="309"/>
      <c r="FV31" s="309"/>
      <c r="FW31" s="309"/>
      <c r="FX31" s="309"/>
      <c r="FY31" s="309"/>
      <c r="FZ31" s="309"/>
      <c r="GA31" s="309"/>
      <c r="GB31" s="309"/>
      <c r="GC31" s="309"/>
      <c r="GD31" s="309"/>
      <c r="GE31" s="309"/>
      <c r="GF31" s="309"/>
      <c r="GG31" s="309"/>
      <c r="GH31" s="309"/>
      <c r="GI31" s="309"/>
      <c r="GJ31" s="309"/>
      <c r="GK31" s="309"/>
      <c r="GL31" s="309"/>
      <c r="GM31" s="309"/>
      <c r="GN31" s="309"/>
      <c r="GO31" s="309"/>
      <c r="GP31" s="309"/>
      <c r="GQ31" s="309"/>
      <c r="GR31" s="309"/>
      <c r="GS31" s="309"/>
      <c r="GT31" s="309"/>
      <c r="GU31" s="309"/>
      <c r="GV31" s="309"/>
      <c r="GW31" s="309"/>
      <c r="GX31" s="309"/>
      <c r="GY31" s="309"/>
      <c r="GZ31" s="309"/>
      <c r="HA31" s="309"/>
      <c r="HB31" s="309"/>
      <c r="HC31" s="309"/>
      <c r="HD31" s="309"/>
      <c r="HE31" s="309"/>
      <c r="HF31" s="309"/>
      <c r="HG31" s="309"/>
      <c r="HH31" s="309"/>
      <c r="HI31" s="309"/>
      <c r="HJ31" s="309"/>
      <c r="HK31" s="309"/>
      <c r="HL31" s="309"/>
      <c r="HM31" s="309"/>
      <c r="HN31" s="309"/>
      <c r="HO31" s="309"/>
      <c r="HP31" s="309"/>
      <c r="HQ31" s="309"/>
      <c r="HR31" s="309"/>
      <c r="HS31" s="309"/>
      <c r="HT31" s="309"/>
      <c r="HU31" s="309"/>
      <c r="HV31" s="309"/>
      <c r="HW31" s="309"/>
      <c r="HX31" s="309"/>
      <c r="HY31" s="309"/>
      <c r="HZ31" s="309"/>
      <c r="IA31" s="309"/>
      <c r="IB31" s="309"/>
      <c r="IC31" s="309"/>
      <c r="ID31" s="309"/>
      <c r="IE31" s="309"/>
      <c r="IF31" s="309"/>
      <c r="IG31" s="309"/>
      <c r="IH31" s="309"/>
      <c r="II31" s="309"/>
      <c r="IJ31" s="309"/>
      <c r="IK31" s="309"/>
      <c r="IL31" s="309"/>
      <c r="IM31" s="309"/>
      <c r="IN31" s="309"/>
      <c r="IO31" s="309"/>
      <c r="IP31" s="309"/>
      <c r="IQ31" s="309"/>
      <c r="IR31" s="309"/>
      <c r="IS31" s="309"/>
      <c r="IT31" s="309"/>
      <c r="IU31" s="309"/>
      <c r="IV31" s="309"/>
      <c r="IW31" s="309"/>
      <c r="IX31" s="309"/>
      <c r="IY31" s="309"/>
      <c r="IZ31" s="309"/>
      <c r="JA31" s="309"/>
      <c r="JB31" s="309"/>
      <c r="JC31" s="309"/>
      <c r="JD31" s="309"/>
      <c r="JE31" s="309"/>
      <c r="JF31" s="309"/>
      <c r="JG31" s="309"/>
      <c r="JH31" s="309"/>
      <c r="JI31" s="309"/>
      <c r="JJ31" s="309"/>
      <c r="JK31" s="309"/>
      <c r="JL31" s="309"/>
      <c r="JM31" s="309"/>
      <c r="JN31" s="309"/>
      <c r="JO31" s="309"/>
      <c r="JP31" s="309"/>
      <c r="JQ31" s="309"/>
      <c r="JR31" s="309"/>
      <c r="JS31" s="309"/>
      <c r="JT31" s="309"/>
      <c r="JU31" s="309"/>
      <c r="JV31" s="309"/>
      <c r="JW31" s="309"/>
      <c r="JX31" s="309"/>
      <c r="JY31" s="309"/>
      <c r="JZ31" s="309"/>
      <c r="KA31" s="309"/>
      <c r="KB31" s="309"/>
      <c r="KC31" s="309"/>
      <c r="KD31" s="309"/>
      <c r="KE31" s="309"/>
      <c r="KF31" s="309"/>
      <c r="KG31" s="309"/>
      <c r="KH31" s="309"/>
      <c r="KI31" s="309"/>
      <c r="KJ31" s="309"/>
      <c r="KK31" s="309"/>
      <c r="KL31" s="309"/>
      <c r="KM31" s="309"/>
      <c r="KN31" s="309"/>
      <c r="KO31" s="309"/>
      <c r="KP31" s="309"/>
      <c r="KQ31" s="309"/>
      <c r="KR31" s="309"/>
      <c r="KS31" s="309"/>
      <c r="KT31" s="309"/>
      <c r="KU31" s="309"/>
      <c r="KV31" s="309"/>
      <c r="KW31" s="309"/>
      <c r="KX31" s="309"/>
      <c r="KY31" s="309"/>
      <c r="KZ31" s="309"/>
      <c r="LA31" s="309"/>
      <c r="LB31" s="309"/>
      <c r="LC31" s="309"/>
      <c r="LD31" s="309"/>
      <c r="LE31" s="309"/>
      <c r="LF31" s="309"/>
      <c r="LG31" s="309"/>
      <c r="LH31" s="309"/>
      <c r="LI31" s="309"/>
      <c r="LJ31" s="309"/>
      <c r="LK31" s="309"/>
      <c r="LL31" s="309"/>
      <c r="LM31" s="309"/>
      <c r="LN31" s="309"/>
      <c r="LO31" s="309"/>
      <c r="LP31" s="309"/>
      <c r="LQ31" s="309"/>
      <c r="LR31" s="309"/>
      <c r="LS31" s="309"/>
      <c r="LT31" s="309"/>
      <c r="LU31" s="309"/>
      <c r="LV31" s="309"/>
      <c r="LW31" s="309"/>
      <c r="LX31" s="309"/>
      <c r="LY31" s="309"/>
      <c r="LZ31" s="309"/>
      <c r="MA31" s="309"/>
      <c r="MB31" s="309"/>
      <c r="MC31" s="309"/>
      <c r="MD31" s="309"/>
      <c r="ME31" s="309"/>
      <c r="MF31" s="309"/>
      <c r="MG31" s="309"/>
      <c r="MH31" s="309"/>
      <c r="MI31" s="309"/>
      <c r="MJ31" s="309"/>
      <c r="MK31" s="309"/>
      <c r="ML31" s="309"/>
      <c r="MM31" s="309"/>
      <c r="MN31" s="309"/>
      <c r="MO31" s="309"/>
      <c r="MP31" s="309"/>
      <c r="MQ31" s="309"/>
      <c r="MR31" s="309"/>
      <c r="MS31" s="309"/>
      <c r="MT31" s="309"/>
      <c r="MU31" s="309"/>
      <c r="MV31" s="309"/>
      <c r="MW31" s="309"/>
      <c r="MX31" s="309"/>
      <c r="MY31" s="309"/>
      <c r="MZ31" s="309"/>
      <c r="NA31" s="309"/>
      <c r="NB31" s="309"/>
      <c r="NC31" s="309"/>
      <c r="ND31" s="309"/>
      <c r="NE31" s="309"/>
      <c r="NF31" s="309"/>
      <c r="NG31" s="309"/>
      <c r="NH31" s="309"/>
      <c r="NI31" s="309"/>
      <c r="NJ31" s="309"/>
      <c r="NK31" s="309"/>
      <c r="NL31" s="309"/>
      <c r="NM31" s="309"/>
      <c r="NN31" s="309"/>
      <c r="NO31" s="309"/>
      <c r="NP31" s="309"/>
      <c r="NQ31" s="309"/>
      <c r="NR31" s="309"/>
      <c r="NS31" s="309"/>
      <c r="NT31" s="309"/>
      <c r="NU31" s="309"/>
      <c r="NV31" s="309"/>
      <c r="NW31" s="309"/>
      <c r="NX31" s="309"/>
      <c r="NY31" s="309"/>
      <c r="NZ31" s="309"/>
      <c r="OA31" s="309"/>
      <c r="OB31" s="309"/>
      <c r="OC31" s="309"/>
      <c r="OD31" s="309"/>
      <c r="OE31" s="309"/>
      <c r="OF31" s="309"/>
      <c r="OG31" s="309"/>
      <c r="OH31" s="309"/>
      <c r="OI31" s="309"/>
      <c r="OJ31" s="309"/>
      <c r="OK31" s="309"/>
      <c r="OL31" s="309"/>
      <c r="OM31" s="309"/>
      <c r="ON31" s="309"/>
      <c r="OO31" s="309"/>
      <c r="OP31" s="309"/>
      <c r="OQ31" s="309"/>
      <c r="OR31" s="309"/>
      <c r="OS31" s="309"/>
      <c r="OT31" s="309"/>
      <c r="OU31" s="309"/>
      <c r="OV31" s="309"/>
      <c r="OW31" s="309"/>
      <c r="OX31" s="309"/>
      <c r="OY31" s="309"/>
      <c r="OZ31" s="309"/>
      <c r="PA31" s="309"/>
      <c r="PB31" s="309"/>
      <c r="PC31" s="309"/>
      <c r="PD31" s="309"/>
      <c r="PE31" s="309"/>
      <c r="PF31" s="309"/>
      <c r="PG31" s="309"/>
      <c r="PH31" s="309"/>
      <c r="PI31" s="309"/>
      <c r="PJ31" s="309"/>
      <c r="PK31" s="309"/>
      <c r="PL31" s="309"/>
      <c r="PM31" s="309"/>
      <c r="PN31" s="309"/>
      <c r="PO31" s="309"/>
      <c r="PP31" s="309"/>
      <c r="PQ31" s="309"/>
      <c r="PR31" s="309"/>
      <c r="PS31" s="309"/>
      <c r="PT31" s="309"/>
      <c r="PU31" s="309"/>
      <c r="PV31" s="309"/>
      <c r="PW31" s="309"/>
      <c r="PX31" s="309"/>
      <c r="PY31" s="309"/>
      <c r="PZ31" s="309"/>
      <c r="QA31" s="309"/>
      <c r="QB31" s="309"/>
      <c r="QC31" s="309"/>
      <c r="QD31" s="309"/>
      <c r="QE31" s="309"/>
      <c r="QF31" s="309"/>
      <c r="QG31" s="309"/>
      <c r="QH31" s="309"/>
      <c r="QI31" s="309"/>
      <c r="QJ31" s="309"/>
      <c r="QK31" s="309"/>
      <c r="QL31" s="309"/>
      <c r="QM31" s="309"/>
      <c r="QN31" s="309"/>
      <c r="QO31" s="309"/>
      <c r="QP31" s="309"/>
      <c r="QQ31" s="309"/>
      <c r="QR31" s="309"/>
      <c r="QS31" s="309"/>
      <c r="QT31" s="309"/>
      <c r="QU31" s="309"/>
      <c r="QV31" s="309"/>
      <c r="QW31" s="309"/>
      <c r="QX31" s="309"/>
      <c r="QY31" s="309"/>
      <c r="QZ31" s="309"/>
      <c r="RA31" s="309"/>
      <c r="RB31" s="309"/>
      <c r="RC31" s="309"/>
      <c r="RD31" s="309"/>
      <c r="RE31" s="309"/>
      <c r="RF31" s="309"/>
      <c r="RG31" s="309"/>
      <c r="RH31" s="309"/>
      <c r="RI31" s="309"/>
      <c r="RJ31" s="309"/>
      <c r="RK31" s="309"/>
      <c r="RL31" s="309"/>
      <c r="RM31" s="309"/>
      <c r="RN31" s="309"/>
      <c r="RO31" s="309"/>
      <c r="RP31" s="309"/>
      <c r="RQ31" s="309"/>
      <c r="RR31" s="309"/>
      <c r="RS31" s="309"/>
      <c r="RT31" s="309"/>
      <c r="RU31" s="309"/>
      <c r="RV31" s="309"/>
      <c r="RW31" s="309"/>
      <c r="RX31" s="309"/>
      <c r="RY31" s="309"/>
      <c r="RZ31" s="309"/>
      <c r="SA31" s="309"/>
      <c r="SB31" s="309"/>
      <c r="SC31" s="309"/>
      <c r="SD31" s="309"/>
      <c r="SE31" s="309"/>
      <c r="SF31" s="309"/>
      <c r="SG31" s="309"/>
      <c r="SH31" s="309"/>
      <c r="SI31" s="309"/>
      <c r="SJ31" s="309"/>
      <c r="SK31" s="309"/>
      <c r="SL31" s="309"/>
      <c r="SM31" s="309"/>
      <c r="SN31" s="309"/>
      <c r="SO31" s="309"/>
      <c r="SP31" s="309"/>
      <c r="SQ31" s="309"/>
      <c r="SR31" s="309"/>
      <c r="SS31" s="309"/>
      <c r="ST31" s="309"/>
      <c r="SU31" s="309"/>
      <c r="SV31" s="309"/>
      <c r="SW31" s="309"/>
      <c r="SX31" s="309"/>
      <c r="SY31" s="309"/>
      <c r="SZ31" s="309"/>
      <c r="TA31" s="309"/>
      <c r="TB31" s="309"/>
      <c r="TC31" s="309"/>
      <c r="TD31" s="309"/>
      <c r="TE31" s="309"/>
      <c r="TF31" s="309"/>
      <c r="TG31" s="309"/>
      <c r="TH31" s="309"/>
      <c r="TI31" s="309"/>
      <c r="TJ31" s="309"/>
      <c r="TK31" s="309"/>
      <c r="TL31" s="309"/>
      <c r="TM31" s="309"/>
      <c r="TN31" s="309"/>
      <c r="TO31" s="309"/>
      <c r="TP31" s="309"/>
      <c r="TQ31" s="309"/>
      <c r="TR31" s="309"/>
      <c r="TS31" s="309"/>
      <c r="TT31" s="309"/>
      <c r="TU31" s="309"/>
      <c r="TV31" s="309"/>
      <c r="TW31" s="309"/>
      <c r="TX31" s="309"/>
      <c r="TY31" s="309"/>
      <c r="TZ31" s="309"/>
      <c r="UA31" s="309"/>
      <c r="UB31" s="309"/>
      <c r="UC31" s="309"/>
      <c r="UD31" s="309"/>
      <c r="UE31" s="309"/>
      <c r="UF31" s="309"/>
      <c r="UG31" s="309"/>
      <c r="UH31" s="309"/>
      <c r="UI31" s="309"/>
      <c r="UJ31" s="309"/>
      <c r="UK31" s="309"/>
      <c r="UL31" s="309"/>
      <c r="UM31" s="309"/>
      <c r="UN31" s="309"/>
      <c r="UO31" s="309"/>
      <c r="UP31" s="309"/>
      <c r="UQ31" s="309"/>
      <c r="UR31" s="309"/>
      <c r="US31" s="309"/>
      <c r="UT31" s="309"/>
      <c r="UU31" s="309"/>
      <c r="UV31" s="309"/>
      <c r="UW31" s="309"/>
      <c r="UX31" s="309"/>
      <c r="UY31" s="309"/>
      <c r="UZ31" s="309"/>
      <c r="VA31" s="309"/>
      <c r="VB31" s="309"/>
      <c r="VC31" s="309"/>
      <c r="VD31" s="309"/>
      <c r="VE31" s="309"/>
      <c r="VF31" s="309"/>
      <c r="VG31" s="309"/>
      <c r="VH31" s="309"/>
      <c r="VI31" s="309"/>
      <c r="VJ31" s="309"/>
      <c r="VK31" s="309"/>
      <c r="VL31" s="309"/>
      <c r="VM31" s="309"/>
      <c r="VN31" s="309"/>
      <c r="VO31" s="309"/>
      <c r="VP31" s="309"/>
      <c r="VQ31" s="309"/>
      <c r="VR31" s="309"/>
      <c r="VS31" s="309"/>
      <c r="VT31" s="309"/>
      <c r="VU31" s="309"/>
      <c r="VV31" s="309"/>
      <c r="VW31" s="309"/>
      <c r="VX31" s="309"/>
      <c r="VY31" s="309"/>
      <c r="VZ31" s="309"/>
      <c r="WA31" s="309"/>
      <c r="WB31" s="309"/>
      <c r="WC31" s="309"/>
      <c r="WD31" s="309"/>
      <c r="WE31" s="309"/>
      <c r="WF31" s="309"/>
      <c r="WG31" s="309"/>
      <c r="WH31" s="309"/>
      <c r="WI31" s="309"/>
      <c r="WJ31" s="309"/>
      <c r="WK31" s="309"/>
      <c r="WL31" s="309"/>
      <c r="WM31" s="309"/>
      <c r="WN31" s="309"/>
      <c r="WO31" s="309"/>
      <c r="WP31" s="309"/>
      <c r="WQ31" s="309"/>
      <c r="WR31" s="309"/>
      <c r="WS31" s="309"/>
      <c r="WT31" s="309"/>
      <c r="WU31" s="309"/>
      <c r="WV31" s="309"/>
      <c r="WW31" s="309"/>
      <c r="WX31" s="309"/>
      <c r="WY31" s="309"/>
      <c r="WZ31" s="309"/>
      <c r="XA31" s="309"/>
      <c r="XB31" s="309"/>
      <c r="XC31" s="309"/>
      <c r="XD31" s="309"/>
      <c r="XE31" s="309"/>
      <c r="XF31" s="309"/>
      <c r="XG31" s="309"/>
      <c r="XH31" s="309"/>
      <c r="XI31" s="309"/>
      <c r="XJ31" s="309"/>
      <c r="XK31" s="309"/>
      <c r="XL31" s="309"/>
      <c r="XM31" s="309"/>
      <c r="XN31" s="309"/>
      <c r="XO31" s="309"/>
      <c r="XP31" s="309"/>
      <c r="XQ31" s="309"/>
      <c r="XR31" s="309"/>
      <c r="XS31" s="309"/>
      <c r="XT31" s="309"/>
      <c r="XU31" s="309"/>
      <c r="XV31" s="309"/>
      <c r="XW31" s="309"/>
      <c r="XX31" s="309"/>
      <c r="XY31" s="309"/>
      <c r="XZ31" s="309"/>
      <c r="YA31" s="309"/>
      <c r="YB31" s="309"/>
      <c r="YC31" s="309"/>
      <c r="YD31" s="309"/>
      <c r="YE31" s="309"/>
      <c r="YF31" s="309"/>
      <c r="YG31" s="309"/>
      <c r="YH31" s="309"/>
      <c r="YI31" s="309"/>
      <c r="YJ31" s="309"/>
      <c r="YK31" s="309"/>
      <c r="YL31" s="309"/>
      <c r="YM31" s="309"/>
      <c r="YN31" s="309"/>
      <c r="YO31" s="309"/>
      <c r="YP31" s="309"/>
      <c r="YQ31" s="309"/>
      <c r="YR31" s="309"/>
      <c r="YS31" s="309"/>
      <c r="YT31" s="309"/>
      <c r="YU31" s="309"/>
      <c r="YV31" s="309"/>
      <c r="YW31" s="309"/>
      <c r="YX31" s="309"/>
      <c r="YY31" s="309"/>
      <c r="YZ31" s="309"/>
      <c r="ZA31" s="309"/>
      <c r="ZB31" s="309"/>
      <c r="ZC31" s="309"/>
      <c r="ZD31" s="309"/>
      <c r="ZE31" s="309"/>
      <c r="ZF31" s="309"/>
      <c r="ZG31" s="309"/>
      <c r="ZH31" s="309"/>
      <c r="ZI31" s="309"/>
      <c r="ZJ31" s="309"/>
      <c r="ZK31" s="309"/>
      <c r="ZL31" s="309"/>
      <c r="ZM31" s="309"/>
      <c r="ZN31" s="309"/>
      <c r="ZO31" s="309"/>
      <c r="ZP31" s="309"/>
      <c r="ZQ31" s="309"/>
      <c r="ZR31" s="309"/>
      <c r="ZS31" s="309"/>
      <c r="ZT31" s="309"/>
      <c r="ZU31" s="309"/>
      <c r="ZV31" s="309"/>
      <c r="ZW31" s="309"/>
      <c r="ZX31" s="309"/>
      <c r="ZY31" s="309"/>
      <c r="ZZ31" s="309"/>
      <c r="AAA31" s="309"/>
      <c r="AAB31" s="309"/>
      <c r="AAC31" s="309"/>
      <c r="AAD31" s="309"/>
      <c r="AAE31" s="309"/>
      <c r="AAF31" s="309"/>
      <c r="AAG31" s="309"/>
      <c r="AAH31" s="309"/>
      <c r="AAI31" s="309"/>
      <c r="AAJ31" s="309"/>
      <c r="AAK31" s="309"/>
      <c r="AAL31" s="309"/>
      <c r="AAM31" s="309"/>
      <c r="AAN31" s="309"/>
      <c r="AAO31" s="309"/>
      <c r="AAP31" s="309"/>
      <c r="AAQ31" s="309"/>
      <c r="AAR31" s="309"/>
      <c r="AAS31" s="309"/>
      <c r="AAT31" s="309"/>
      <c r="AAU31" s="309"/>
      <c r="AAV31" s="309"/>
      <c r="AAW31" s="309"/>
      <c r="AAX31" s="309"/>
      <c r="AAY31" s="309"/>
      <c r="AAZ31" s="309"/>
      <c r="ABA31" s="309"/>
      <c r="ABB31" s="309"/>
      <c r="ABC31" s="309"/>
      <c r="ABD31" s="309"/>
      <c r="ABE31" s="309"/>
      <c r="ABF31" s="309"/>
      <c r="ABG31" s="309"/>
      <c r="ABH31" s="309"/>
      <c r="ABI31" s="309"/>
      <c r="ABJ31" s="309"/>
      <c r="ABK31" s="309"/>
      <c r="ABL31" s="309"/>
      <c r="ABM31" s="309"/>
      <c r="ABN31" s="309"/>
      <c r="ABO31" s="309"/>
      <c r="ABP31" s="309"/>
      <c r="ABQ31" s="309"/>
      <c r="ABR31" s="309"/>
      <c r="ABS31" s="309"/>
      <c r="ABT31" s="309"/>
      <c r="ABU31" s="309"/>
      <c r="ABV31" s="309"/>
      <c r="ABW31" s="309"/>
      <c r="ABX31" s="309"/>
      <c r="ABY31" s="309"/>
      <c r="ABZ31" s="309"/>
      <c r="ACA31" s="309"/>
      <c r="ACB31" s="309"/>
      <c r="ACC31" s="309"/>
      <c r="ACD31" s="309"/>
      <c r="ACE31" s="309"/>
      <c r="ACF31" s="309"/>
      <c r="ACG31" s="309"/>
      <c r="ACH31" s="309"/>
      <c r="ACI31" s="309"/>
      <c r="ACJ31" s="309"/>
      <c r="ACK31" s="309"/>
      <c r="ACL31" s="309"/>
      <c r="ACM31" s="309"/>
      <c r="ACN31" s="309"/>
      <c r="ACO31" s="309"/>
      <c r="ACP31" s="309"/>
      <c r="ACQ31" s="309"/>
      <c r="ACR31" s="309"/>
      <c r="ACS31" s="309"/>
      <c r="ACT31" s="309"/>
      <c r="ACU31" s="309"/>
      <c r="ACV31" s="309"/>
      <c r="ACW31" s="309"/>
      <c r="ACX31" s="309"/>
      <c r="ACY31" s="309"/>
      <c r="ACZ31" s="309"/>
      <c r="ADA31" s="309"/>
      <c r="ADB31" s="309"/>
      <c r="ADC31" s="309"/>
      <c r="ADD31" s="309"/>
      <c r="ADE31" s="309"/>
      <c r="ADF31" s="309"/>
      <c r="ADG31" s="309"/>
      <c r="ADH31" s="309"/>
      <c r="ADI31" s="309"/>
      <c r="ADJ31" s="309"/>
      <c r="ADK31" s="309"/>
      <c r="ADL31" s="309"/>
      <c r="ADM31" s="309"/>
      <c r="ADN31" s="309"/>
      <c r="ADO31" s="309"/>
      <c r="ADP31" s="309"/>
      <c r="ADQ31" s="309"/>
      <c r="ADR31" s="309"/>
      <c r="ADS31" s="309"/>
      <c r="ADT31" s="309"/>
      <c r="ADU31" s="309"/>
      <c r="ADV31" s="309"/>
      <c r="ADW31" s="309"/>
      <c r="ADX31" s="309"/>
      <c r="ADY31" s="309"/>
      <c r="ADZ31" s="309"/>
      <c r="AEA31" s="309"/>
      <c r="AEB31" s="309"/>
      <c r="AEC31" s="309"/>
      <c r="AED31" s="309"/>
      <c r="AEE31" s="309"/>
      <c r="AEF31" s="309"/>
      <c r="AEG31" s="309"/>
      <c r="AEH31" s="309"/>
      <c r="AEI31" s="309"/>
      <c r="AEJ31" s="309"/>
      <c r="AEK31" s="309"/>
      <c r="AEL31" s="309"/>
      <c r="AEM31" s="309"/>
      <c r="AEN31" s="309"/>
      <c r="AEO31" s="309"/>
      <c r="AEP31" s="309"/>
      <c r="AEQ31" s="309"/>
      <c r="AER31" s="309"/>
      <c r="AES31" s="309"/>
      <c r="AET31" s="309"/>
      <c r="AEU31" s="309"/>
      <c r="AEV31" s="309"/>
      <c r="AEW31" s="309"/>
      <c r="AEX31" s="309"/>
      <c r="AEY31" s="309"/>
      <c r="AEZ31" s="309"/>
      <c r="AFA31" s="309"/>
      <c r="AFB31" s="309"/>
      <c r="AFC31" s="309"/>
      <c r="AFD31" s="309"/>
      <c r="AFE31" s="309"/>
      <c r="AFF31" s="309"/>
      <c r="AFG31" s="309"/>
      <c r="AFH31" s="309"/>
      <c r="AFI31" s="309"/>
      <c r="AFJ31" s="309"/>
      <c r="AFK31" s="309"/>
      <c r="AFL31" s="309"/>
      <c r="AFM31" s="309"/>
      <c r="AFN31" s="309"/>
      <c r="AFO31" s="309"/>
      <c r="AFP31" s="309"/>
      <c r="AFQ31" s="309"/>
      <c r="AFR31" s="309"/>
      <c r="AFS31" s="309"/>
      <c r="AFT31" s="309"/>
      <c r="AFU31" s="309"/>
      <c r="AFV31" s="309"/>
      <c r="AFW31" s="309"/>
      <c r="AFX31" s="309"/>
      <c r="AFY31" s="309"/>
      <c r="AFZ31" s="309"/>
      <c r="AGA31" s="309"/>
      <c r="AGB31" s="309"/>
      <c r="AGC31" s="309"/>
      <c r="AGD31" s="309"/>
      <c r="AGE31" s="309"/>
      <c r="AGF31" s="309"/>
      <c r="AGG31" s="309"/>
      <c r="AGH31" s="309"/>
      <c r="AGI31" s="309"/>
      <c r="AGJ31" s="309"/>
      <c r="AGK31" s="309"/>
      <c r="AGL31" s="309"/>
      <c r="AGM31" s="309"/>
      <c r="AGN31" s="309"/>
      <c r="AGO31" s="309"/>
      <c r="AGP31" s="309"/>
      <c r="AGQ31" s="309"/>
      <c r="AGR31" s="309"/>
      <c r="AGS31" s="309"/>
      <c r="AGT31" s="309"/>
      <c r="AGU31" s="309"/>
      <c r="AGV31" s="309"/>
      <c r="AGW31" s="309"/>
      <c r="AGX31" s="309"/>
      <c r="AGY31" s="309"/>
      <c r="AGZ31" s="309"/>
      <c r="AHA31" s="309"/>
      <c r="AHB31" s="309"/>
      <c r="AHC31" s="309"/>
      <c r="AHD31" s="309"/>
      <c r="AHE31" s="309"/>
      <c r="AHF31" s="309"/>
      <c r="AHG31" s="309"/>
      <c r="AHH31" s="309"/>
      <c r="AHI31" s="309"/>
      <c r="AHJ31" s="309"/>
      <c r="AHK31" s="309"/>
      <c r="AHL31" s="309"/>
      <c r="AHM31" s="309"/>
      <c r="AHN31" s="309"/>
      <c r="AHO31" s="309"/>
      <c r="AHP31" s="309"/>
      <c r="AHQ31" s="309"/>
      <c r="AHR31" s="309"/>
      <c r="AHS31" s="309"/>
      <c r="AHT31" s="309"/>
      <c r="AHU31" s="309"/>
      <c r="AHV31" s="309"/>
      <c r="AHW31" s="309"/>
      <c r="AHX31" s="309"/>
      <c r="AHY31" s="309"/>
      <c r="AHZ31" s="309"/>
      <c r="AIA31" s="309"/>
      <c r="AIB31" s="309"/>
      <c r="AIC31" s="309"/>
      <c r="AID31" s="309"/>
      <c r="AIE31" s="309"/>
      <c r="AIF31" s="309"/>
      <c r="AIG31" s="309"/>
      <c r="AIH31" s="309"/>
      <c r="AII31" s="309"/>
      <c r="AIJ31" s="309"/>
      <c r="AIK31" s="309"/>
      <c r="AIL31" s="309"/>
      <c r="AIM31" s="309"/>
      <c r="AIN31" s="309"/>
      <c r="AIO31" s="309"/>
      <c r="AIP31" s="309"/>
      <c r="AIQ31" s="309"/>
      <c r="AIR31" s="309"/>
      <c r="AIS31" s="309"/>
      <c r="AIT31" s="309"/>
      <c r="AIU31" s="309"/>
      <c r="AIV31" s="309"/>
      <c r="AIW31" s="309"/>
      <c r="AIX31" s="309"/>
      <c r="AIY31" s="309"/>
      <c r="AIZ31" s="309"/>
      <c r="AJA31" s="309"/>
      <c r="AJB31" s="309"/>
      <c r="AJC31" s="309"/>
      <c r="AJD31" s="309"/>
      <c r="AJE31" s="309"/>
      <c r="AJF31" s="309"/>
      <c r="AJG31" s="309"/>
      <c r="AJH31" s="309"/>
      <c r="AJI31" s="309"/>
      <c r="AJJ31" s="309"/>
      <c r="AJK31" s="309"/>
      <c r="AJL31" s="309"/>
      <c r="AJM31" s="309"/>
      <c r="AJN31" s="309"/>
      <c r="AJO31" s="309"/>
      <c r="AJP31" s="309"/>
      <c r="AJQ31" s="309"/>
      <c r="AJR31" s="309"/>
      <c r="AJS31" s="309"/>
      <c r="AJT31" s="309"/>
      <c r="AJU31" s="309"/>
      <c r="AJV31" s="309"/>
      <c r="AJW31" s="309"/>
      <c r="AJX31" s="309"/>
      <c r="AJY31" s="309"/>
      <c r="AJZ31" s="309"/>
      <c r="AKA31" s="309"/>
      <c r="AKB31" s="309"/>
      <c r="AKC31" s="309"/>
      <c r="AKD31" s="309"/>
      <c r="AKE31" s="309"/>
      <c r="AKF31" s="309"/>
      <c r="AKG31" s="309"/>
      <c r="AKH31" s="309"/>
      <c r="AKI31" s="309"/>
      <c r="AKJ31" s="309"/>
      <c r="AKK31" s="309"/>
      <c r="AKL31" s="309"/>
      <c r="AKM31" s="309"/>
      <c r="AKN31" s="309"/>
      <c r="AKO31" s="309"/>
      <c r="AKP31" s="309"/>
      <c r="AKQ31" s="309"/>
      <c r="AKR31" s="309"/>
      <c r="AKS31" s="309"/>
      <c r="AKT31" s="309"/>
      <c r="AKU31" s="309"/>
      <c r="AKV31" s="309"/>
      <c r="AKW31" s="309"/>
      <c r="AKX31" s="309"/>
      <c r="AKY31" s="309"/>
    </row>
    <row r="32" spans="1:987" s="41" customFormat="1" x14ac:dyDescent="0.25">
      <c r="A32" s="133" t="s">
        <v>10</v>
      </c>
      <c r="B32" s="185" t="e">
        <f>IF('Sample of Spirits1'!I32&lt;E32,"&lt;",'Sample of Spirits1'!I32)</f>
        <v>#DIV/0!</v>
      </c>
      <c r="C32" s="98" t="e">
        <f t="shared" si="8"/>
        <v>#DIV/0!</v>
      </c>
      <c r="D32" s="94" t="e">
        <f>'Sample of Spirits1'!E32</f>
        <v>#DIV/0!</v>
      </c>
      <c r="E32" s="196" t="e">
        <f t="shared" si="9"/>
        <v>#DIV/0!</v>
      </c>
      <c r="F32" s="118"/>
      <c r="G32" s="94" t="e">
        <f>IF('Sample of Spirits1'!R32&lt;J32,"&lt;",'Sample of Spirits1'!R32)</f>
        <v>#DIV/0!</v>
      </c>
      <c r="H32" s="94" t="e">
        <f t="shared" si="10"/>
        <v>#DIV/0!</v>
      </c>
      <c r="I32" s="94" t="e">
        <f>'Sample of Spirits1'!N32</f>
        <v>#DIV/0!</v>
      </c>
      <c r="J32" s="199" t="e">
        <f t="shared" si="11"/>
        <v>#DIV/0!</v>
      </c>
      <c r="K32" s="118"/>
      <c r="L32" s="186" t="e">
        <f>IF('Sample of Spirits1'!AA32&lt;O32,"&lt;",'Sample of Spirits1'!AA32)</f>
        <v>#DIV/0!</v>
      </c>
      <c r="M32" s="94" t="e">
        <f t="shared" si="12"/>
        <v>#DIV/0!</v>
      </c>
      <c r="N32" s="94" t="e">
        <f>'Sample of Spirits1'!W32</f>
        <v>#DIV/0!</v>
      </c>
      <c r="O32" s="199" t="e">
        <f t="shared" si="13"/>
        <v>#DIV/0!</v>
      </c>
      <c r="P32" s="118"/>
      <c r="Q32" s="94" t="e">
        <f t="shared" si="18"/>
        <v>#DIV/0!</v>
      </c>
      <c r="R32" s="94" t="e">
        <f t="shared" si="19"/>
        <v>#DIV/0!</v>
      </c>
      <c r="S32" s="118"/>
      <c r="T32" s="186" t="e">
        <f t="shared" ref="T32:T34" si="22">IF(G32="&lt;","-",(G32-L32)/AVERAGE(G32,L32)*100)</f>
        <v>#DIV/0!</v>
      </c>
      <c r="U32" s="94" t="e">
        <f t="shared" si="21"/>
        <v>#DIV/0!</v>
      </c>
      <c r="V32" s="114"/>
      <c r="W32" s="312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  <c r="AJ32" s="307"/>
      <c r="AK32" s="307"/>
      <c r="AL32" s="307"/>
      <c r="AM32" s="307"/>
      <c r="AN32" s="307"/>
      <c r="AO32" s="307"/>
      <c r="AP32" s="307"/>
      <c r="AQ32" s="307"/>
      <c r="AR32" s="307"/>
      <c r="AS32" s="307"/>
      <c r="AT32" s="307"/>
      <c r="AU32" s="307"/>
      <c r="AV32" s="307"/>
      <c r="AW32" s="307"/>
      <c r="AX32" s="307"/>
      <c r="AY32" s="307"/>
      <c r="AZ32" s="307"/>
      <c r="BA32" s="307"/>
      <c r="BB32" s="307"/>
      <c r="BC32" s="307"/>
      <c r="BD32" s="307"/>
      <c r="BE32" s="307"/>
      <c r="BF32" s="307"/>
      <c r="BG32" s="307"/>
      <c r="BH32" s="307"/>
      <c r="BI32" s="307"/>
      <c r="BJ32" s="307"/>
      <c r="BK32" s="307"/>
      <c r="BL32" s="307"/>
      <c r="BM32" s="307"/>
      <c r="BN32" s="307"/>
      <c r="BO32" s="307"/>
      <c r="BP32" s="307"/>
      <c r="BQ32" s="307"/>
      <c r="BR32" s="307"/>
      <c r="BS32" s="307"/>
      <c r="BT32" s="307"/>
      <c r="BU32" s="307"/>
      <c r="BV32" s="307"/>
      <c r="BW32" s="307"/>
      <c r="BX32" s="307"/>
      <c r="BY32" s="307"/>
      <c r="BZ32" s="307"/>
      <c r="CA32" s="307"/>
      <c r="CB32" s="307"/>
      <c r="CC32" s="307"/>
      <c r="CD32" s="307"/>
      <c r="CE32" s="307"/>
      <c r="CF32" s="307"/>
      <c r="CG32" s="307"/>
      <c r="CH32" s="307"/>
      <c r="CI32" s="307"/>
      <c r="CJ32" s="307"/>
      <c r="CK32" s="307"/>
      <c r="CL32" s="307"/>
      <c r="CM32" s="307"/>
      <c r="CN32" s="307"/>
      <c r="CO32" s="307"/>
      <c r="CP32" s="307"/>
      <c r="CQ32" s="307"/>
      <c r="CR32" s="307"/>
      <c r="CS32" s="307"/>
      <c r="CT32" s="307"/>
      <c r="CU32" s="307"/>
      <c r="CV32" s="307"/>
      <c r="CW32" s="307"/>
      <c r="CX32" s="307"/>
      <c r="CY32" s="307"/>
      <c r="CZ32" s="307"/>
      <c r="DA32" s="307"/>
      <c r="DB32" s="307"/>
      <c r="DC32" s="307"/>
      <c r="DD32" s="307"/>
      <c r="DE32" s="307"/>
      <c r="DF32" s="307"/>
      <c r="DG32" s="307"/>
      <c r="DH32" s="307"/>
      <c r="DI32" s="307"/>
      <c r="DJ32" s="307"/>
      <c r="DK32" s="307"/>
      <c r="DL32" s="307"/>
      <c r="DM32" s="307"/>
      <c r="DN32" s="307"/>
      <c r="DO32" s="307"/>
      <c r="DP32" s="307"/>
      <c r="DQ32" s="307"/>
      <c r="DR32" s="307"/>
      <c r="DS32" s="307"/>
      <c r="DT32" s="307"/>
      <c r="DU32" s="307"/>
      <c r="DV32" s="307"/>
      <c r="DW32" s="307"/>
      <c r="DX32" s="307"/>
      <c r="DY32" s="307"/>
      <c r="DZ32" s="307"/>
      <c r="EA32" s="307"/>
      <c r="EB32" s="307"/>
      <c r="EC32" s="307"/>
      <c r="ED32" s="307"/>
      <c r="EE32" s="307"/>
      <c r="EF32" s="307"/>
      <c r="EG32" s="307"/>
      <c r="EH32" s="307"/>
      <c r="EI32" s="307"/>
      <c r="EJ32" s="307"/>
      <c r="EK32" s="307"/>
      <c r="EL32" s="307"/>
      <c r="EM32" s="307"/>
      <c r="EN32" s="307"/>
      <c r="EO32" s="307"/>
      <c r="EP32" s="307"/>
      <c r="EQ32" s="307"/>
      <c r="ER32" s="307"/>
      <c r="ES32" s="307"/>
      <c r="ET32" s="307"/>
      <c r="EU32" s="307"/>
      <c r="EV32" s="307"/>
      <c r="EW32" s="307"/>
      <c r="EX32" s="307"/>
      <c r="EY32" s="307"/>
      <c r="EZ32" s="307"/>
      <c r="FA32" s="307"/>
      <c r="FB32" s="307"/>
      <c r="FC32" s="307"/>
      <c r="FD32" s="307"/>
      <c r="FE32" s="307"/>
      <c r="FF32" s="307"/>
      <c r="FG32" s="307"/>
      <c r="FH32" s="307"/>
      <c r="FI32" s="307"/>
      <c r="FJ32" s="307"/>
      <c r="FK32" s="307"/>
      <c r="FL32" s="307"/>
      <c r="FM32" s="307"/>
      <c r="FN32" s="307"/>
      <c r="FO32" s="307"/>
      <c r="FP32" s="307"/>
      <c r="FQ32" s="307"/>
      <c r="FR32" s="307"/>
      <c r="FS32" s="307"/>
      <c r="FT32" s="307"/>
      <c r="FU32" s="307"/>
      <c r="FV32" s="307"/>
      <c r="FW32" s="307"/>
      <c r="FX32" s="307"/>
      <c r="FY32" s="307"/>
      <c r="FZ32" s="307"/>
      <c r="GA32" s="307"/>
      <c r="GB32" s="307"/>
      <c r="GC32" s="307"/>
      <c r="GD32" s="307"/>
      <c r="GE32" s="307"/>
      <c r="GF32" s="307"/>
      <c r="GG32" s="307"/>
      <c r="GH32" s="307"/>
      <c r="GI32" s="307"/>
      <c r="GJ32" s="307"/>
      <c r="GK32" s="307"/>
      <c r="GL32" s="307"/>
      <c r="GM32" s="307"/>
      <c r="GN32" s="307"/>
      <c r="GO32" s="307"/>
      <c r="GP32" s="307"/>
      <c r="GQ32" s="307"/>
      <c r="GR32" s="307"/>
      <c r="GS32" s="307"/>
      <c r="GT32" s="307"/>
      <c r="GU32" s="307"/>
      <c r="GV32" s="307"/>
      <c r="GW32" s="307"/>
      <c r="GX32" s="307"/>
      <c r="GY32" s="307"/>
      <c r="GZ32" s="307"/>
      <c r="HA32" s="307"/>
      <c r="HB32" s="307"/>
      <c r="HC32" s="307"/>
      <c r="HD32" s="307"/>
      <c r="HE32" s="307"/>
      <c r="HF32" s="307"/>
      <c r="HG32" s="307"/>
      <c r="HH32" s="307"/>
      <c r="HI32" s="307"/>
      <c r="HJ32" s="307"/>
      <c r="HK32" s="307"/>
      <c r="HL32" s="307"/>
      <c r="HM32" s="307"/>
      <c r="HN32" s="307"/>
      <c r="HO32" s="307"/>
      <c r="HP32" s="307"/>
      <c r="HQ32" s="307"/>
      <c r="HR32" s="307"/>
      <c r="HS32" s="307"/>
      <c r="HT32" s="307"/>
      <c r="HU32" s="307"/>
      <c r="HV32" s="307"/>
      <c r="HW32" s="307"/>
      <c r="HX32" s="307"/>
      <c r="HY32" s="307"/>
      <c r="HZ32" s="307"/>
      <c r="IA32" s="307"/>
      <c r="IB32" s="307"/>
      <c r="IC32" s="307"/>
      <c r="ID32" s="307"/>
      <c r="IE32" s="307"/>
      <c r="IF32" s="307"/>
      <c r="IG32" s="307"/>
      <c r="IH32" s="307"/>
      <c r="II32" s="307"/>
      <c r="IJ32" s="307"/>
      <c r="IK32" s="307"/>
      <c r="IL32" s="307"/>
      <c r="IM32" s="307"/>
      <c r="IN32" s="307"/>
      <c r="IO32" s="307"/>
      <c r="IP32" s="307"/>
      <c r="IQ32" s="307"/>
      <c r="IR32" s="307"/>
      <c r="IS32" s="307"/>
      <c r="IT32" s="307"/>
      <c r="IU32" s="307"/>
      <c r="IV32" s="307"/>
      <c r="IW32" s="307"/>
      <c r="IX32" s="307"/>
      <c r="IY32" s="307"/>
      <c r="IZ32" s="307"/>
      <c r="JA32" s="307"/>
      <c r="JB32" s="307"/>
      <c r="JC32" s="307"/>
      <c r="JD32" s="307"/>
      <c r="JE32" s="307"/>
      <c r="JF32" s="307"/>
      <c r="JG32" s="307"/>
      <c r="JH32" s="307"/>
      <c r="JI32" s="307"/>
      <c r="JJ32" s="307"/>
      <c r="JK32" s="307"/>
      <c r="JL32" s="307"/>
      <c r="JM32" s="307"/>
      <c r="JN32" s="307"/>
      <c r="JO32" s="307"/>
      <c r="JP32" s="307"/>
      <c r="JQ32" s="307"/>
      <c r="JR32" s="307"/>
      <c r="JS32" s="307"/>
      <c r="JT32" s="307"/>
      <c r="JU32" s="307"/>
      <c r="JV32" s="307"/>
      <c r="JW32" s="307"/>
      <c r="JX32" s="307"/>
      <c r="JY32" s="307"/>
      <c r="JZ32" s="307"/>
      <c r="KA32" s="307"/>
      <c r="KB32" s="307"/>
      <c r="KC32" s="307"/>
      <c r="KD32" s="307"/>
      <c r="KE32" s="307"/>
      <c r="KF32" s="307"/>
      <c r="KG32" s="307"/>
      <c r="KH32" s="307"/>
      <c r="KI32" s="307"/>
      <c r="KJ32" s="307"/>
      <c r="KK32" s="307"/>
      <c r="KL32" s="307"/>
      <c r="KM32" s="307"/>
      <c r="KN32" s="307"/>
      <c r="KO32" s="307"/>
      <c r="KP32" s="307"/>
      <c r="KQ32" s="307"/>
      <c r="KR32" s="307"/>
      <c r="KS32" s="307"/>
      <c r="KT32" s="307"/>
      <c r="KU32" s="307"/>
      <c r="KV32" s="307"/>
      <c r="KW32" s="307"/>
      <c r="KX32" s="307"/>
      <c r="KY32" s="307"/>
      <c r="KZ32" s="307"/>
      <c r="LA32" s="307"/>
      <c r="LB32" s="307"/>
      <c r="LC32" s="307"/>
      <c r="LD32" s="307"/>
      <c r="LE32" s="307"/>
      <c r="LF32" s="307"/>
      <c r="LG32" s="307"/>
      <c r="LH32" s="307"/>
      <c r="LI32" s="307"/>
      <c r="LJ32" s="307"/>
      <c r="LK32" s="307"/>
      <c r="LL32" s="307"/>
      <c r="LM32" s="307"/>
      <c r="LN32" s="307"/>
      <c r="LO32" s="307"/>
      <c r="LP32" s="307"/>
      <c r="LQ32" s="307"/>
      <c r="LR32" s="307"/>
      <c r="LS32" s="307"/>
      <c r="LT32" s="307"/>
      <c r="LU32" s="307"/>
      <c r="LV32" s="307"/>
      <c r="LW32" s="307"/>
      <c r="LX32" s="307"/>
      <c r="LY32" s="307"/>
      <c r="LZ32" s="307"/>
      <c r="MA32" s="307"/>
      <c r="MB32" s="307"/>
      <c r="MC32" s="307"/>
      <c r="MD32" s="307"/>
      <c r="ME32" s="307"/>
      <c r="MF32" s="307"/>
      <c r="MG32" s="307"/>
      <c r="MH32" s="307"/>
      <c r="MI32" s="307"/>
      <c r="MJ32" s="307"/>
      <c r="MK32" s="307"/>
      <c r="ML32" s="307"/>
      <c r="MM32" s="307"/>
      <c r="MN32" s="307"/>
      <c r="MO32" s="307"/>
      <c r="MP32" s="307"/>
      <c r="MQ32" s="307"/>
      <c r="MR32" s="307"/>
      <c r="MS32" s="307"/>
      <c r="MT32" s="307"/>
      <c r="MU32" s="307"/>
      <c r="MV32" s="307"/>
      <c r="MW32" s="307"/>
      <c r="MX32" s="307"/>
      <c r="MY32" s="307"/>
      <c r="MZ32" s="307"/>
      <c r="NA32" s="307"/>
      <c r="NB32" s="307"/>
      <c r="NC32" s="307"/>
      <c r="ND32" s="307"/>
      <c r="NE32" s="307"/>
      <c r="NF32" s="307"/>
      <c r="NG32" s="307"/>
      <c r="NH32" s="307"/>
      <c r="NI32" s="307"/>
      <c r="NJ32" s="307"/>
      <c r="NK32" s="307"/>
      <c r="NL32" s="307"/>
      <c r="NM32" s="307"/>
      <c r="NN32" s="307"/>
      <c r="NO32" s="307"/>
      <c r="NP32" s="307"/>
      <c r="NQ32" s="307"/>
      <c r="NR32" s="307"/>
      <c r="NS32" s="307"/>
      <c r="NT32" s="307"/>
      <c r="NU32" s="307"/>
      <c r="NV32" s="307"/>
      <c r="NW32" s="307"/>
      <c r="NX32" s="307"/>
      <c r="NY32" s="307"/>
      <c r="NZ32" s="307"/>
      <c r="OA32" s="307"/>
      <c r="OB32" s="307"/>
      <c r="OC32" s="307"/>
      <c r="OD32" s="307"/>
      <c r="OE32" s="307"/>
      <c r="OF32" s="307"/>
      <c r="OG32" s="307"/>
      <c r="OH32" s="307"/>
      <c r="OI32" s="307"/>
      <c r="OJ32" s="307"/>
      <c r="OK32" s="307"/>
      <c r="OL32" s="307"/>
      <c r="OM32" s="307"/>
      <c r="ON32" s="307"/>
      <c r="OO32" s="307"/>
      <c r="OP32" s="307"/>
      <c r="OQ32" s="307"/>
      <c r="OR32" s="307"/>
      <c r="OS32" s="307"/>
      <c r="OT32" s="307"/>
      <c r="OU32" s="307"/>
      <c r="OV32" s="307"/>
      <c r="OW32" s="307"/>
      <c r="OX32" s="307"/>
      <c r="OY32" s="307"/>
      <c r="OZ32" s="307"/>
      <c r="PA32" s="307"/>
      <c r="PB32" s="307"/>
      <c r="PC32" s="307"/>
      <c r="PD32" s="307"/>
      <c r="PE32" s="307"/>
      <c r="PF32" s="307"/>
      <c r="PG32" s="307"/>
      <c r="PH32" s="307"/>
      <c r="PI32" s="307"/>
      <c r="PJ32" s="307"/>
      <c r="PK32" s="307"/>
      <c r="PL32" s="307"/>
      <c r="PM32" s="307"/>
      <c r="PN32" s="307"/>
      <c r="PO32" s="307"/>
      <c r="PP32" s="307"/>
      <c r="PQ32" s="307"/>
      <c r="PR32" s="307"/>
      <c r="PS32" s="307"/>
      <c r="PT32" s="307"/>
      <c r="PU32" s="307"/>
      <c r="PV32" s="307"/>
      <c r="PW32" s="307"/>
      <c r="PX32" s="307"/>
      <c r="PY32" s="307"/>
      <c r="PZ32" s="307"/>
      <c r="QA32" s="307"/>
      <c r="QB32" s="307"/>
      <c r="QC32" s="307"/>
      <c r="QD32" s="307"/>
      <c r="QE32" s="307"/>
      <c r="QF32" s="307"/>
      <c r="QG32" s="307"/>
      <c r="QH32" s="307"/>
      <c r="QI32" s="307"/>
      <c r="QJ32" s="307"/>
      <c r="QK32" s="307"/>
      <c r="QL32" s="307"/>
      <c r="QM32" s="307"/>
      <c r="QN32" s="307"/>
      <c r="QO32" s="307"/>
      <c r="QP32" s="307"/>
      <c r="QQ32" s="307"/>
      <c r="QR32" s="307"/>
      <c r="QS32" s="307"/>
      <c r="QT32" s="307"/>
      <c r="QU32" s="307"/>
      <c r="QV32" s="307"/>
      <c r="QW32" s="307"/>
      <c r="QX32" s="307"/>
      <c r="QY32" s="307"/>
      <c r="QZ32" s="307"/>
      <c r="RA32" s="307"/>
      <c r="RB32" s="307"/>
      <c r="RC32" s="307"/>
      <c r="RD32" s="307"/>
      <c r="RE32" s="307"/>
      <c r="RF32" s="307"/>
      <c r="RG32" s="307"/>
      <c r="RH32" s="307"/>
      <c r="RI32" s="307"/>
      <c r="RJ32" s="307"/>
      <c r="RK32" s="307"/>
      <c r="RL32" s="307"/>
      <c r="RM32" s="307"/>
      <c r="RN32" s="307"/>
      <c r="RO32" s="307"/>
      <c r="RP32" s="307"/>
      <c r="RQ32" s="307"/>
      <c r="RR32" s="307"/>
      <c r="RS32" s="307"/>
      <c r="RT32" s="307"/>
      <c r="RU32" s="307"/>
      <c r="RV32" s="307"/>
      <c r="RW32" s="307"/>
      <c r="RX32" s="307"/>
      <c r="RY32" s="307"/>
      <c r="RZ32" s="307"/>
      <c r="SA32" s="307"/>
      <c r="SB32" s="307"/>
      <c r="SC32" s="307"/>
      <c r="SD32" s="307"/>
      <c r="SE32" s="307"/>
      <c r="SF32" s="307"/>
      <c r="SG32" s="307"/>
      <c r="SH32" s="307"/>
      <c r="SI32" s="307"/>
      <c r="SJ32" s="307"/>
      <c r="SK32" s="307"/>
      <c r="SL32" s="307"/>
      <c r="SM32" s="307"/>
      <c r="SN32" s="307"/>
      <c r="SO32" s="307"/>
      <c r="SP32" s="307"/>
      <c r="SQ32" s="307"/>
      <c r="SR32" s="307"/>
      <c r="SS32" s="307"/>
      <c r="ST32" s="307"/>
      <c r="SU32" s="307"/>
      <c r="SV32" s="307"/>
      <c r="SW32" s="307"/>
      <c r="SX32" s="307"/>
      <c r="SY32" s="307"/>
      <c r="SZ32" s="307"/>
      <c r="TA32" s="307"/>
      <c r="TB32" s="307"/>
      <c r="TC32" s="307"/>
      <c r="TD32" s="307"/>
      <c r="TE32" s="307"/>
      <c r="TF32" s="307"/>
      <c r="TG32" s="307"/>
      <c r="TH32" s="307"/>
      <c r="TI32" s="307"/>
      <c r="TJ32" s="307"/>
      <c r="TK32" s="307"/>
      <c r="TL32" s="307"/>
      <c r="TM32" s="307"/>
      <c r="TN32" s="307"/>
      <c r="TO32" s="307"/>
      <c r="TP32" s="307"/>
      <c r="TQ32" s="307"/>
      <c r="TR32" s="307"/>
      <c r="TS32" s="307"/>
      <c r="TT32" s="307"/>
      <c r="TU32" s="307"/>
      <c r="TV32" s="307"/>
      <c r="TW32" s="307"/>
      <c r="TX32" s="307"/>
      <c r="TY32" s="307"/>
      <c r="TZ32" s="307"/>
      <c r="UA32" s="307"/>
      <c r="UB32" s="307"/>
      <c r="UC32" s="307"/>
      <c r="UD32" s="307"/>
      <c r="UE32" s="307"/>
      <c r="UF32" s="307"/>
      <c r="UG32" s="307"/>
      <c r="UH32" s="307"/>
      <c r="UI32" s="307"/>
      <c r="UJ32" s="307"/>
      <c r="UK32" s="307"/>
      <c r="UL32" s="307"/>
      <c r="UM32" s="307"/>
      <c r="UN32" s="307"/>
      <c r="UO32" s="307"/>
      <c r="UP32" s="307"/>
      <c r="UQ32" s="307"/>
      <c r="UR32" s="307"/>
      <c r="US32" s="307"/>
      <c r="UT32" s="307"/>
      <c r="UU32" s="307"/>
      <c r="UV32" s="307"/>
      <c r="UW32" s="307"/>
      <c r="UX32" s="307"/>
      <c r="UY32" s="307"/>
      <c r="UZ32" s="307"/>
      <c r="VA32" s="307"/>
      <c r="VB32" s="307"/>
      <c r="VC32" s="307"/>
      <c r="VD32" s="307"/>
      <c r="VE32" s="307"/>
      <c r="VF32" s="307"/>
      <c r="VG32" s="307"/>
      <c r="VH32" s="307"/>
      <c r="VI32" s="307"/>
      <c r="VJ32" s="307"/>
      <c r="VK32" s="307"/>
      <c r="VL32" s="307"/>
      <c r="VM32" s="307"/>
      <c r="VN32" s="307"/>
      <c r="VO32" s="307"/>
      <c r="VP32" s="307"/>
      <c r="VQ32" s="307"/>
      <c r="VR32" s="307"/>
      <c r="VS32" s="307"/>
      <c r="VT32" s="307"/>
      <c r="VU32" s="307"/>
      <c r="VV32" s="307"/>
      <c r="VW32" s="307"/>
      <c r="VX32" s="307"/>
      <c r="VY32" s="307"/>
      <c r="VZ32" s="307"/>
      <c r="WA32" s="307"/>
      <c r="WB32" s="307"/>
      <c r="WC32" s="307"/>
      <c r="WD32" s="307"/>
      <c r="WE32" s="307"/>
      <c r="WF32" s="307"/>
      <c r="WG32" s="307"/>
      <c r="WH32" s="307"/>
      <c r="WI32" s="307"/>
      <c r="WJ32" s="307"/>
      <c r="WK32" s="307"/>
      <c r="WL32" s="307"/>
      <c r="WM32" s="307"/>
      <c r="WN32" s="307"/>
      <c r="WO32" s="307"/>
      <c r="WP32" s="307"/>
      <c r="WQ32" s="307"/>
      <c r="WR32" s="307"/>
      <c r="WS32" s="307"/>
      <c r="WT32" s="307"/>
      <c r="WU32" s="307"/>
      <c r="WV32" s="307"/>
      <c r="WW32" s="307"/>
      <c r="WX32" s="307"/>
      <c r="WY32" s="307"/>
      <c r="WZ32" s="307"/>
      <c r="XA32" s="307"/>
      <c r="XB32" s="307"/>
      <c r="XC32" s="307"/>
      <c r="XD32" s="307"/>
      <c r="XE32" s="307"/>
      <c r="XF32" s="307"/>
      <c r="XG32" s="307"/>
      <c r="XH32" s="307"/>
      <c r="XI32" s="307"/>
      <c r="XJ32" s="307"/>
      <c r="XK32" s="307"/>
      <c r="XL32" s="307"/>
      <c r="XM32" s="307"/>
      <c r="XN32" s="307"/>
      <c r="XO32" s="307"/>
      <c r="XP32" s="307"/>
      <c r="XQ32" s="307"/>
      <c r="XR32" s="307"/>
      <c r="XS32" s="307"/>
      <c r="XT32" s="307"/>
      <c r="XU32" s="307"/>
      <c r="XV32" s="307"/>
      <c r="XW32" s="307"/>
      <c r="XX32" s="307"/>
      <c r="XY32" s="307"/>
      <c r="XZ32" s="307"/>
      <c r="YA32" s="307"/>
      <c r="YB32" s="307"/>
      <c r="YC32" s="307"/>
      <c r="YD32" s="307"/>
      <c r="YE32" s="307"/>
      <c r="YF32" s="307"/>
      <c r="YG32" s="307"/>
      <c r="YH32" s="307"/>
      <c r="YI32" s="307"/>
      <c r="YJ32" s="307"/>
      <c r="YK32" s="307"/>
      <c r="YL32" s="307"/>
      <c r="YM32" s="307"/>
      <c r="YN32" s="307"/>
      <c r="YO32" s="307"/>
      <c r="YP32" s="307"/>
      <c r="YQ32" s="307"/>
      <c r="YR32" s="307"/>
      <c r="YS32" s="307"/>
      <c r="YT32" s="307"/>
      <c r="YU32" s="307"/>
      <c r="YV32" s="307"/>
      <c r="YW32" s="307"/>
      <c r="YX32" s="307"/>
      <c r="YY32" s="307"/>
      <c r="YZ32" s="307"/>
      <c r="ZA32" s="307"/>
      <c r="ZB32" s="307"/>
      <c r="ZC32" s="307"/>
      <c r="ZD32" s="307"/>
      <c r="ZE32" s="307"/>
      <c r="ZF32" s="307"/>
      <c r="ZG32" s="307"/>
      <c r="ZH32" s="307"/>
      <c r="ZI32" s="307"/>
      <c r="ZJ32" s="307"/>
      <c r="ZK32" s="307"/>
      <c r="ZL32" s="307"/>
      <c r="ZM32" s="307"/>
      <c r="ZN32" s="307"/>
      <c r="ZO32" s="307"/>
      <c r="ZP32" s="307"/>
      <c r="ZQ32" s="307"/>
      <c r="ZR32" s="307"/>
      <c r="ZS32" s="307"/>
      <c r="ZT32" s="307"/>
      <c r="ZU32" s="307"/>
      <c r="ZV32" s="307"/>
      <c r="ZW32" s="307"/>
      <c r="ZX32" s="307"/>
      <c r="ZY32" s="307"/>
      <c r="ZZ32" s="307"/>
      <c r="AAA32" s="307"/>
      <c r="AAB32" s="307"/>
      <c r="AAC32" s="307"/>
      <c r="AAD32" s="307"/>
      <c r="AAE32" s="307"/>
      <c r="AAF32" s="307"/>
      <c r="AAG32" s="307"/>
      <c r="AAH32" s="307"/>
      <c r="AAI32" s="307"/>
      <c r="AAJ32" s="307"/>
      <c r="AAK32" s="307"/>
      <c r="AAL32" s="307"/>
      <c r="AAM32" s="307"/>
      <c r="AAN32" s="307"/>
      <c r="AAO32" s="307"/>
      <c r="AAP32" s="307"/>
      <c r="AAQ32" s="307"/>
      <c r="AAR32" s="307"/>
      <c r="AAS32" s="307"/>
      <c r="AAT32" s="307"/>
      <c r="AAU32" s="307"/>
      <c r="AAV32" s="307"/>
      <c r="AAW32" s="307"/>
      <c r="AAX32" s="307"/>
      <c r="AAY32" s="307"/>
      <c r="AAZ32" s="307"/>
      <c r="ABA32" s="307"/>
      <c r="ABB32" s="307"/>
      <c r="ABC32" s="307"/>
      <c r="ABD32" s="307"/>
      <c r="ABE32" s="307"/>
      <c r="ABF32" s="307"/>
      <c r="ABG32" s="307"/>
      <c r="ABH32" s="307"/>
      <c r="ABI32" s="307"/>
      <c r="ABJ32" s="307"/>
      <c r="ABK32" s="307"/>
      <c r="ABL32" s="307"/>
      <c r="ABM32" s="307"/>
      <c r="ABN32" s="307"/>
      <c r="ABO32" s="307"/>
      <c r="ABP32" s="307"/>
      <c r="ABQ32" s="307"/>
      <c r="ABR32" s="307"/>
      <c r="ABS32" s="307"/>
      <c r="ABT32" s="307"/>
      <c r="ABU32" s="307"/>
      <c r="ABV32" s="307"/>
      <c r="ABW32" s="307"/>
      <c r="ABX32" s="307"/>
      <c r="ABY32" s="307"/>
      <c r="ABZ32" s="307"/>
      <c r="ACA32" s="307"/>
      <c r="ACB32" s="307"/>
      <c r="ACC32" s="307"/>
      <c r="ACD32" s="307"/>
      <c r="ACE32" s="307"/>
      <c r="ACF32" s="307"/>
      <c r="ACG32" s="307"/>
      <c r="ACH32" s="307"/>
      <c r="ACI32" s="307"/>
      <c r="ACJ32" s="307"/>
      <c r="ACK32" s="307"/>
      <c r="ACL32" s="307"/>
      <c r="ACM32" s="307"/>
      <c r="ACN32" s="307"/>
      <c r="ACO32" s="307"/>
      <c r="ACP32" s="307"/>
      <c r="ACQ32" s="307"/>
      <c r="ACR32" s="307"/>
      <c r="ACS32" s="307"/>
      <c r="ACT32" s="307"/>
      <c r="ACU32" s="307"/>
      <c r="ACV32" s="307"/>
      <c r="ACW32" s="307"/>
      <c r="ACX32" s="307"/>
      <c r="ACY32" s="307"/>
      <c r="ACZ32" s="307"/>
      <c r="ADA32" s="307"/>
      <c r="ADB32" s="307"/>
      <c r="ADC32" s="307"/>
      <c r="ADD32" s="307"/>
      <c r="ADE32" s="307"/>
      <c r="ADF32" s="307"/>
      <c r="ADG32" s="307"/>
      <c r="ADH32" s="307"/>
      <c r="ADI32" s="307"/>
      <c r="ADJ32" s="307"/>
      <c r="ADK32" s="307"/>
      <c r="ADL32" s="307"/>
      <c r="ADM32" s="307"/>
      <c r="ADN32" s="307"/>
      <c r="ADO32" s="307"/>
      <c r="ADP32" s="307"/>
      <c r="ADQ32" s="307"/>
      <c r="ADR32" s="307"/>
      <c r="ADS32" s="307"/>
      <c r="ADT32" s="307"/>
      <c r="ADU32" s="307"/>
      <c r="ADV32" s="307"/>
      <c r="ADW32" s="307"/>
      <c r="ADX32" s="307"/>
      <c r="ADY32" s="307"/>
      <c r="ADZ32" s="307"/>
      <c r="AEA32" s="307"/>
      <c r="AEB32" s="307"/>
      <c r="AEC32" s="307"/>
      <c r="AED32" s="307"/>
      <c r="AEE32" s="307"/>
      <c r="AEF32" s="307"/>
      <c r="AEG32" s="307"/>
      <c r="AEH32" s="307"/>
      <c r="AEI32" s="307"/>
      <c r="AEJ32" s="307"/>
      <c r="AEK32" s="307"/>
      <c r="AEL32" s="307"/>
      <c r="AEM32" s="307"/>
      <c r="AEN32" s="307"/>
      <c r="AEO32" s="307"/>
      <c r="AEP32" s="307"/>
      <c r="AEQ32" s="307"/>
      <c r="AER32" s="307"/>
      <c r="AES32" s="307"/>
      <c r="AET32" s="307"/>
      <c r="AEU32" s="307"/>
      <c r="AEV32" s="307"/>
      <c r="AEW32" s="307"/>
      <c r="AEX32" s="307"/>
      <c r="AEY32" s="307"/>
      <c r="AEZ32" s="307"/>
      <c r="AFA32" s="307"/>
      <c r="AFB32" s="307"/>
      <c r="AFC32" s="307"/>
      <c r="AFD32" s="307"/>
      <c r="AFE32" s="307"/>
      <c r="AFF32" s="307"/>
      <c r="AFG32" s="307"/>
      <c r="AFH32" s="307"/>
      <c r="AFI32" s="307"/>
      <c r="AFJ32" s="307"/>
      <c r="AFK32" s="307"/>
      <c r="AFL32" s="307"/>
      <c r="AFM32" s="307"/>
      <c r="AFN32" s="307"/>
      <c r="AFO32" s="307"/>
      <c r="AFP32" s="307"/>
      <c r="AFQ32" s="307"/>
      <c r="AFR32" s="307"/>
      <c r="AFS32" s="307"/>
      <c r="AFT32" s="307"/>
      <c r="AFU32" s="307"/>
      <c r="AFV32" s="307"/>
      <c r="AFW32" s="307"/>
      <c r="AFX32" s="307"/>
      <c r="AFY32" s="307"/>
      <c r="AFZ32" s="307"/>
      <c r="AGA32" s="307"/>
      <c r="AGB32" s="307"/>
      <c r="AGC32" s="307"/>
      <c r="AGD32" s="307"/>
      <c r="AGE32" s="307"/>
      <c r="AGF32" s="307"/>
      <c r="AGG32" s="307"/>
      <c r="AGH32" s="307"/>
      <c r="AGI32" s="307"/>
      <c r="AGJ32" s="307"/>
      <c r="AGK32" s="307"/>
      <c r="AGL32" s="307"/>
      <c r="AGM32" s="307"/>
      <c r="AGN32" s="307"/>
      <c r="AGO32" s="307"/>
      <c r="AGP32" s="307"/>
      <c r="AGQ32" s="307"/>
      <c r="AGR32" s="307"/>
      <c r="AGS32" s="307"/>
      <c r="AGT32" s="307"/>
      <c r="AGU32" s="307"/>
      <c r="AGV32" s="307"/>
      <c r="AGW32" s="307"/>
      <c r="AGX32" s="307"/>
      <c r="AGY32" s="307"/>
      <c r="AGZ32" s="307"/>
      <c r="AHA32" s="307"/>
      <c r="AHB32" s="307"/>
      <c r="AHC32" s="307"/>
      <c r="AHD32" s="307"/>
      <c r="AHE32" s="307"/>
      <c r="AHF32" s="307"/>
      <c r="AHG32" s="307"/>
      <c r="AHH32" s="307"/>
      <c r="AHI32" s="307"/>
      <c r="AHJ32" s="307"/>
      <c r="AHK32" s="307"/>
      <c r="AHL32" s="307"/>
      <c r="AHM32" s="307"/>
      <c r="AHN32" s="307"/>
      <c r="AHO32" s="307"/>
      <c r="AHP32" s="307"/>
      <c r="AHQ32" s="307"/>
      <c r="AHR32" s="307"/>
      <c r="AHS32" s="307"/>
      <c r="AHT32" s="307"/>
      <c r="AHU32" s="307"/>
      <c r="AHV32" s="307"/>
      <c r="AHW32" s="307"/>
      <c r="AHX32" s="307"/>
      <c r="AHY32" s="307"/>
      <c r="AHZ32" s="307"/>
      <c r="AIA32" s="307"/>
      <c r="AIB32" s="307"/>
      <c r="AIC32" s="307"/>
      <c r="AID32" s="307"/>
      <c r="AIE32" s="307"/>
      <c r="AIF32" s="307"/>
      <c r="AIG32" s="307"/>
      <c r="AIH32" s="307"/>
      <c r="AII32" s="307"/>
      <c r="AIJ32" s="307"/>
      <c r="AIK32" s="307"/>
      <c r="AIL32" s="307"/>
      <c r="AIM32" s="307"/>
      <c r="AIN32" s="307"/>
      <c r="AIO32" s="307"/>
      <c r="AIP32" s="307"/>
      <c r="AIQ32" s="307"/>
      <c r="AIR32" s="307"/>
      <c r="AIS32" s="307"/>
      <c r="AIT32" s="307"/>
      <c r="AIU32" s="307"/>
      <c r="AIV32" s="307"/>
      <c r="AIW32" s="307"/>
      <c r="AIX32" s="307"/>
      <c r="AIY32" s="307"/>
      <c r="AIZ32" s="307"/>
      <c r="AJA32" s="307"/>
      <c r="AJB32" s="307"/>
      <c r="AJC32" s="307"/>
      <c r="AJD32" s="307"/>
      <c r="AJE32" s="307"/>
      <c r="AJF32" s="307"/>
      <c r="AJG32" s="307"/>
      <c r="AJH32" s="307"/>
      <c r="AJI32" s="307"/>
      <c r="AJJ32" s="307"/>
      <c r="AJK32" s="307"/>
      <c r="AJL32" s="307"/>
      <c r="AJM32" s="307"/>
      <c r="AJN32" s="307"/>
      <c r="AJO32" s="307"/>
      <c r="AJP32" s="307"/>
      <c r="AJQ32" s="307"/>
      <c r="AJR32" s="307"/>
      <c r="AJS32" s="307"/>
      <c r="AJT32" s="307"/>
      <c r="AJU32" s="307"/>
      <c r="AJV32" s="307"/>
      <c r="AJW32" s="307"/>
      <c r="AJX32" s="307"/>
      <c r="AJY32" s="307"/>
      <c r="AJZ32" s="307"/>
      <c r="AKA32" s="307"/>
      <c r="AKB32" s="307"/>
      <c r="AKC32" s="307"/>
      <c r="AKD32" s="307"/>
      <c r="AKE32" s="307"/>
      <c r="AKF32" s="307"/>
      <c r="AKG32" s="307"/>
      <c r="AKH32" s="307"/>
      <c r="AKI32" s="307"/>
      <c r="AKJ32" s="307"/>
      <c r="AKK32" s="307"/>
      <c r="AKL32" s="307"/>
      <c r="AKM32" s="307"/>
      <c r="AKN32" s="307"/>
      <c r="AKO32" s="307"/>
      <c r="AKP32" s="307"/>
      <c r="AKQ32" s="307"/>
      <c r="AKR32" s="307"/>
      <c r="AKS32" s="307"/>
      <c r="AKT32" s="307"/>
      <c r="AKU32" s="307"/>
      <c r="AKV32" s="307"/>
      <c r="AKW32" s="307"/>
      <c r="AKX32" s="307"/>
      <c r="AKY32" s="307"/>
    </row>
    <row r="33" spans="1:987" s="41" customFormat="1" x14ac:dyDescent="0.25">
      <c r="A33" s="133" t="s">
        <v>11</v>
      </c>
      <c r="B33" s="185" t="e">
        <f>IF('Sample of Spirits1'!I33&lt;E33,"&lt;",'Sample of Spirits1'!I33)</f>
        <v>#DIV/0!</v>
      </c>
      <c r="C33" s="94" t="e">
        <f t="shared" si="8"/>
        <v>#DIV/0!</v>
      </c>
      <c r="D33" s="94" t="e">
        <f>'Sample of Spirits1'!E33</f>
        <v>#DIV/0!</v>
      </c>
      <c r="E33" s="196" t="e">
        <f t="shared" si="9"/>
        <v>#DIV/0!</v>
      </c>
      <c r="F33" s="118"/>
      <c r="G33" s="94" t="e">
        <f>IF('Sample of Spirits1'!R33&lt;J33,"&lt;",'Sample of Spirits1'!R33)</f>
        <v>#DIV/0!</v>
      </c>
      <c r="H33" s="123" t="e">
        <f t="shared" si="10"/>
        <v>#DIV/0!</v>
      </c>
      <c r="I33" s="94" t="e">
        <f>'Sample of Spirits1'!N33</f>
        <v>#DIV/0!</v>
      </c>
      <c r="J33" s="199" t="e">
        <f t="shared" si="11"/>
        <v>#DIV/0!</v>
      </c>
      <c r="K33" s="118"/>
      <c r="L33" s="186" t="e">
        <f>IF('Sample of Spirits1'!AA33&lt;O33,"&lt;",'Sample of Spirits1'!AA33)</f>
        <v>#DIV/0!</v>
      </c>
      <c r="M33" s="94" t="e">
        <f t="shared" si="12"/>
        <v>#DIV/0!</v>
      </c>
      <c r="N33" s="94" t="e">
        <f>'Sample of Spirits1'!W33</f>
        <v>#DIV/0!</v>
      </c>
      <c r="O33" s="199" t="e">
        <f t="shared" si="13"/>
        <v>#DIV/0!</v>
      </c>
      <c r="P33" s="118"/>
      <c r="Q33" s="94" t="e">
        <f t="shared" si="18"/>
        <v>#DIV/0!</v>
      </c>
      <c r="R33" s="94" t="e">
        <f t="shared" si="19"/>
        <v>#DIV/0!</v>
      </c>
      <c r="S33" s="118"/>
      <c r="T33" s="186" t="e">
        <f t="shared" si="22"/>
        <v>#DIV/0!</v>
      </c>
      <c r="U33" s="94" t="e">
        <f t="shared" si="21"/>
        <v>#DIV/0!</v>
      </c>
      <c r="V33" s="114"/>
      <c r="W33" s="312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07"/>
      <c r="AM33" s="307"/>
      <c r="AN33" s="307"/>
      <c r="AO33" s="307"/>
      <c r="AP33" s="307"/>
      <c r="AQ33" s="307"/>
      <c r="AR33" s="307"/>
      <c r="AS33" s="307"/>
      <c r="AT33" s="307"/>
      <c r="AU33" s="307"/>
      <c r="AV33" s="307"/>
      <c r="AW33" s="307"/>
      <c r="AX33" s="307"/>
      <c r="AY33" s="307"/>
      <c r="AZ33" s="307"/>
      <c r="BA33" s="307"/>
      <c r="BB33" s="307"/>
      <c r="BC33" s="307"/>
      <c r="BD33" s="307"/>
      <c r="BE33" s="307"/>
      <c r="BF33" s="307"/>
      <c r="BG33" s="307"/>
      <c r="BH33" s="307"/>
      <c r="BI33" s="307"/>
      <c r="BJ33" s="307"/>
      <c r="BK33" s="307"/>
      <c r="BL33" s="307"/>
      <c r="BM33" s="307"/>
      <c r="BN33" s="307"/>
      <c r="BO33" s="307"/>
      <c r="BP33" s="307"/>
      <c r="BQ33" s="307"/>
      <c r="BR33" s="307"/>
      <c r="BS33" s="307"/>
      <c r="BT33" s="307"/>
      <c r="BU33" s="307"/>
      <c r="BV33" s="307"/>
      <c r="BW33" s="307"/>
      <c r="BX33" s="307"/>
      <c r="BY33" s="307"/>
      <c r="BZ33" s="307"/>
      <c r="CA33" s="307"/>
      <c r="CB33" s="307"/>
      <c r="CC33" s="307"/>
      <c r="CD33" s="307"/>
      <c r="CE33" s="307"/>
      <c r="CF33" s="307"/>
      <c r="CG33" s="307"/>
      <c r="CH33" s="307"/>
      <c r="CI33" s="307"/>
      <c r="CJ33" s="307"/>
      <c r="CK33" s="307"/>
      <c r="CL33" s="307"/>
      <c r="CM33" s="307"/>
      <c r="CN33" s="307"/>
      <c r="CO33" s="307"/>
      <c r="CP33" s="307"/>
      <c r="CQ33" s="307"/>
      <c r="CR33" s="307"/>
      <c r="CS33" s="307"/>
      <c r="CT33" s="307"/>
      <c r="CU33" s="307"/>
      <c r="CV33" s="307"/>
      <c r="CW33" s="307"/>
      <c r="CX33" s="307"/>
      <c r="CY33" s="307"/>
      <c r="CZ33" s="307"/>
      <c r="DA33" s="307"/>
      <c r="DB33" s="307"/>
      <c r="DC33" s="307"/>
      <c r="DD33" s="307"/>
      <c r="DE33" s="307"/>
      <c r="DF33" s="307"/>
      <c r="DG33" s="307"/>
      <c r="DH33" s="307"/>
      <c r="DI33" s="307"/>
      <c r="DJ33" s="307"/>
      <c r="DK33" s="307"/>
      <c r="DL33" s="307"/>
      <c r="DM33" s="307"/>
      <c r="DN33" s="307"/>
      <c r="DO33" s="307"/>
      <c r="DP33" s="307"/>
      <c r="DQ33" s="307"/>
      <c r="DR33" s="307"/>
      <c r="DS33" s="307"/>
      <c r="DT33" s="307"/>
      <c r="DU33" s="307"/>
      <c r="DV33" s="307"/>
      <c r="DW33" s="307"/>
      <c r="DX33" s="307"/>
      <c r="DY33" s="307"/>
      <c r="DZ33" s="307"/>
      <c r="EA33" s="307"/>
      <c r="EB33" s="307"/>
      <c r="EC33" s="307"/>
      <c r="ED33" s="307"/>
      <c r="EE33" s="307"/>
      <c r="EF33" s="307"/>
      <c r="EG33" s="307"/>
      <c r="EH33" s="307"/>
      <c r="EI33" s="307"/>
      <c r="EJ33" s="307"/>
      <c r="EK33" s="307"/>
      <c r="EL33" s="307"/>
      <c r="EM33" s="307"/>
      <c r="EN33" s="307"/>
      <c r="EO33" s="307"/>
      <c r="EP33" s="307"/>
      <c r="EQ33" s="307"/>
      <c r="ER33" s="307"/>
      <c r="ES33" s="307"/>
      <c r="ET33" s="307"/>
      <c r="EU33" s="307"/>
      <c r="EV33" s="307"/>
      <c r="EW33" s="307"/>
      <c r="EX33" s="307"/>
      <c r="EY33" s="307"/>
      <c r="EZ33" s="307"/>
      <c r="FA33" s="307"/>
      <c r="FB33" s="307"/>
      <c r="FC33" s="307"/>
      <c r="FD33" s="307"/>
      <c r="FE33" s="307"/>
      <c r="FF33" s="307"/>
      <c r="FG33" s="307"/>
      <c r="FH33" s="307"/>
      <c r="FI33" s="307"/>
      <c r="FJ33" s="307"/>
      <c r="FK33" s="307"/>
      <c r="FL33" s="307"/>
      <c r="FM33" s="307"/>
      <c r="FN33" s="307"/>
      <c r="FO33" s="307"/>
      <c r="FP33" s="307"/>
      <c r="FQ33" s="307"/>
      <c r="FR33" s="307"/>
      <c r="FS33" s="307"/>
      <c r="FT33" s="307"/>
      <c r="FU33" s="307"/>
      <c r="FV33" s="307"/>
      <c r="FW33" s="307"/>
      <c r="FX33" s="307"/>
      <c r="FY33" s="307"/>
      <c r="FZ33" s="307"/>
      <c r="GA33" s="307"/>
      <c r="GB33" s="307"/>
      <c r="GC33" s="307"/>
      <c r="GD33" s="307"/>
      <c r="GE33" s="307"/>
      <c r="GF33" s="307"/>
      <c r="GG33" s="307"/>
      <c r="GH33" s="307"/>
      <c r="GI33" s="307"/>
      <c r="GJ33" s="307"/>
      <c r="GK33" s="307"/>
      <c r="GL33" s="307"/>
      <c r="GM33" s="307"/>
      <c r="GN33" s="307"/>
      <c r="GO33" s="307"/>
      <c r="GP33" s="307"/>
      <c r="GQ33" s="307"/>
      <c r="GR33" s="307"/>
      <c r="GS33" s="307"/>
      <c r="GT33" s="307"/>
      <c r="GU33" s="307"/>
      <c r="GV33" s="307"/>
      <c r="GW33" s="307"/>
      <c r="GX33" s="307"/>
      <c r="GY33" s="307"/>
      <c r="GZ33" s="307"/>
      <c r="HA33" s="307"/>
      <c r="HB33" s="307"/>
      <c r="HC33" s="307"/>
      <c r="HD33" s="307"/>
      <c r="HE33" s="307"/>
      <c r="HF33" s="307"/>
      <c r="HG33" s="307"/>
      <c r="HH33" s="307"/>
      <c r="HI33" s="307"/>
      <c r="HJ33" s="307"/>
      <c r="HK33" s="307"/>
      <c r="HL33" s="307"/>
      <c r="HM33" s="307"/>
      <c r="HN33" s="307"/>
      <c r="HO33" s="307"/>
      <c r="HP33" s="307"/>
      <c r="HQ33" s="307"/>
      <c r="HR33" s="307"/>
      <c r="HS33" s="307"/>
      <c r="HT33" s="307"/>
      <c r="HU33" s="307"/>
      <c r="HV33" s="307"/>
      <c r="HW33" s="307"/>
      <c r="HX33" s="307"/>
      <c r="HY33" s="307"/>
      <c r="HZ33" s="307"/>
      <c r="IA33" s="307"/>
      <c r="IB33" s="307"/>
      <c r="IC33" s="307"/>
      <c r="ID33" s="307"/>
      <c r="IE33" s="307"/>
      <c r="IF33" s="307"/>
      <c r="IG33" s="307"/>
      <c r="IH33" s="307"/>
      <c r="II33" s="307"/>
      <c r="IJ33" s="307"/>
      <c r="IK33" s="307"/>
      <c r="IL33" s="307"/>
      <c r="IM33" s="307"/>
      <c r="IN33" s="307"/>
      <c r="IO33" s="307"/>
      <c r="IP33" s="307"/>
      <c r="IQ33" s="307"/>
      <c r="IR33" s="307"/>
      <c r="IS33" s="307"/>
      <c r="IT33" s="307"/>
      <c r="IU33" s="307"/>
      <c r="IV33" s="307"/>
      <c r="IW33" s="307"/>
      <c r="IX33" s="307"/>
      <c r="IY33" s="307"/>
      <c r="IZ33" s="307"/>
      <c r="JA33" s="307"/>
      <c r="JB33" s="307"/>
      <c r="JC33" s="307"/>
      <c r="JD33" s="307"/>
      <c r="JE33" s="307"/>
      <c r="JF33" s="307"/>
      <c r="JG33" s="307"/>
      <c r="JH33" s="307"/>
      <c r="JI33" s="307"/>
      <c r="JJ33" s="307"/>
      <c r="JK33" s="307"/>
      <c r="JL33" s="307"/>
      <c r="JM33" s="307"/>
      <c r="JN33" s="307"/>
      <c r="JO33" s="307"/>
      <c r="JP33" s="307"/>
      <c r="JQ33" s="307"/>
      <c r="JR33" s="307"/>
      <c r="JS33" s="307"/>
      <c r="JT33" s="307"/>
      <c r="JU33" s="307"/>
      <c r="JV33" s="307"/>
      <c r="JW33" s="307"/>
      <c r="JX33" s="307"/>
      <c r="JY33" s="307"/>
      <c r="JZ33" s="307"/>
      <c r="KA33" s="307"/>
      <c r="KB33" s="307"/>
      <c r="KC33" s="307"/>
      <c r="KD33" s="307"/>
      <c r="KE33" s="307"/>
      <c r="KF33" s="307"/>
      <c r="KG33" s="307"/>
      <c r="KH33" s="307"/>
      <c r="KI33" s="307"/>
      <c r="KJ33" s="307"/>
      <c r="KK33" s="307"/>
      <c r="KL33" s="307"/>
      <c r="KM33" s="307"/>
      <c r="KN33" s="307"/>
      <c r="KO33" s="307"/>
      <c r="KP33" s="307"/>
      <c r="KQ33" s="307"/>
      <c r="KR33" s="307"/>
      <c r="KS33" s="307"/>
      <c r="KT33" s="307"/>
      <c r="KU33" s="307"/>
      <c r="KV33" s="307"/>
      <c r="KW33" s="307"/>
      <c r="KX33" s="307"/>
      <c r="KY33" s="307"/>
      <c r="KZ33" s="307"/>
      <c r="LA33" s="307"/>
      <c r="LB33" s="307"/>
      <c r="LC33" s="307"/>
      <c r="LD33" s="307"/>
      <c r="LE33" s="307"/>
      <c r="LF33" s="307"/>
      <c r="LG33" s="307"/>
      <c r="LH33" s="307"/>
      <c r="LI33" s="307"/>
      <c r="LJ33" s="307"/>
      <c r="LK33" s="307"/>
      <c r="LL33" s="307"/>
      <c r="LM33" s="307"/>
      <c r="LN33" s="307"/>
      <c r="LO33" s="307"/>
      <c r="LP33" s="307"/>
      <c r="LQ33" s="307"/>
      <c r="LR33" s="307"/>
      <c r="LS33" s="307"/>
      <c r="LT33" s="307"/>
      <c r="LU33" s="307"/>
      <c r="LV33" s="307"/>
      <c r="LW33" s="307"/>
      <c r="LX33" s="307"/>
      <c r="LY33" s="307"/>
      <c r="LZ33" s="307"/>
      <c r="MA33" s="307"/>
      <c r="MB33" s="307"/>
      <c r="MC33" s="307"/>
      <c r="MD33" s="307"/>
      <c r="ME33" s="307"/>
      <c r="MF33" s="307"/>
      <c r="MG33" s="307"/>
      <c r="MH33" s="307"/>
      <c r="MI33" s="307"/>
      <c r="MJ33" s="307"/>
      <c r="MK33" s="307"/>
      <c r="ML33" s="307"/>
      <c r="MM33" s="307"/>
      <c r="MN33" s="307"/>
      <c r="MO33" s="307"/>
      <c r="MP33" s="307"/>
      <c r="MQ33" s="307"/>
      <c r="MR33" s="307"/>
      <c r="MS33" s="307"/>
      <c r="MT33" s="307"/>
      <c r="MU33" s="307"/>
      <c r="MV33" s="307"/>
      <c r="MW33" s="307"/>
      <c r="MX33" s="307"/>
      <c r="MY33" s="307"/>
      <c r="MZ33" s="307"/>
      <c r="NA33" s="307"/>
      <c r="NB33" s="307"/>
      <c r="NC33" s="307"/>
      <c r="ND33" s="307"/>
      <c r="NE33" s="307"/>
      <c r="NF33" s="307"/>
      <c r="NG33" s="307"/>
      <c r="NH33" s="307"/>
      <c r="NI33" s="307"/>
      <c r="NJ33" s="307"/>
      <c r="NK33" s="307"/>
      <c r="NL33" s="307"/>
      <c r="NM33" s="307"/>
      <c r="NN33" s="307"/>
      <c r="NO33" s="307"/>
      <c r="NP33" s="307"/>
      <c r="NQ33" s="307"/>
      <c r="NR33" s="307"/>
      <c r="NS33" s="307"/>
      <c r="NT33" s="307"/>
      <c r="NU33" s="307"/>
      <c r="NV33" s="307"/>
      <c r="NW33" s="307"/>
      <c r="NX33" s="307"/>
      <c r="NY33" s="307"/>
      <c r="NZ33" s="307"/>
      <c r="OA33" s="307"/>
      <c r="OB33" s="307"/>
      <c r="OC33" s="307"/>
      <c r="OD33" s="307"/>
      <c r="OE33" s="307"/>
      <c r="OF33" s="307"/>
      <c r="OG33" s="307"/>
      <c r="OH33" s="307"/>
      <c r="OI33" s="307"/>
      <c r="OJ33" s="307"/>
      <c r="OK33" s="307"/>
      <c r="OL33" s="307"/>
      <c r="OM33" s="307"/>
      <c r="ON33" s="307"/>
      <c r="OO33" s="307"/>
      <c r="OP33" s="307"/>
      <c r="OQ33" s="307"/>
      <c r="OR33" s="307"/>
      <c r="OS33" s="307"/>
      <c r="OT33" s="307"/>
      <c r="OU33" s="307"/>
      <c r="OV33" s="307"/>
      <c r="OW33" s="307"/>
      <c r="OX33" s="307"/>
      <c r="OY33" s="307"/>
      <c r="OZ33" s="307"/>
      <c r="PA33" s="307"/>
      <c r="PB33" s="307"/>
      <c r="PC33" s="307"/>
      <c r="PD33" s="307"/>
      <c r="PE33" s="307"/>
      <c r="PF33" s="307"/>
      <c r="PG33" s="307"/>
      <c r="PH33" s="307"/>
      <c r="PI33" s="307"/>
      <c r="PJ33" s="307"/>
      <c r="PK33" s="307"/>
      <c r="PL33" s="307"/>
      <c r="PM33" s="307"/>
      <c r="PN33" s="307"/>
      <c r="PO33" s="307"/>
      <c r="PP33" s="307"/>
      <c r="PQ33" s="307"/>
      <c r="PR33" s="307"/>
      <c r="PS33" s="307"/>
      <c r="PT33" s="307"/>
      <c r="PU33" s="307"/>
      <c r="PV33" s="307"/>
      <c r="PW33" s="307"/>
      <c r="PX33" s="307"/>
      <c r="PY33" s="307"/>
      <c r="PZ33" s="307"/>
      <c r="QA33" s="307"/>
      <c r="QB33" s="307"/>
      <c r="QC33" s="307"/>
      <c r="QD33" s="307"/>
      <c r="QE33" s="307"/>
      <c r="QF33" s="307"/>
      <c r="QG33" s="307"/>
      <c r="QH33" s="307"/>
      <c r="QI33" s="307"/>
      <c r="QJ33" s="307"/>
      <c r="QK33" s="307"/>
      <c r="QL33" s="307"/>
      <c r="QM33" s="307"/>
      <c r="QN33" s="307"/>
      <c r="QO33" s="307"/>
      <c r="QP33" s="307"/>
      <c r="QQ33" s="307"/>
      <c r="QR33" s="307"/>
      <c r="QS33" s="307"/>
      <c r="QT33" s="307"/>
      <c r="QU33" s="307"/>
      <c r="QV33" s="307"/>
      <c r="QW33" s="307"/>
      <c r="QX33" s="307"/>
      <c r="QY33" s="307"/>
      <c r="QZ33" s="307"/>
      <c r="RA33" s="307"/>
      <c r="RB33" s="307"/>
      <c r="RC33" s="307"/>
      <c r="RD33" s="307"/>
      <c r="RE33" s="307"/>
      <c r="RF33" s="307"/>
      <c r="RG33" s="307"/>
      <c r="RH33" s="307"/>
      <c r="RI33" s="307"/>
      <c r="RJ33" s="307"/>
      <c r="RK33" s="307"/>
      <c r="RL33" s="307"/>
      <c r="RM33" s="307"/>
      <c r="RN33" s="307"/>
      <c r="RO33" s="307"/>
      <c r="RP33" s="307"/>
      <c r="RQ33" s="307"/>
      <c r="RR33" s="307"/>
      <c r="RS33" s="307"/>
      <c r="RT33" s="307"/>
      <c r="RU33" s="307"/>
      <c r="RV33" s="307"/>
      <c r="RW33" s="307"/>
      <c r="RX33" s="307"/>
      <c r="RY33" s="307"/>
      <c r="RZ33" s="307"/>
      <c r="SA33" s="307"/>
      <c r="SB33" s="307"/>
      <c r="SC33" s="307"/>
      <c r="SD33" s="307"/>
      <c r="SE33" s="307"/>
      <c r="SF33" s="307"/>
      <c r="SG33" s="307"/>
      <c r="SH33" s="307"/>
      <c r="SI33" s="307"/>
      <c r="SJ33" s="307"/>
      <c r="SK33" s="307"/>
      <c r="SL33" s="307"/>
      <c r="SM33" s="307"/>
      <c r="SN33" s="307"/>
      <c r="SO33" s="307"/>
      <c r="SP33" s="307"/>
      <c r="SQ33" s="307"/>
      <c r="SR33" s="307"/>
      <c r="SS33" s="307"/>
      <c r="ST33" s="307"/>
      <c r="SU33" s="307"/>
      <c r="SV33" s="307"/>
      <c r="SW33" s="307"/>
      <c r="SX33" s="307"/>
      <c r="SY33" s="307"/>
      <c r="SZ33" s="307"/>
      <c r="TA33" s="307"/>
      <c r="TB33" s="307"/>
      <c r="TC33" s="307"/>
      <c r="TD33" s="307"/>
      <c r="TE33" s="307"/>
      <c r="TF33" s="307"/>
      <c r="TG33" s="307"/>
      <c r="TH33" s="307"/>
      <c r="TI33" s="307"/>
      <c r="TJ33" s="307"/>
      <c r="TK33" s="307"/>
      <c r="TL33" s="307"/>
      <c r="TM33" s="307"/>
      <c r="TN33" s="307"/>
      <c r="TO33" s="307"/>
      <c r="TP33" s="307"/>
      <c r="TQ33" s="307"/>
      <c r="TR33" s="307"/>
      <c r="TS33" s="307"/>
      <c r="TT33" s="307"/>
      <c r="TU33" s="307"/>
      <c r="TV33" s="307"/>
      <c r="TW33" s="307"/>
      <c r="TX33" s="307"/>
      <c r="TY33" s="307"/>
      <c r="TZ33" s="307"/>
      <c r="UA33" s="307"/>
      <c r="UB33" s="307"/>
      <c r="UC33" s="307"/>
      <c r="UD33" s="307"/>
      <c r="UE33" s="307"/>
      <c r="UF33" s="307"/>
      <c r="UG33" s="307"/>
      <c r="UH33" s="307"/>
      <c r="UI33" s="307"/>
      <c r="UJ33" s="307"/>
      <c r="UK33" s="307"/>
      <c r="UL33" s="307"/>
      <c r="UM33" s="307"/>
      <c r="UN33" s="307"/>
      <c r="UO33" s="307"/>
      <c r="UP33" s="307"/>
      <c r="UQ33" s="307"/>
      <c r="UR33" s="307"/>
      <c r="US33" s="307"/>
      <c r="UT33" s="307"/>
      <c r="UU33" s="307"/>
      <c r="UV33" s="307"/>
      <c r="UW33" s="307"/>
      <c r="UX33" s="307"/>
      <c r="UY33" s="307"/>
      <c r="UZ33" s="307"/>
      <c r="VA33" s="307"/>
      <c r="VB33" s="307"/>
      <c r="VC33" s="307"/>
      <c r="VD33" s="307"/>
      <c r="VE33" s="307"/>
      <c r="VF33" s="307"/>
      <c r="VG33" s="307"/>
      <c r="VH33" s="307"/>
      <c r="VI33" s="307"/>
      <c r="VJ33" s="307"/>
      <c r="VK33" s="307"/>
      <c r="VL33" s="307"/>
      <c r="VM33" s="307"/>
      <c r="VN33" s="307"/>
      <c r="VO33" s="307"/>
      <c r="VP33" s="307"/>
      <c r="VQ33" s="307"/>
      <c r="VR33" s="307"/>
      <c r="VS33" s="307"/>
      <c r="VT33" s="307"/>
      <c r="VU33" s="307"/>
      <c r="VV33" s="307"/>
      <c r="VW33" s="307"/>
      <c r="VX33" s="307"/>
      <c r="VY33" s="307"/>
      <c r="VZ33" s="307"/>
      <c r="WA33" s="307"/>
      <c r="WB33" s="307"/>
      <c r="WC33" s="307"/>
      <c r="WD33" s="307"/>
      <c r="WE33" s="307"/>
      <c r="WF33" s="307"/>
      <c r="WG33" s="307"/>
      <c r="WH33" s="307"/>
      <c r="WI33" s="307"/>
      <c r="WJ33" s="307"/>
      <c r="WK33" s="307"/>
      <c r="WL33" s="307"/>
      <c r="WM33" s="307"/>
      <c r="WN33" s="307"/>
      <c r="WO33" s="307"/>
      <c r="WP33" s="307"/>
      <c r="WQ33" s="307"/>
      <c r="WR33" s="307"/>
      <c r="WS33" s="307"/>
      <c r="WT33" s="307"/>
      <c r="WU33" s="307"/>
      <c r="WV33" s="307"/>
      <c r="WW33" s="307"/>
      <c r="WX33" s="307"/>
      <c r="WY33" s="307"/>
      <c r="WZ33" s="307"/>
      <c r="XA33" s="307"/>
      <c r="XB33" s="307"/>
      <c r="XC33" s="307"/>
      <c r="XD33" s="307"/>
      <c r="XE33" s="307"/>
      <c r="XF33" s="307"/>
      <c r="XG33" s="307"/>
      <c r="XH33" s="307"/>
      <c r="XI33" s="307"/>
      <c r="XJ33" s="307"/>
      <c r="XK33" s="307"/>
      <c r="XL33" s="307"/>
      <c r="XM33" s="307"/>
      <c r="XN33" s="307"/>
      <c r="XO33" s="307"/>
      <c r="XP33" s="307"/>
      <c r="XQ33" s="307"/>
      <c r="XR33" s="307"/>
      <c r="XS33" s="307"/>
      <c r="XT33" s="307"/>
      <c r="XU33" s="307"/>
      <c r="XV33" s="307"/>
      <c r="XW33" s="307"/>
      <c r="XX33" s="307"/>
      <c r="XY33" s="307"/>
      <c r="XZ33" s="307"/>
      <c r="YA33" s="307"/>
      <c r="YB33" s="307"/>
      <c r="YC33" s="307"/>
      <c r="YD33" s="307"/>
      <c r="YE33" s="307"/>
      <c r="YF33" s="307"/>
      <c r="YG33" s="307"/>
      <c r="YH33" s="307"/>
      <c r="YI33" s="307"/>
      <c r="YJ33" s="307"/>
      <c r="YK33" s="307"/>
      <c r="YL33" s="307"/>
      <c r="YM33" s="307"/>
      <c r="YN33" s="307"/>
      <c r="YO33" s="307"/>
      <c r="YP33" s="307"/>
      <c r="YQ33" s="307"/>
      <c r="YR33" s="307"/>
      <c r="YS33" s="307"/>
      <c r="YT33" s="307"/>
      <c r="YU33" s="307"/>
      <c r="YV33" s="307"/>
      <c r="YW33" s="307"/>
      <c r="YX33" s="307"/>
      <c r="YY33" s="307"/>
      <c r="YZ33" s="307"/>
      <c r="ZA33" s="307"/>
      <c r="ZB33" s="307"/>
      <c r="ZC33" s="307"/>
      <c r="ZD33" s="307"/>
      <c r="ZE33" s="307"/>
      <c r="ZF33" s="307"/>
      <c r="ZG33" s="307"/>
      <c r="ZH33" s="307"/>
      <c r="ZI33" s="307"/>
      <c r="ZJ33" s="307"/>
      <c r="ZK33" s="307"/>
      <c r="ZL33" s="307"/>
      <c r="ZM33" s="307"/>
      <c r="ZN33" s="307"/>
      <c r="ZO33" s="307"/>
      <c r="ZP33" s="307"/>
      <c r="ZQ33" s="307"/>
      <c r="ZR33" s="307"/>
      <c r="ZS33" s="307"/>
      <c r="ZT33" s="307"/>
      <c r="ZU33" s="307"/>
      <c r="ZV33" s="307"/>
      <c r="ZW33" s="307"/>
      <c r="ZX33" s="307"/>
      <c r="ZY33" s="307"/>
      <c r="ZZ33" s="307"/>
      <c r="AAA33" s="307"/>
      <c r="AAB33" s="307"/>
      <c r="AAC33" s="307"/>
      <c r="AAD33" s="307"/>
      <c r="AAE33" s="307"/>
      <c r="AAF33" s="307"/>
      <c r="AAG33" s="307"/>
      <c r="AAH33" s="307"/>
      <c r="AAI33" s="307"/>
      <c r="AAJ33" s="307"/>
      <c r="AAK33" s="307"/>
      <c r="AAL33" s="307"/>
      <c r="AAM33" s="307"/>
      <c r="AAN33" s="307"/>
      <c r="AAO33" s="307"/>
      <c r="AAP33" s="307"/>
      <c r="AAQ33" s="307"/>
      <c r="AAR33" s="307"/>
      <c r="AAS33" s="307"/>
      <c r="AAT33" s="307"/>
      <c r="AAU33" s="307"/>
      <c r="AAV33" s="307"/>
      <c r="AAW33" s="307"/>
      <c r="AAX33" s="307"/>
      <c r="AAY33" s="307"/>
      <c r="AAZ33" s="307"/>
      <c r="ABA33" s="307"/>
      <c r="ABB33" s="307"/>
      <c r="ABC33" s="307"/>
      <c r="ABD33" s="307"/>
      <c r="ABE33" s="307"/>
      <c r="ABF33" s="307"/>
      <c r="ABG33" s="307"/>
      <c r="ABH33" s="307"/>
      <c r="ABI33" s="307"/>
      <c r="ABJ33" s="307"/>
      <c r="ABK33" s="307"/>
      <c r="ABL33" s="307"/>
      <c r="ABM33" s="307"/>
      <c r="ABN33" s="307"/>
      <c r="ABO33" s="307"/>
      <c r="ABP33" s="307"/>
      <c r="ABQ33" s="307"/>
      <c r="ABR33" s="307"/>
      <c r="ABS33" s="307"/>
      <c r="ABT33" s="307"/>
      <c r="ABU33" s="307"/>
      <c r="ABV33" s="307"/>
      <c r="ABW33" s="307"/>
      <c r="ABX33" s="307"/>
      <c r="ABY33" s="307"/>
      <c r="ABZ33" s="307"/>
      <c r="ACA33" s="307"/>
      <c r="ACB33" s="307"/>
      <c r="ACC33" s="307"/>
      <c r="ACD33" s="307"/>
      <c r="ACE33" s="307"/>
      <c r="ACF33" s="307"/>
      <c r="ACG33" s="307"/>
      <c r="ACH33" s="307"/>
      <c r="ACI33" s="307"/>
      <c r="ACJ33" s="307"/>
      <c r="ACK33" s="307"/>
      <c r="ACL33" s="307"/>
      <c r="ACM33" s="307"/>
      <c r="ACN33" s="307"/>
      <c r="ACO33" s="307"/>
      <c r="ACP33" s="307"/>
      <c r="ACQ33" s="307"/>
      <c r="ACR33" s="307"/>
      <c r="ACS33" s="307"/>
      <c r="ACT33" s="307"/>
      <c r="ACU33" s="307"/>
      <c r="ACV33" s="307"/>
      <c r="ACW33" s="307"/>
      <c r="ACX33" s="307"/>
      <c r="ACY33" s="307"/>
      <c r="ACZ33" s="307"/>
      <c r="ADA33" s="307"/>
      <c r="ADB33" s="307"/>
      <c r="ADC33" s="307"/>
      <c r="ADD33" s="307"/>
      <c r="ADE33" s="307"/>
      <c r="ADF33" s="307"/>
      <c r="ADG33" s="307"/>
      <c r="ADH33" s="307"/>
      <c r="ADI33" s="307"/>
      <c r="ADJ33" s="307"/>
      <c r="ADK33" s="307"/>
      <c r="ADL33" s="307"/>
      <c r="ADM33" s="307"/>
      <c r="ADN33" s="307"/>
      <c r="ADO33" s="307"/>
      <c r="ADP33" s="307"/>
      <c r="ADQ33" s="307"/>
      <c r="ADR33" s="307"/>
      <c r="ADS33" s="307"/>
      <c r="ADT33" s="307"/>
      <c r="ADU33" s="307"/>
      <c r="ADV33" s="307"/>
      <c r="ADW33" s="307"/>
      <c r="ADX33" s="307"/>
      <c r="ADY33" s="307"/>
      <c r="ADZ33" s="307"/>
      <c r="AEA33" s="307"/>
      <c r="AEB33" s="307"/>
      <c r="AEC33" s="307"/>
      <c r="AED33" s="307"/>
      <c r="AEE33" s="307"/>
      <c r="AEF33" s="307"/>
      <c r="AEG33" s="307"/>
      <c r="AEH33" s="307"/>
      <c r="AEI33" s="307"/>
      <c r="AEJ33" s="307"/>
      <c r="AEK33" s="307"/>
      <c r="AEL33" s="307"/>
      <c r="AEM33" s="307"/>
      <c r="AEN33" s="307"/>
      <c r="AEO33" s="307"/>
      <c r="AEP33" s="307"/>
      <c r="AEQ33" s="307"/>
      <c r="AER33" s="307"/>
      <c r="AES33" s="307"/>
      <c r="AET33" s="307"/>
      <c r="AEU33" s="307"/>
      <c r="AEV33" s="307"/>
      <c r="AEW33" s="307"/>
      <c r="AEX33" s="307"/>
      <c r="AEY33" s="307"/>
      <c r="AEZ33" s="307"/>
      <c r="AFA33" s="307"/>
      <c r="AFB33" s="307"/>
      <c r="AFC33" s="307"/>
      <c r="AFD33" s="307"/>
      <c r="AFE33" s="307"/>
      <c r="AFF33" s="307"/>
      <c r="AFG33" s="307"/>
      <c r="AFH33" s="307"/>
      <c r="AFI33" s="307"/>
      <c r="AFJ33" s="307"/>
      <c r="AFK33" s="307"/>
      <c r="AFL33" s="307"/>
      <c r="AFM33" s="307"/>
      <c r="AFN33" s="307"/>
      <c r="AFO33" s="307"/>
      <c r="AFP33" s="307"/>
      <c r="AFQ33" s="307"/>
      <c r="AFR33" s="307"/>
      <c r="AFS33" s="307"/>
      <c r="AFT33" s="307"/>
      <c r="AFU33" s="307"/>
      <c r="AFV33" s="307"/>
      <c r="AFW33" s="307"/>
      <c r="AFX33" s="307"/>
      <c r="AFY33" s="307"/>
      <c r="AFZ33" s="307"/>
      <c r="AGA33" s="307"/>
      <c r="AGB33" s="307"/>
      <c r="AGC33" s="307"/>
      <c r="AGD33" s="307"/>
      <c r="AGE33" s="307"/>
      <c r="AGF33" s="307"/>
      <c r="AGG33" s="307"/>
      <c r="AGH33" s="307"/>
      <c r="AGI33" s="307"/>
      <c r="AGJ33" s="307"/>
      <c r="AGK33" s="307"/>
      <c r="AGL33" s="307"/>
      <c r="AGM33" s="307"/>
      <c r="AGN33" s="307"/>
      <c r="AGO33" s="307"/>
      <c r="AGP33" s="307"/>
      <c r="AGQ33" s="307"/>
      <c r="AGR33" s="307"/>
      <c r="AGS33" s="307"/>
      <c r="AGT33" s="307"/>
      <c r="AGU33" s="307"/>
      <c r="AGV33" s="307"/>
      <c r="AGW33" s="307"/>
      <c r="AGX33" s="307"/>
      <c r="AGY33" s="307"/>
      <c r="AGZ33" s="307"/>
      <c r="AHA33" s="307"/>
      <c r="AHB33" s="307"/>
      <c r="AHC33" s="307"/>
      <c r="AHD33" s="307"/>
      <c r="AHE33" s="307"/>
      <c r="AHF33" s="307"/>
      <c r="AHG33" s="307"/>
      <c r="AHH33" s="307"/>
      <c r="AHI33" s="307"/>
      <c r="AHJ33" s="307"/>
      <c r="AHK33" s="307"/>
      <c r="AHL33" s="307"/>
      <c r="AHM33" s="307"/>
      <c r="AHN33" s="307"/>
      <c r="AHO33" s="307"/>
      <c r="AHP33" s="307"/>
      <c r="AHQ33" s="307"/>
      <c r="AHR33" s="307"/>
      <c r="AHS33" s="307"/>
      <c r="AHT33" s="307"/>
      <c r="AHU33" s="307"/>
      <c r="AHV33" s="307"/>
      <c r="AHW33" s="307"/>
      <c r="AHX33" s="307"/>
      <c r="AHY33" s="307"/>
      <c r="AHZ33" s="307"/>
      <c r="AIA33" s="307"/>
      <c r="AIB33" s="307"/>
      <c r="AIC33" s="307"/>
      <c r="AID33" s="307"/>
      <c r="AIE33" s="307"/>
      <c r="AIF33" s="307"/>
      <c r="AIG33" s="307"/>
      <c r="AIH33" s="307"/>
      <c r="AII33" s="307"/>
      <c r="AIJ33" s="307"/>
      <c r="AIK33" s="307"/>
      <c r="AIL33" s="307"/>
      <c r="AIM33" s="307"/>
      <c r="AIN33" s="307"/>
      <c r="AIO33" s="307"/>
      <c r="AIP33" s="307"/>
      <c r="AIQ33" s="307"/>
      <c r="AIR33" s="307"/>
      <c r="AIS33" s="307"/>
      <c r="AIT33" s="307"/>
      <c r="AIU33" s="307"/>
      <c r="AIV33" s="307"/>
      <c r="AIW33" s="307"/>
      <c r="AIX33" s="307"/>
      <c r="AIY33" s="307"/>
      <c r="AIZ33" s="307"/>
      <c r="AJA33" s="307"/>
      <c r="AJB33" s="307"/>
      <c r="AJC33" s="307"/>
      <c r="AJD33" s="307"/>
      <c r="AJE33" s="307"/>
      <c r="AJF33" s="307"/>
      <c r="AJG33" s="307"/>
      <c r="AJH33" s="307"/>
      <c r="AJI33" s="307"/>
      <c r="AJJ33" s="307"/>
      <c r="AJK33" s="307"/>
      <c r="AJL33" s="307"/>
      <c r="AJM33" s="307"/>
      <c r="AJN33" s="307"/>
      <c r="AJO33" s="307"/>
      <c r="AJP33" s="307"/>
      <c r="AJQ33" s="307"/>
      <c r="AJR33" s="307"/>
      <c r="AJS33" s="307"/>
      <c r="AJT33" s="307"/>
      <c r="AJU33" s="307"/>
      <c r="AJV33" s="307"/>
      <c r="AJW33" s="307"/>
      <c r="AJX33" s="307"/>
      <c r="AJY33" s="307"/>
      <c r="AJZ33" s="307"/>
      <c r="AKA33" s="307"/>
      <c r="AKB33" s="307"/>
      <c r="AKC33" s="307"/>
      <c r="AKD33" s="307"/>
      <c r="AKE33" s="307"/>
      <c r="AKF33" s="307"/>
      <c r="AKG33" s="307"/>
      <c r="AKH33" s="307"/>
      <c r="AKI33" s="307"/>
      <c r="AKJ33" s="307"/>
      <c r="AKK33" s="307"/>
      <c r="AKL33" s="307"/>
      <c r="AKM33" s="307"/>
      <c r="AKN33" s="307"/>
      <c r="AKO33" s="307"/>
      <c r="AKP33" s="307"/>
      <c r="AKQ33" s="307"/>
      <c r="AKR33" s="307"/>
      <c r="AKS33" s="307"/>
      <c r="AKT33" s="307"/>
      <c r="AKU33" s="307"/>
      <c r="AKV33" s="307"/>
      <c r="AKW33" s="307"/>
      <c r="AKX33" s="307"/>
      <c r="AKY33" s="307"/>
    </row>
    <row r="34" spans="1:987" s="184" customFormat="1" x14ac:dyDescent="0.25">
      <c r="A34" s="135" t="s">
        <v>12</v>
      </c>
      <c r="B34" s="204" t="e">
        <f>IF('Sample of Spirits1'!I34&lt;E34,"&lt;",'Sample of Spirits1'!I34)</f>
        <v>#DIV/0!</v>
      </c>
      <c r="C34" s="183" t="e">
        <f t="shared" si="8"/>
        <v>#DIV/0!</v>
      </c>
      <c r="D34" s="183" t="e">
        <f>'Sample of Spirits1'!E34</f>
        <v>#DIV/0!</v>
      </c>
      <c r="E34" s="198" t="e">
        <f t="shared" si="9"/>
        <v>#DIV/0!</v>
      </c>
      <c r="F34" s="194"/>
      <c r="G34" s="213" t="e">
        <f>IF('Sample of Spirits1'!R34&lt;J34,"&lt;",'Sample of Spirits1'!R34)</f>
        <v>#DIV/0!</v>
      </c>
      <c r="H34" s="213" t="e">
        <f t="shared" si="10"/>
        <v>#DIV/0!</v>
      </c>
      <c r="I34" s="183" t="e">
        <f>'Sample of Spirits1'!N34</f>
        <v>#DIV/0!</v>
      </c>
      <c r="J34" s="198" t="e">
        <f t="shared" si="11"/>
        <v>#DIV/0!</v>
      </c>
      <c r="K34" s="194"/>
      <c r="L34" s="212" t="e">
        <f>IF('Sample of Spirits1'!AA34&lt;O34,"&lt;",'Sample of Spirits1'!AA34)</f>
        <v>#DIV/0!</v>
      </c>
      <c r="M34" s="213" t="e">
        <f t="shared" si="12"/>
        <v>#DIV/0!</v>
      </c>
      <c r="N34" s="183" t="e">
        <f>'Sample of Spirits1'!W34</f>
        <v>#DIV/0!</v>
      </c>
      <c r="O34" s="198" t="e">
        <f t="shared" si="13"/>
        <v>#DIV/0!</v>
      </c>
      <c r="P34" s="194"/>
      <c r="Q34" s="183" t="e">
        <f t="shared" si="18"/>
        <v>#DIV/0!</v>
      </c>
      <c r="R34" s="183" t="e">
        <f t="shared" si="19"/>
        <v>#DIV/0!</v>
      </c>
      <c r="S34" s="194"/>
      <c r="T34" s="188" t="e">
        <f t="shared" si="22"/>
        <v>#DIV/0!</v>
      </c>
      <c r="U34" s="183" t="e">
        <f t="shared" si="21"/>
        <v>#DIV/0!</v>
      </c>
      <c r="W34" s="312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7"/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  <c r="BH34" s="307"/>
      <c r="BI34" s="307"/>
      <c r="BJ34" s="307"/>
      <c r="BK34" s="307"/>
      <c r="BL34" s="307"/>
      <c r="BM34" s="307"/>
      <c r="BN34" s="307"/>
      <c r="BO34" s="307"/>
      <c r="BP34" s="307"/>
      <c r="BQ34" s="307"/>
      <c r="BR34" s="307"/>
      <c r="BS34" s="307"/>
      <c r="BT34" s="307"/>
      <c r="BU34" s="307"/>
      <c r="BV34" s="307"/>
      <c r="BW34" s="307"/>
      <c r="BX34" s="307"/>
      <c r="BY34" s="307"/>
      <c r="BZ34" s="307"/>
      <c r="CA34" s="307"/>
      <c r="CB34" s="307"/>
      <c r="CC34" s="307"/>
      <c r="CD34" s="307"/>
      <c r="CE34" s="307"/>
      <c r="CF34" s="307"/>
      <c r="CG34" s="307"/>
      <c r="CH34" s="307"/>
      <c r="CI34" s="307"/>
      <c r="CJ34" s="307"/>
      <c r="CK34" s="307"/>
      <c r="CL34" s="307"/>
      <c r="CM34" s="307"/>
      <c r="CN34" s="307"/>
      <c r="CO34" s="307"/>
      <c r="CP34" s="307"/>
      <c r="CQ34" s="307"/>
      <c r="CR34" s="307"/>
      <c r="CS34" s="307"/>
      <c r="CT34" s="307"/>
      <c r="CU34" s="307"/>
      <c r="CV34" s="307"/>
      <c r="CW34" s="307"/>
      <c r="CX34" s="307"/>
      <c r="CY34" s="307"/>
      <c r="CZ34" s="307"/>
      <c r="DA34" s="307"/>
      <c r="DB34" s="307"/>
      <c r="DC34" s="307"/>
      <c r="DD34" s="307"/>
      <c r="DE34" s="307"/>
      <c r="DF34" s="307"/>
      <c r="DG34" s="307"/>
      <c r="DH34" s="307"/>
      <c r="DI34" s="307"/>
      <c r="DJ34" s="307"/>
      <c r="DK34" s="307"/>
      <c r="DL34" s="307"/>
      <c r="DM34" s="307"/>
      <c r="DN34" s="307"/>
      <c r="DO34" s="307"/>
      <c r="DP34" s="307"/>
      <c r="DQ34" s="307"/>
      <c r="DR34" s="307"/>
      <c r="DS34" s="307"/>
      <c r="DT34" s="307"/>
      <c r="DU34" s="307"/>
      <c r="DV34" s="307"/>
      <c r="DW34" s="307"/>
      <c r="DX34" s="307"/>
      <c r="DY34" s="307"/>
      <c r="DZ34" s="307"/>
      <c r="EA34" s="307"/>
      <c r="EB34" s="307"/>
      <c r="EC34" s="307"/>
      <c r="ED34" s="307"/>
      <c r="EE34" s="307"/>
      <c r="EF34" s="307"/>
      <c r="EG34" s="307"/>
      <c r="EH34" s="307"/>
      <c r="EI34" s="307"/>
      <c r="EJ34" s="307"/>
      <c r="EK34" s="307"/>
      <c r="EL34" s="307"/>
      <c r="EM34" s="307"/>
      <c r="EN34" s="307"/>
      <c r="EO34" s="307"/>
      <c r="EP34" s="307"/>
      <c r="EQ34" s="307"/>
      <c r="ER34" s="307"/>
      <c r="ES34" s="307"/>
      <c r="ET34" s="307"/>
      <c r="EU34" s="307"/>
      <c r="EV34" s="307"/>
      <c r="EW34" s="307"/>
      <c r="EX34" s="307"/>
      <c r="EY34" s="307"/>
      <c r="EZ34" s="307"/>
      <c r="FA34" s="307"/>
      <c r="FB34" s="307"/>
      <c r="FC34" s="307"/>
      <c r="FD34" s="307"/>
      <c r="FE34" s="307"/>
      <c r="FF34" s="307"/>
      <c r="FG34" s="307"/>
      <c r="FH34" s="307"/>
      <c r="FI34" s="307"/>
      <c r="FJ34" s="307"/>
      <c r="FK34" s="307"/>
      <c r="FL34" s="307"/>
      <c r="FM34" s="307"/>
      <c r="FN34" s="307"/>
      <c r="FO34" s="307"/>
      <c r="FP34" s="307"/>
      <c r="FQ34" s="307"/>
      <c r="FR34" s="307"/>
      <c r="FS34" s="307"/>
      <c r="FT34" s="307"/>
      <c r="FU34" s="307"/>
      <c r="FV34" s="307"/>
      <c r="FW34" s="307"/>
      <c r="FX34" s="307"/>
      <c r="FY34" s="307"/>
      <c r="FZ34" s="307"/>
      <c r="GA34" s="307"/>
      <c r="GB34" s="307"/>
      <c r="GC34" s="307"/>
      <c r="GD34" s="307"/>
      <c r="GE34" s="307"/>
      <c r="GF34" s="307"/>
      <c r="GG34" s="307"/>
      <c r="GH34" s="307"/>
      <c r="GI34" s="307"/>
      <c r="GJ34" s="307"/>
      <c r="GK34" s="307"/>
      <c r="GL34" s="307"/>
      <c r="GM34" s="307"/>
      <c r="GN34" s="307"/>
      <c r="GO34" s="307"/>
      <c r="GP34" s="307"/>
      <c r="GQ34" s="307"/>
      <c r="GR34" s="307"/>
      <c r="GS34" s="307"/>
      <c r="GT34" s="307"/>
      <c r="GU34" s="307"/>
      <c r="GV34" s="307"/>
      <c r="GW34" s="307"/>
      <c r="GX34" s="307"/>
      <c r="GY34" s="307"/>
      <c r="GZ34" s="307"/>
      <c r="HA34" s="307"/>
      <c r="HB34" s="307"/>
      <c r="HC34" s="307"/>
      <c r="HD34" s="307"/>
      <c r="HE34" s="307"/>
      <c r="HF34" s="307"/>
      <c r="HG34" s="307"/>
      <c r="HH34" s="307"/>
      <c r="HI34" s="307"/>
      <c r="HJ34" s="307"/>
      <c r="HK34" s="307"/>
      <c r="HL34" s="307"/>
      <c r="HM34" s="307"/>
      <c r="HN34" s="307"/>
      <c r="HO34" s="307"/>
      <c r="HP34" s="307"/>
      <c r="HQ34" s="307"/>
      <c r="HR34" s="307"/>
      <c r="HS34" s="307"/>
      <c r="HT34" s="307"/>
      <c r="HU34" s="307"/>
      <c r="HV34" s="307"/>
      <c r="HW34" s="307"/>
      <c r="HX34" s="307"/>
      <c r="HY34" s="307"/>
      <c r="HZ34" s="307"/>
      <c r="IA34" s="307"/>
      <c r="IB34" s="307"/>
      <c r="IC34" s="307"/>
      <c r="ID34" s="307"/>
      <c r="IE34" s="307"/>
      <c r="IF34" s="307"/>
      <c r="IG34" s="307"/>
      <c r="IH34" s="307"/>
      <c r="II34" s="307"/>
      <c r="IJ34" s="307"/>
      <c r="IK34" s="307"/>
      <c r="IL34" s="307"/>
      <c r="IM34" s="307"/>
      <c r="IN34" s="307"/>
      <c r="IO34" s="307"/>
      <c r="IP34" s="307"/>
      <c r="IQ34" s="307"/>
      <c r="IR34" s="307"/>
      <c r="IS34" s="307"/>
      <c r="IT34" s="307"/>
      <c r="IU34" s="307"/>
      <c r="IV34" s="307"/>
      <c r="IW34" s="307"/>
      <c r="IX34" s="307"/>
      <c r="IY34" s="307"/>
      <c r="IZ34" s="307"/>
      <c r="JA34" s="307"/>
      <c r="JB34" s="307"/>
      <c r="JC34" s="307"/>
      <c r="JD34" s="307"/>
      <c r="JE34" s="307"/>
      <c r="JF34" s="307"/>
      <c r="JG34" s="307"/>
      <c r="JH34" s="307"/>
      <c r="JI34" s="307"/>
      <c r="JJ34" s="307"/>
      <c r="JK34" s="307"/>
      <c r="JL34" s="307"/>
      <c r="JM34" s="307"/>
      <c r="JN34" s="307"/>
      <c r="JO34" s="307"/>
      <c r="JP34" s="307"/>
      <c r="JQ34" s="307"/>
      <c r="JR34" s="307"/>
      <c r="JS34" s="307"/>
      <c r="JT34" s="307"/>
      <c r="JU34" s="307"/>
      <c r="JV34" s="307"/>
      <c r="JW34" s="307"/>
      <c r="JX34" s="307"/>
      <c r="JY34" s="307"/>
      <c r="JZ34" s="307"/>
      <c r="KA34" s="307"/>
      <c r="KB34" s="307"/>
      <c r="KC34" s="307"/>
      <c r="KD34" s="307"/>
      <c r="KE34" s="307"/>
      <c r="KF34" s="307"/>
      <c r="KG34" s="307"/>
      <c r="KH34" s="307"/>
      <c r="KI34" s="307"/>
      <c r="KJ34" s="307"/>
      <c r="KK34" s="307"/>
      <c r="KL34" s="307"/>
      <c r="KM34" s="307"/>
      <c r="KN34" s="307"/>
      <c r="KO34" s="307"/>
      <c r="KP34" s="307"/>
      <c r="KQ34" s="307"/>
      <c r="KR34" s="307"/>
      <c r="KS34" s="307"/>
      <c r="KT34" s="307"/>
      <c r="KU34" s="307"/>
      <c r="KV34" s="307"/>
      <c r="KW34" s="307"/>
      <c r="KX34" s="307"/>
      <c r="KY34" s="307"/>
      <c r="KZ34" s="307"/>
      <c r="LA34" s="307"/>
      <c r="LB34" s="307"/>
      <c r="LC34" s="307"/>
      <c r="LD34" s="307"/>
      <c r="LE34" s="307"/>
      <c r="LF34" s="307"/>
      <c r="LG34" s="307"/>
      <c r="LH34" s="307"/>
      <c r="LI34" s="307"/>
      <c r="LJ34" s="307"/>
      <c r="LK34" s="307"/>
      <c r="LL34" s="307"/>
      <c r="LM34" s="307"/>
      <c r="LN34" s="307"/>
      <c r="LO34" s="307"/>
      <c r="LP34" s="307"/>
      <c r="LQ34" s="307"/>
      <c r="LR34" s="307"/>
      <c r="LS34" s="307"/>
      <c r="LT34" s="307"/>
      <c r="LU34" s="307"/>
      <c r="LV34" s="307"/>
      <c r="LW34" s="307"/>
      <c r="LX34" s="307"/>
      <c r="LY34" s="307"/>
      <c r="LZ34" s="307"/>
      <c r="MA34" s="307"/>
      <c r="MB34" s="307"/>
      <c r="MC34" s="307"/>
      <c r="MD34" s="307"/>
      <c r="ME34" s="307"/>
      <c r="MF34" s="307"/>
      <c r="MG34" s="307"/>
      <c r="MH34" s="307"/>
      <c r="MI34" s="307"/>
      <c r="MJ34" s="307"/>
      <c r="MK34" s="307"/>
      <c r="ML34" s="307"/>
      <c r="MM34" s="307"/>
      <c r="MN34" s="307"/>
      <c r="MO34" s="307"/>
      <c r="MP34" s="307"/>
      <c r="MQ34" s="307"/>
      <c r="MR34" s="307"/>
      <c r="MS34" s="307"/>
      <c r="MT34" s="307"/>
      <c r="MU34" s="307"/>
      <c r="MV34" s="307"/>
      <c r="MW34" s="307"/>
      <c r="MX34" s="307"/>
      <c r="MY34" s="307"/>
      <c r="MZ34" s="307"/>
      <c r="NA34" s="307"/>
      <c r="NB34" s="307"/>
      <c r="NC34" s="307"/>
      <c r="ND34" s="307"/>
      <c r="NE34" s="307"/>
      <c r="NF34" s="307"/>
      <c r="NG34" s="307"/>
      <c r="NH34" s="307"/>
      <c r="NI34" s="307"/>
      <c r="NJ34" s="307"/>
      <c r="NK34" s="307"/>
      <c r="NL34" s="307"/>
      <c r="NM34" s="307"/>
      <c r="NN34" s="307"/>
      <c r="NO34" s="307"/>
      <c r="NP34" s="307"/>
      <c r="NQ34" s="307"/>
      <c r="NR34" s="307"/>
      <c r="NS34" s="307"/>
      <c r="NT34" s="307"/>
      <c r="NU34" s="307"/>
      <c r="NV34" s="307"/>
      <c r="NW34" s="307"/>
      <c r="NX34" s="307"/>
      <c r="NY34" s="307"/>
      <c r="NZ34" s="307"/>
      <c r="OA34" s="307"/>
      <c r="OB34" s="307"/>
      <c r="OC34" s="307"/>
      <c r="OD34" s="307"/>
      <c r="OE34" s="307"/>
      <c r="OF34" s="307"/>
      <c r="OG34" s="307"/>
      <c r="OH34" s="307"/>
      <c r="OI34" s="307"/>
      <c r="OJ34" s="307"/>
      <c r="OK34" s="307"/>
      <c r="OL34" s="307"/>
      <c r="OM34" s="307"/>
      <c r="ON34" s="307"/>
      <c r="OO34" s="307"/>
      <c r="OP34" s="307"/>
      <c r="OQ34" s="307"/>
      <c r="OR34" s="307"/>
      <c r="OS34" s="307"/>
      <c r="OT34" s="307"/>
      <c r="OU34" s="307"/>
      <c r="OV34" s="307"/>
      <c r="OW34" s="307"/>
      <c r="OX34" s="307"/>
      <c r="OY34" s="307"/>
      <c r="OZ34" s="307"/>
      <c r="PA34" s="307"/>
      <c r="PB34" s="307"/>
      <c r="PC34" s="307"/>
      <c r="PD34" s="307"/>
      <c r="PE34" s="307"/>
      <c r="PF34" s="307"/>
      <c r="PG34" s="307"/>
      <c r="PH34" s="307"/>
      <c r="PI34" s="307"/>
      <c r="PJ34" s="307"/>
      <c r="PK34" s="307"/>
      <c r="PL34" s="307"/>
      <c r="PM34" s="307"/>
      <c r="PN34" s="307"/>
      <c r="PO34" s="307"/>
      <c r="PP34" s="307"/>
      <c r="PQ34" s="307"/>
      <c r="PR34" s="307"/>
      <c r="PS34" s="307"/>
      <c r="PT34" s="307"/>
      <c r="PU34" s="307"/>
      <c r="PV34" s="307"/>
      <c r="PW34" s="307"/>
      <c r="PX34" s="307"/>
      <c r="PY34" s="307"/>
      <c r="PZ34" s="307"/>
      <c r="QA34" s="307"/>
      <c r="QB34" s="307"/>
      <c r="QC34" s="307"/>
      <c r="QD34" s="307"/>
      <c r="QE34" s="307"/>
      <c r="QF34" s="307"/>
      <c r="QG34" s="307"/>
      <c r="QH34" s="307"/>
      <c r="QI34" s="307"/>
      <c r="QJ34" s="307"/>
      <c r="QK34" s="307"/>
      <c r="QL34" s="307"/>
      <c r="QM34" s="307"/>
      <c r="QN34" s="307"/>
      <c r="QO34" s="307"/>
      <c r="QP34" s="307"/>
      <c r="QQ34" s="307"/>
      <c r="QR34" s="307"/>
      <c r="QS34" s="307"/>
      <c r="QT34" s="307"/>
      <c r="QU34" s="307"/>
      <c r="QV34" s="307"/>
      <c r="QW34" s="307"/>
      <c r="QX34" s="307"/>
      <c r="QY34" s="307"/>
      <c r="QZ34" s="307"/>
      <c r="RA34" s="307"/>
      <c r="RB34" s="307"/>
      <c r="RC34" s="307"/>
      <c r="RD34" s="307"/>
      <c r="RE34" s="307"/>
      <c r="RF34" s="307"/>
      <c r="RG34" s="307"/>
      <c r="RH34" s="307"/>
      <c r="RI34" s="307"/>
      <c r="RJ34" s="307"/>
      <c r="RK34" s="307"/>
      <c r="RL34" s="307"/>
      <c r="RM34" s="307"/>
      <c r="RN34" s="307"/>
      <c r="RO34" s="307"/>
      <c r="RP34" s="307"/>
      <c r="RQ34" s="307"/>
      <c r="RR34" s="307"/>
      <c r="RS34" s="307"/>
      <c r="RT34" s="307"/>
      <c r="RU34" s="307"/>
      <c r="RV34" s="307"/>
      <c r="RW34" s="307"/>
      <c r="RX34" s="307"/>
      <c r="RY34" s="307"/>
      <c r="RZ34" s="307"/>
      <c r="SA34" s="307"/>
      <c r="SB34" s="307"/>
      <c r="SC34" s="307"/>
      <c r="SD34" s="307"/>
      <c r="SE34" s="307"/>
      <c r="SF34" s="307"/>
      <c r="SG34" s="307"/>
      <c r="SH34" s="307"/>
      <c r="SI34" s="307"/>
      <c r="SJ34" s="307"/>
      <c r="SK34" s="307"/>
      <c r="SL34" s="307"/>
      <c r="SM34" s="307"/>
      <c r="SN34" s="307"/>
      <c r="SO34" s="307"/>
      <c r="SP34" s="307"/>
      <c r="SQ34" s="307"/>
      <c r="SR34" s="307"/>
      <c r="SS34" s="307"/>
      <c r="ST34" s="307"/>
      <c r="SU34" s="307"/>
      <c r="SV34" s="307"/>
      <c r="SW34" s="307"/>
      <c r="SX34" s="307"/>
      <c r="SY34" s="307"/>
      <c r="SZ34" s="307"/>
      <c r="TA34" s="307"/>
      <c r="TB34" s="307"/>
      <c r="TC34" s="307"/>
      <c r="TD34" s="307"/>
      <c r="TE34" s="307"/>
      <c r="TF34" s="307"/>
      <c r="TG34" s="307"/>
      <c r="TH34" s="307"/>
      <c r="TI34" s="307"/>
      <c r="TJ34" s="307"/>
      <c r="TK34" s="307"/>
      <c r="TL34" s="307"/>
      <c r="TM34" s="307"/>
      <c r="TN34" s="307"/>
      <c r="TO34" s="307"/>
      <c r="TP34" s="307"/>
      <c r="TQ34" s="307"/>
      <c r="TR34" s="307"/>
      <c r="TS34" s="307"/>
      <c r="TT34" s="307"/>
      <c r="TU34" s="307"/>
      <c r="TV34" s="307"/>
      <c r="TW34" s="307"/>
      <c r="TX34" s="307"/>
      <c r="TY34" s="307"/>
      <c r="TZ34" s="307"/>
      <c r="UA34" s="307"/>
      <c r="UB34" s="307"/>
      <c r="UC34" s="307"/>
      <c r="UD34" s="307"/>
      <c r="UE34" s="307"/>
      <c r="UF34" s="307"/>
      <c r="UG34" s="307"/>
      <c r="UH34" s="307"/>
      <c r="UI34" s="307"/>
      <c r="UJ34" s="307"/>
      <c r="UK34" s="307"/>
      <c r="UL34" s="307"/>
      <c r="UM34" s="307"/>
      <c r="UN34" s="307"/>
      <c r="UO34" s="307"/>
      <c r="UP34" s="307"/>
      <c r="UQ34" s="307"/>
      <c r="UR34" s="307"/>
      <c r="US34" s="307"/>
      <c r="UT34" s="307"/>
      <c r="UU34" s="307"/>
      <c r="UV34" s="307"/>
      <c r="UW34" s="307"/>
      <c r="UX34" s="307"/>
      <c r="UY34" s="307"/>
      <c r="UZ34" s="307"/>
      <c r="VA34" s="307"/>
      <c r="VB34" s="307"/>
      <c r="VC34" s="307"/>
      <c r="VD34" s="307"/>
      <c r="VE34" s="307"/>
      <c r="VF34" s="307"/>
      <c r="VG34" s="307"/>
      <c r="VH34" s="307"/>
      <c r="VI34" s="307"/>
      <c r="VJ34" s="307"/>
      <c r="VK34" s="307"/>
      <c r="VL34" s="307"/>
      <c r="VM34" s="307"/>
      <c r="VN34" s="307"/>
      <c r="VO34" s="307"/>
      <c r="VP34" s="307"/>
      <c r="VQ34" s="307"/>
      <c r="VR34" s="307"/>
      <c r="VS34" s="307"/>
      <c r="VT34" s="307"/>
      <c r="VU34" s="307"/>
      <c r="VV34" s="307"/>
      <c r="VW34" s="307"/>
      <c r="VX34" s="307"/>
      <c r="VY34" s="307"/>
      <c r="VZ34" s="307"/>
      <c r="WA34" s="307"/>
      <c r="WB34" s="307"/>
      <c r="WC34" s="307"/>
      <c r="WD34" s="307"/>
      <c r="WE34" s="307"/>
      <c r="WF34" s="307"/>
      <c r="WG34" s="307"/>
      <c r="WH34" s="307"/>
      <c r="WI34" s="307"/>
      <c r="WJ34" s="307"/>
      <c r="WK34" s="307"/>
      <c r="WL34" s="307"/>
      <c r="WM34" s="307"/>
      <c r="WN34" s="307"/>
      <c r="WO34" s="307"/>
      <c r="WP34" s="307"/>
      <c r="WQ34" s="307"/>
      <c r="WR34" s="307"/>
      <c r="WS34" s="307"/>
      <c r="WT34" s="307"/>
      <c r="WU34" s="307"/>
      <c r="WV34" s="307"/>
      <c r="WW34" s="307"/>
      <c r="WX34" s="307"/>
      <c r="WY34" s="307"/>
      <c r="WZ34" s="307"/>
      <c r="XA34" s="307"/>
      <c r="XB34" s="307"/>
      <c r="XC34" s="307"/>
      <c r="XD34" s="307"/>
      <c r="XE34" s="307"/>
      <c r="XF34" s="307"/>
      <c r="XG34" s="307"/>
      <c r="XH34" s="307"/>
      <c r="XI34" s="307"/>
      <c r="XJ34" s="307"/>
      <c r="XK34" s="307"/>
      <c r="XL34" s="307"/>
      <c r="XM34" s="307"/>
      <c r="XN34" s="307"/>
      <c r="XO34" s="307"/>
      <c r="XP34" s="307"/>
      <c r="XQ34" s="307"/>
      <c r="XR34" s="307"/>
      <c r="XS34" s="307"/>
      <c r="XT34" s="307"/>
      <c r="XU34" s="307"/>
      <c r="XV34" s="307"/>
      <c r="XW34" s="307"/>
      <c r="XX34" s="307"/>
      <c r="XY34" s="307"/>
      <c r="XZ34" s="307"/>
      <c r="YA34" s="307"/>
      <c r="YB34" s="307"/>
      <c r="YC34" s="307"/>
      <c r="YD34" s="307"/>
      <c r="YE34" s="307"/>
      <c r="YF34" s="307"/>
      <c r="YG34" s="307"/>
      <c r="YH34" s="307"/>
      <c r="YI34" s="307"/>
      <c r="YJ34" s="307"/>
      <c r="YK34" s="307"/>
      <c r="YL34" s="307"/>
      <c r="YM34" s="307"/>
      <c r="YN34" s="307"/>
      <c r="YO34" s="307"/>
      <c r="YP34" s="307"/>
      <c r="YQ34" s="307"/>
      <c r="YR34" s="307"/>
      <c r="YS34" s="307"/>
      <c r="YT34" s="307"/>
      <c r="YU34" s="307"/>
      <c r="YV34" s="307"/>
      <c r="YW34" s="307"/>
      <c r="YX34" s="307"/>
      <c r="YY34" s="307"/>
      <c r="YZ34" s="307"/>
      <c r="ZA34" s="307"/>
      <c r="ZB34" s="307"/>
      <c r="ZC34" s="307"/>
      <c r="ZD34" s="307"/>
      <c r="ZE34" s="307"/>
      <c r="ZF34" s="307"/>
      <c r="ZG34" s="307"/>
      <c r="ZH34" s="307"/>
      <c r="ZI34" s="307"/>
      <c r="ZJ34" s="307"/>
      <c r="ZK34" s="307"/>
      <c r="ZL34" s="307"/>
      <c r="ZM34" s="307"/>
      <c r="ZN34" s="307"/>
      <c r="ZO34" s="307"/>
      <c r="ZP34" s="307"/>
      <c r="ZQ34" s="307"/>
      <c r="ZR34" s="307"/>
      <c r="ZS34" s="307"/>
      <c r="ZT34" s="307"/>
      <c r="ZU34" s="307"/>
      <c r="ZV34" s="307"/>
      <c r="ZW34" s="307"/>
      <c r="ZX34" s="307"/>
      <c r="ZY34" s="307"/>
      <c r="ZZ34" s="307"/>
      <c r="AAA34" s="307"/>
      <c r="AAB34" s="307"/>
      <c r="AAC34" s="307"/>
      <c r="AAD34" s="307"/>
      <c r="AAE34" s="307"/>
      <c r="AAF34" s="307"/>
      <c r="AAG34" s="307"/>
      <c r="AAH34" s="307"/>
      <c r="AAI34" s="307"/>
      <c r="AAJ34" s="307"/>
      <c r="AAK34" s="307"/>
      <c r="AAL34" s="307"/>
      <c r="AAM34" s="307"/>
      <c r="AAN34" s="307"/>
      <c r="AAO34" s="307"/>
      <c r="AAP34" s="307"/>
      <c r="AAQ34" s="307"/>
      <c r="AAR34" s="307"/>
      <c r="AAS34" s="307"/>
      <c r="AAT34" s="307"/>
      <c r="AAU34" s="307"/>
      <c r="AAV34" s="307"/>
      <c r="AAW34" s="307"/>
      <c r="AAX34" s="307"/>
      <c r="AAY34" s="307"/>
      <c r="AAZ34" s="307"/>
      <c r="ABA34" s="307"/>
      <c r="ABB34" s="307"/>
      <c r="ABC34" s="307"/>
      <c r="ABD34" s="307"/>
      <c r="ABE34" s="307"/>
      <c r="ABF34" s="307"/>
      <c r="ABG34" s="307"/>
      <c r="ABH34" s="307"/>
      <c r="ABI34" s="307"/>
      <c r="ABJ34" s="307"/>
      <c r="ABK34" s="307"/>
      <c r="ABL34" s="307"/>
      <c r="ABM34" s="307"/>
      <c r="ABN34" s="307"/>
      <c r="ABO34" s="307"/>
      <c r="ABP34" s="307"/>
      <c r="ABQ34" s="307"/>
      <c r="ABR34" s="307"/>
      <c r="ABS34" s="307"/>
      <c r="ABT34" s="307"/>
      <c r="ABU34" s="307"/>
      <c r="ABV34" s="307"/>
      <c r="ABW34" s="307"/>
      <c r="ABX34" s="307"/>
      <c r="ABY34" s="307"/>
      <c r="ABZ34" s="307"/>
      <c r="ACA34" s="307"/>
      <c r="ACB34" s="307"/>
      <c r="ACC34" s="307"/>
      <c r="ACD34" s="307"/>
      <c r="ACE34" s="307"/>
      <c r="ACF34" s="307"/>
      <c r="ACG34" s="307"/>
      <c r="ACH34" s="307"/>
      <c r="ACI34" s="307"/>
      <c r="ACJ34" s="307"/>
      <c r="ACK34" s="307"/>
      <c r="ACL34" s="307"/>
      <c r="ACM34" s="307"/>
      <c r="ACN34" s="307"/>
      <c r="ACO34" s="307"/>
      <c r="ACP34" s="307"/>
      <c r="ACQ34" s="307"/>
      <c r="ACR34" s="307"/>
      <c r="ACS34" s="307"/>
      <c r="ACT34" s="307"/>
      <c r="ACU34" s="307"/>
      <c r="ACV34" s="307"/>
      <c r="ACW34" s="307"/>
      <c r="ACX34" s="307"/>
      <c r="ACY34" s="307"/>
      <c r="ACZ34" s="307"/>
      <c r="ADA34" s="307"/>
      <c r="ADB34" s="307"/>
      <c r="ADC34" s="307"/>
      <c r="ADD34" s="307"/>
      <c r="ADE34" s="307"/>
      <c r="ADF34" s="307"/>
      <c r="ADG34" s="307"/>
      <c r="ADH34" s="307"/>
      <c r="ADI34" s="307"/>
      <c r="ADJ34" s="307"/>
      <c r="ADK34" s="307"/>
      <c r="ADL34" s="307"/>
      <c r="ADM34" s="307"/>
      <c r="ADN34" s="307"/>
      <c r="ADO34" s="307"/>
      <c r="ADP34" s="307"/>
      <c r="ADQ34" s="307"/>
      <c r="ADR34" s="307"/>
      <c r="ADS34" s="307"/>
      <c r="ADT34" s="307"/>
      <c r="ADU34" s="307"/>
      <c r="ADV34" s="307"/>
      <c r="ADW34" s="307"/>
      <c r="ADX34" s="307"/>
      <c r="ADY34" s="307"/>
      <c r="ADZ34" s="307"/>
      <c r="AEA34" s="307"/>
      <c r="AEB34" s="307"/>
      <c r="AEC34" s="307"/>
      <c r="AED34" s="307"/>
      <c r="AEE34" s="307"/>
      <c r="AEF34" s="307"/>
      <c r="AEG34" s="307"/>
      <c r="AEH34" s="307"/>
      <c r="AEI34" s="307"/>
      <c r="AEJ34" s="307"/>
      <c r="AEK34" s="307"/>
      <c r="AEL34" s="307"/>
      <c r="AEM34" s="307"/>
      <c r="AEN34" s="307"/>
      <c r="AEO34" s="307"/>
      <c r="AEP34" s="307"/>
      <c r="AEQ34" s="307"/>
      <c r="AER34" s="307"/>
      <c r="AES34" s="307"/>
      <c r="AET34" s="307"/>
      <c r="AEU34" s="307"/>
      <c r="AEV34" s="307"/>
      <c r="AEW34" s="307"/>
      <c r="AEX34" s="307"/>
      <c r="AEY34" s="307"/>
      <c r="AEZ34" s="307"/>
      <c r="AFA34" s="307"/>
      <c r="AFB34" s="307"/>
      <c r="AFC34" s="307"/>
      <c r="AFD34" s="307"/>
      <c r="AFE34" s="307"/>
      <c r="AFF34" s="307"/>
      <c r="AFG34" s="307"/>
      <c r="AFH34" s="307"/>
      <c r="AFI34" s="307"/>
      <c r="AFJ34" s="307"/>
      <c r="AFK34" s="307"/>
      <c r="AFL34" s="307"/>
      <c r="AFM34" s="307"/>
      <c r="AFN34" s="307"/>
      <c r="AFO34" s="307"/>
      <c r="AFP34" s="307"/>
      <c r="AFQ34" s="307"/>
      <c r="AFR34" s="307"/>
      <c r="AFS34" s="307"/>
      <c r="AFT34" s="307"/>
      <c r="AFU34" s="307"/>
      <c r="AFV34" s="307"/>
      <c r="AFW34" s="307"/>
      <c r="AFX34" s="307"/>
      <c r="AFY34" s="307"/>
      <c r="AFZ34" s="307"/>
      <c r="AGA34" s="307"/>
      <c r="AGB34" s="307"/>
      <c r="AGC34" s="307"/>
      <c r="AGD34" s="307"/>
      <c r="AGE34" s="307"/>
      <c r="AGF34" s="307"/>
      <c r="AGG34" s="307"/>
      <c r="AGH34" s="307"/>
      <c r="AGI34" s="307"/>
      <c r="AGJ34" s="307"/>
      <c r="AGK34" s="307"/>
      <c r="AGL34" s="307"/>
      <c r="AGM34" s="307"/>
      <c r="AGN34" s="307"/>
      <c r="AGO34" s="307"/>
      <c r="AGP34" s="307"/>
      <c r="AGQ34" s="307"/>
      <c r="AGR34" s="307"/>
      <c r="AGS34" s="307"/>
      <c r="AGT34" s="307"/>
      <c r="AGU34" s="307"/>
      <c r="AGV34" s="307"/>
      <c r="AGW34" s="307"/>
      <c r="AGX34" s="307"/>
      <c r="AGY34" s="307"/>
      <c r="AGZ34" s="307"/>
      <c r="AHA34" s="307"/>
      <c r="AHB34" s="307"/>
      <c r="AHC34" s="307"/>
      <c r="AHD34" s="307"/>
      <c r="AHE34" s="307"/>
      <c r="AHF34" s="307"/>
      <c r="AHG34" s="307"/>
      <c r="AHH34" s="307"/>
      <c r="AHI34" s="307"/>
      <c r="AHJ34" s="307"/>
      <c r="AHK34" s="307"/>
      <c r="AHL34" s="307"/>
      <c r="AHM34" s="307"/>
      <c r="AHN34" s="307"/>
      <c r="AHO34" s="307"/>
      <c r="AHP34" s="307"/>
      <c r="AHQ34" s="307"/>
      <c r="AHR34" s="307"/>
      <c r="AHS34" s="307"/>
      <c r="AHT34" s="307"/>
      <c r="AHU34" s="307"/>
      <c r="AHV34" s="307"/>
      <c r="AHW34" s="307"/>
      <c r="AHX34" s="307"/>
      <c r="AHY34" s="307"/>
      <c r="AHZ34" s="307"/>
      <c r="AIA34" s="307"/>
      <c r="AIB34" s="307"/>
      <c r="AIC34" s="307"/>
      <c r="AID34" s="307"/>
      <c r="AIE34" s="307"/>
      <c r="AIF34" s="307"/>
      <c r="AIG34" s="307"/>
      <c r="AIH34" s="307"/>
      <c r="AII34" s="307"/>
      <c r="AIJ34" s="307"/>
      <c r="AIK34" s="307"/>
      <c r="AIL34" s="307"/>
      <c r="AIM34" s="307"/>
      <c r="AIN34" s="307"/>
      <c r="AIO34" s="307"/>
      <c r="AIP34" s="307"/>
      <c r="AIQ34" s="307"/>
      <c r="AIR34" s="307"/>
      <c r="AIS34" s="307"/>
      <c r="AIT34" s="307"/>
      <c r="AIU34" s="307"/>
      <c r="AIV34" s="307"/>
      <c r="AIW34" s="307"/>
      <c r="AIX34" s="307"/>
      <c r="AIY34" s="307"/>
      <c r="AIZ34" s="307"/>
      <c r="AJA34" s="307"/>
      <c r="AJB34" s="307"/>
      <c r="AJC34" s="307"/>
      <c r="AJD34" s="307"/>
      <c r="AJE34" s="307"/>
      <c r="AJF34" s="307"/>
      <c r="AJG34" s="307"/>
      <c r="AJH34" s="307"/>
      <c r="AJI34" s="307"/>
      <c r="AJJ34" s="307"/>
      <c r="AJK34" s="307"/>
      <c r="AJL34" s="307"/>
      <c r="AJM34" s="307"/>
      <c r="AJN34" s="307"/>
      <c r="AJO34" s="307"/>
      <c r="AJP34" s="307"/>
      <c r="AJQ34" s="307"/>
      <c r="AJR34" s="307"/>
      <c r="AJS34" s="307"/>
      <c r="AJT34" s="307"/>
      <c r="AJU34" s="307"/>
      <c r="AJV34" s="307"/>
      <c r="AJW34" s="307"/>
      <c r="AJX34" s="307"/>
      <c r="AJY34" s="307"/>
      <c r="AJZ34" s="307"/>
      <c r="AKA34" s="307"/>
      <c r="AKB34" s="307"/>
      <c r="AKC34" s="307"/>
      <c r="AKD34" s="307"/>
      <c r="AKE34" s="307"/>
      <c r="AKF34" s="307"/>
      <c r="AKG34" s="307"/>
      <c r="AKH34" s="307"/>
      <c r="AKI34" s="307"/>
      <c r="AKJ34" s="307"/>
      <c r="AKK34" s="307"/>
      <c r="AKL34" s="307"/>
      <c r="AKM34" s="307"/>
      <c r="AKN34" s="307"/>
      <c r="AKO34" s="307"/>
      <c r="AKP34" s="307"/>
      <c r="AKQ34" s="307"/>
      <c r="AKR34" s="307"/>
      <c r="AKS34" s="307"/>
      <c r="AKT34" s="307"/>
      <c r="AKU34" s="307"/>
      <c r="AKV34" s="307"/>
      <c r="AKW34" s="307"/>
      <c r="AKX34" s="307"/>
      <c r="AKY34" s="307"/>
    </row>
    <row r="35" spans="1:987" s="41" customFormat="1" x14ac:dyDescent="0.25">
      <c r="A35" s="181" t="s">
        <v>74</v>
      </c>
      <c r="B35" s="182">
        <f>'Sample of Spirits1'!B35</f>
        <v>0</v>
      </c>
      <c r="C35" s="92"/>
      <c r="D35" s="92"/>
      <c r="E35"/>
      <c r="F35" s="118"/>
      <c r="G35" s="114"/>
      <c r="H35" s="114"/>
      <c r="I35" s="114"/>
      <c r="J35" s="114"/>
      <c r="K35" s="118"/>
      <c r="P35" s="118"/>
      <c r="Q35" s="114"/>
      <c r="R35" s="114"/>
      <c r="S35" s="118"/>
      <c r="T35" s="113"/>
      <c r="U35" s="114"/>
      <c r="V35" s="114"/>
      <c r="W35" s="312"/>
      <c r="X35" s="307"/>
      <c r="Y35" s="307"/>
      <c r="Z35" s="307"/>
      <c r="AA35" s="307"/>
      <c r="AB35" s="307"/>
      <c r="AC35" s="307"/>
      <c r="AD35" s="307"/>
      <c r="AE35" s="307"/>
      <c r="AF35" s="307"/>
      <c r="AG35" s="307"/>
      <c r="AH35" s="307"/>
      <c r="AI35" s="307"/>
      <c r="AJ35" s="307"/>
      <c r="AK35" s="307"/>
      <c r="AL35" s="307"/>
      <c r="AM35" s="307"/>
      <c r="AN35" s="307"/>
      <c r="AO35" s="307"/>
      <c r="AP35" s="307"/>
      <c r="AQ35" s="307"/>
      <c r="AR35" s="307"/>
      <c r="AS35" s="307"/>
      <c r="AT35" s="307"/>
      <c r="AU35" s="307"/>
      <c r="AV35" s="307"/>
      <c r="AW35" s="307"/>
      <c r="AX35" s="307"/>
      <c r="AY35" s="307"/>
      <c r="AZ35" s="307"/>
      <c r="BA35" s="307"/>
      <c r="BB35" s="307"/>
      <c r="BC35" s="307"/>
      <c r="BD35" s="307"/>
      <c r="BE35" s="307"/>
      <c r="BF35" s="307"/>
      <c r="BG35" s="307"/>
      <c r="BH35" s="307"/>
      <c r="BI35" s="307"/>
      <c r="BJ35" s="307"/>
      <c r="BK35" s="307"/>
      <c r="BL35" s="307"/>
      <c r="BM35" s="307"/>
      <c r="BN35" s="307"/>
      <c r="BO35" s="307"/>
      <c r="BP35" s="307"/>
      <c r="BQ35" s="307"/>
      <c r="BR35" s="307"/>
      <c r="BS35" s="307"/>
      <c r="BT35" s="307"/>
      <c r="BU35" s="307"/>
      <c r="BV35" s="307"/>
      <c r="BW35" s="307"/>
      <c r="BX35" s="307"/>
      <c r="BY35" s="307"/>
      <c r="BZ35" s="307"/>
      <c r="CA35" s="307"/>
      <c r="CB35" s="307"/>
      <c r="CC35" s="307"/>
      <c r="CD35" s="307"/>
      <c r="CE35" s="307"/>
      <c r="CF35" s="307"/>
      <c r="CG35" s="307"/>
      <c r="CH35" s="307"/>
      <c r="CI35" s="307"/>
      <c r="CJ35" s="307"/>
      <c r="CK35" s="307"/>
      <c r="CL35" s="307"/>
      <c r="CM35" s="307"/>
      <c r="CN35" s="307"/>
      <c r="CO35" s="307"/>
      <c r="CP35" s="307"/>
      <c r="CQ35" s="307"/>
      <c r="CR35" s="307"/>
      <c r="CS35" s="307"/>
      <c r="CT35" s="307"/>
      <c r="CU35" s="307"/>
      <c r="CV35" s="307"/>
      <c r="CW35" s="307"/>
      <c r="CX35" s="307"/>
      <c r="CY35" s="307"/>
      <c r="CZ35" s="307"/>
      <c r="DA35" s="307"/>
      <c r="DB35" s="307"/>
      <c r="DC35" s="307"/>
      <c r="DD35" s="307"/>
      <c r="DE35" s="307"/>
      <c r="DF35" s="307"/>
      <c r="DG35" s="307"/>
      <c r="DH35" s="307"/>
      <c r="DI35" s="307"/>
      <c r="DJ35" s="307"/>
      <c r="DK35" s="307"/>
      <c r="DL35" s="307"/>
      <c r="DM35" s="307"/>
      <c r="DN35" s="307"/>
      <c r="DO35" s="307"/>
      <c r="DP35" s="307"/>
      <c r="DQ35" s="307"/>
      <c r="DR35" s="307"/>
      <c r="DS35" s="307"/>
      <c r="DT35" s="307"/>
      <c r="DU35" s="307"/>
      <c r="DV35" s="307"/>
      <c r="DW35" s="307"/>
      <c r="DX35" s="307"/>
      <c r="DY35" s="307"/>
      <c r="DZ35" s="307"/>
      <c r="EA35" s="307"/>
      <c r="EB35" s="307"/>
      <c r="EC35" s="307"/>
      <c r="ED35" s="307"/>
      <c r="EE35" s="307"/>
      <c r="EF35" s="307"/>
      <c r="EG35" s="307"/>
      <c r="EH35" s="307"/>
      <c r="EI35" s="307"/>
      <c r="EJ35" s="307"/>
      <c r="EK35" s="307"/>
      <c r="EL35" s="307"/>
      <c r="EM35" s="307"/>
      <c r="EN35" s="307"/>
      <c r="EO35" s="307"/>
      <c r="EP35" s="307"/>
      <c r="EQ35" s="307"/>
      <c r="ER35" s="307"/>
      <c r="ES35" s="307"/>
      <c r="ET35" s="307"/>
      <c r="EU35" s="307"/>
      <c r="EV35" s="307"/>
      <c r="EW35" s="307"/>
      <c r="EX35" s="307"/>
      <c r="EY35" s="307"/>
      <c r="EZ35" s="307"/>
      <c r="FA35" s="307"/>
      <c r="FB35" s="307"/>
      <c r="FC35" s="307"/>
      <c r="FD35" s="307"/>
      <c r="FE35" s="307"/>
      <c r="FF35" s="307"/>
      <c r="FG35" s="307"/>
      <c r="FH35" s="307"/>
      <c r="FI35" s="307"/>
      <c r="FJ35" s="307"/>
      <c r="FK35" s="307"/>
      <c r="FL35" s="307"/>
      <c r="FM35" s="307"/>
      <c r="FN35" s="307"/>
      <c r="FO35" s="307"/>
      <c r="FP35" s="307"/>
      <c r="FQ35" s="307"/>
      <c r="FR35" s="307"/>
      <c r="FS35" s="307"/>
      <c r="FT35" s="307"/>
      <c r="FU35" s="307"/>
      <c r="FV35" s="307"/>
      <c r="FW35" s="307"/>
      <c r="FX35" s="307"/>
      <c r="FY35" s="307"/>
      <c r="FZ35" s="307"/>
      <c r="GA35" s="307"/>
      <c r="GB35" s="307"/>
      <c r="GC35" s="307"/>
      <c r="GD35" s="307"/>
      <c r="GE35" s="307"/>
      <c r="GF35" s="307"/>
      <c r="GG35" s="307"/>
      <c r="GH35" s="307"/>
      <c r="GI35" s="307"/>
      <c r="GJ35" s="307"/>
      <c r="GK35" s="307"/>
      <c r="GL35" s="307"/>
      <c r="GM35" s="307"/>
      <c r="GN35" s="307"/>
      <c r="GO35" s="307"/>
      <c r="GP35" s="307"/>
      <c r="GQ35" s="307"/>
      <c r="GR35" s="307"/>
      <c r="GS35" s="307"/>
      <c r="GT35" s="307"/>
      <c r="GU35" s="307"/>
      <c r="GV35" s="307"/>
      <c r="GW35" s="307"/>
      <c r="GX35" s="307"/>
      <c r="GY35" s="307"/>
      <c r="GZ35" s="307"/>
      <c r="HA35" s="307"/>
      <c r="HB35" s="307"/>
      <c r="HC35" s="307"/>
      <c r="HD35" s="307"/>
      <c r="HE35" s="307"/>
      <c r="HF35" s="307"/>
      <c r="HG35" s="307"/>
      <c r="HH35" s="307"/>
      <c r="HI35" s="307"/>
      <c r="HJ35" s="307"/>
      <c r="HK35" s="307"/>
      <c r="HL35" s="307"/>
      <c r="HM35" s="307"/>
      <c r="HN35" s="307"/>
      <c r="HO35" s="307"/>
      <c r="HP35" s="307"/>
      <c r="HQ35" s="307"/>
      <c r="HR35" s="307"/>
      <c r="HS35" s="307"/>
      <c r="HT35" s="307"/>
      <c r="HU35" s="307"/>
      <c r="HV35" s="307"/>
      <c r="HW35" s="307"/>
      <c r="HX35" s="307"/>
      <c r="HY35" s="307"/>
      <c r="HZ35" s="307"/>
      <c r="IA35" s="307"/>
      <c r="IB35" s="307"/>
      <c r="IC35" s="307"/>
      <c r="ID35" s="307"/>
      <c r="IE35" s="307"/>
      <c r="IF35" s="307"/>
      <c r="IG35" s="307"/>
      <c r="IH35" s="307"/>
      <c r="II35" s="307"/>
      <c r="IJ35" s="307"/>
      <c r="IK35" s="307"/>
      <c r="IL35" s="307"/>
      <c r="IM35" s="307"/>
      <c r="IN35" s="307"/>
      <c r="IO35" s="307"/>
      <c r="IP35" s="307"/>
      <c r="IQ35" s="307"/>
      <c r="IR35" s="307"/>
      <c r="IS35" s="307"/>
      <c r="IT35" s="307"/>
      <c r="IU35" s="307"/>
      <c r="IV35" s="307"/>
      <c r="IW35" s="307"/>
      <c r="IX35" s="307"/>
      <c r="IY35" s="307"/>
      <c r="IZ35" s="307"/>
      <c r="JA35" s="307"/>
      <c r="JB35" s="307"/>
      <c r="JC35" s="307"/>
      <c r="JD35" s="307"/>
      <c r="JE35" s="307"/>
      <c r="JF35" s="307"/>
      <c r="JG35" s="307"/>
      <c r="JH35" s="307"/>
      <c r="JI35" s="307"/>
      <c r="JJ35" s="307"/>
      <c r="JK35" s="307"/>
      <c r="JL35" s="307"/>
      <c r="JM35" s="307"/>
      <c r="JN35" s="307"/>
      <c r="JO35" s="307"/>
      <c r="JP35" s="307"/>
      <c r="JQ35" s="307"/>
      <c r="JR35" s="307"/>
      <c r="JS35" s="307"/>
      <c r="JT35" s="307"/>
      <c r="JU35" s="307"/>
      <c r="JV35" s="307"/>
      <c r="JW35" s="307"/>
      <c r="JX35" s="307"/>
      <c r="JY35" s="307"/>
      <c r="JZ35" s="307"/>
      <c r="KA35" s="307"/>
      <c r="KB35" s="307"/>
      <c r="KC35" s="307"/>
      <c r="KD35" s="307"/>
      <c r="KE35" s="307"/>
      <c r="KF35" s="307"/>
      <c r="KG35" s="307"/>
      <c r="KH35" s="307"/>
      <c r="KI35" s="307"/>
      <c r="KJ35" s="307"/>
      <c r="KK35" s="307"/>
      <c r="KL35" s="307"/>
      <c r="KM35" s="307"/>
      <c r="KN35" s="307"/>
      <c r="KO35" s="307"/>
      <c r="KP35" s="307"/>
      <c r="KQ35" s="307"/>
      <c r="KR35" s="307"/>
      <c r="KS35" s="307"/>
      <c r="KT35" s="307"/>
      <c r="KU35" s="307"/>
      <c r="KV35" s="307"/>
      <c r="KW35" s="307"/>
      <c r="KX35" s="307"/>
      <c r="KY35" s="307"/>
      <c r="KZ35" s="307"/>
      <c r="LA35" s="307"/>
      <c r="LB35" s="307"/>
      <c r="LC35" s="307"/>
      <c r="LD35" s="307"/>
      <c r="LE35" s="307"/>
      <c r="LF35" s="307"/>
      <c r="LG35" s="307"/>
      <c r="LH35" s="307"/>
      <c r="LI35" s="307"/>
      <c r="LJ35" s="307"/>
      <c r="LK35" s="307"/>
      <c r="LL35" s="307"/>
      <c r="LM35" s="307"/>
      <c r="LN35" s="307"/>
      <c r="LO35" s="307"/>
      <c r="LP35" s="307"/>
      <c r="LQ35" s="307"/>
      <c r="LR35" s="307"/>
      <c r="LS35" s="307"/>
      <c r="LT35" s="307"/>
      <c r="LU35" s="307"/>
      <c r="LV35" s="307"/>
      <c r="LW35" s="307"/>
      <c r="LX35" s="307"/>
      <c r="LY35" s="307"/>
      <c r="LZ35" s="307"/>
      <c r="MA35" s="307"/>
      <c r="MB35" s="307"/>
      <c r="MC35" s="307"/>
      <c r="MD35" s="307"/>
      <c r="ME35" s="307"/>
      <c r="MF35" s="307"/>
      <c r="MG35" s="307"/>
      <c r="MH35" s="307"/>
      <c r="MI35" s="307"/>
      <c r="MJ35" s="307"/>
      <c r="MK35" s="307"/>
      <c r="ML35" s="307"/>
      <c r="MM35" s="307"/>
      <c r="MN35" s="307"/>
      <c r="MO35" s="307"/>
      <c r="MP35" s="307"/>
      <c r="MQ35" s="307"/>
      <c r="MR35" s="307"/>
      <c r="MS35" s="307"/>
      <c r="MT35" s="307"/>
      <c r="MU35" s="307"/>
      <c r="MV35" s="307"/>
      <c r="MW35" s="307"/>
      <c r="MX35" s="307"/>
      <c r="MY35" s="307"/>
      <c r="MZ35" s="307"/>
      <c r="NA35" s="307"/>
      <c r="NB35" s="307"/>
      <c r="NC35" s="307"/>
      <c r="ND35" s="307"/>
      <c r="NE35" s="307"/>
      <c r="NF35" s="307"/>
      <c r="NG35" s="307"/>
      <c r="NH35" s="307"/>
      <c r="NI35" s="307"/>
      <c r="NJ35" s="307"/>
      <c r="NK35" s="307"/>
      <c r="NL35" s="307"/>
      <c r="NM35" s="307"/>
      <c r="NN35" s="307"/>
      <c r="NO35" s="307"/>
      <c r="NP35" s="307"/>
      <c r="NQ35" s="307"/>
      <c r="NR35" s="307"/>
      <c r="NS35" s="307"/>
      <c r="NT35" s="307"/>
      <c r="NU35" s="307"/>
      <c r="NV35" s="307"/>
      <c r="NW35" s="307"/>
      <c r="NX35" s="307"/>
      <c r="NY35" s="307"/>
      <c r="NZ35" s="307"/>
      <c r="OA35" s="307"/>
      <c r="OB35" s="307"/>
      <c r="OC35" s="307"/>
      <c r="OD35" s="307"/>
      <c r="OE35" s="307"/>
      <c r="OF35" s="307"/>
      <c r="OG35" s="307"/>
      <c r="OH35" s="307"/>
      <c r="OI35" s="307"/>
      <c r="OJ35" s="307"/>
      <c r="OK35" s="307"/>
      <c r="OL35" s="307"/>
      <c r="OM35" s="307"/>
      <c r="ON35" s="307"/>
      <c r="OO35" s="307"/>
      <c r="OP35" s="307"/>
      <c r="OQ35" s="307"/>
      <c r="OR35" s="307"/>
      <c r="OS35" s="307"/>
      <c r="OT35" s="307"/>
      <c r="OU35" s="307"/>
      <c r="OV35" s="307"/>
      <c r="OW35" s="307"/>
      <c r="OX35" s="307"/>
      <c r="OY35" s="307"/>
      <c r="OZ35" s="307"/>
      <c r="PA35" s="307"/>
      <c r="PB35" s="307"/>
      <c r="PC35" s="307"/>
      <c r="PD35" s="307"/>
      <c r="PE35" s="307"/>
      <c r="PF35" s="307"/>
      <c r="PG35" s="307"/>
      <c r="PH35" s="307"/>
      <c r="PI35" s="307"/>
      <c r="PJ35" s="307"/>
      <c r="PK35" s="307"/>
      <c r="PL35" s="307"/>
      <c r="PM35" s="307"/>
      <c r="PN35" s="307"/>
      <c r="PO35" s="307"/>
      <c r="PP35" s="307"/>
      <c r="PQ35" s="307"/>
      <c r="PR35" s="307"/>
      <c r="PS35" s="307"/>
      <c r="PT35" s="307"/>
      <c r="PU35" s="307"/>
      <c r="PV35" s="307"/>
      <c r="PW35" s="307"/>
      <c r="PX35" s="307"/>
      <c r="PY35" s="307"/>
      <c r="PZ35" s="307"/>
      <c r="QA35" s="307"/>
      <c r="QB35" s="307"/>
      <c r="QC35" s="307"/>
      <c r="QD35" s="307"/>
      <c r="QE35" s="307"/>
      <c r="QF35" s="307"/>
      <c r="QG35" s="307"/>
      <c r="QH35" s="307"/>
      <c r="QI35" s="307"/>
      <c r="QJ35" s="307"/>
      <c r="QK35" s="307"/>
      <c r="QL35" s="307"/>
      <c r="QM35" s="307"/>
      <c r="QN35" s="307"/>
      <c r="QO35" s="307"/>
      <c r="QP35" s="307"/>
      <c r="QQ35" s="307"/>
      <c r="QR35" s="307"/>
      <c r="QS35" s="307"/>
      <c r="QT35" s="307"/>
      <c r="QU35" s="307"/>
      <c r="QV35" s="307"/>
      <c r="QW35" s="307"/>
      <c r="QX35" s="307"/>
      <c r="QY35" s="307"/>
      <c r="QZ35" s="307"/>
      <c r="RA35" s="307"/>
      <c r="RB35" s="307"/>
      <c r="RC35" s="307"/>
      <c r="RD35" s="307"/>
      <c r="RE35" s="307"/>
      <c r="RF35" s="307"/>
      <c r="RG35" s="307"/>
      <c r="RH35" s="307"/>
      <c r="RI35" s="307"/>
      <c r="RJ35" s="307"/>
      <c r="RK35" s="307"/>
      <c r="RL35" s="307"/>
      <c r="RM35" s="307"/>
      <c r="RN35" s="307"/>
      <c r="RO35" s="307"/>
      <c r="RP35" s="307"/>
      <c r="RQ35" s="307"/>
      <c r="RR35" s="307"/>
      <c r="RS35" s="307"/>
      <c r="RT35" s="307"/>
      <c r="RU35" s="307"/>
      <c r="RV35" s="307"/>
      <c r="RW35" s="307"/>
      <c r="RX35" s="307"/>
      <c r="RY35" s="307"/>
      <c r="RZ35" s="307"/>
      <c r="SA35" s="307"/>
      <c r="SB35" s="307"/>
      <c r="SC35" s="307"/>
      <c r="SD35" s="307"/>
      <c r="SE35" s="307"/>
      <c r="SF35" s="307"/>
      <c r="SG35" s="307"/>
      <c r="SH35" s="307"/>
      <c r="SI35" s="307"/>
      <c r="SJ35" s="307"/>
      <c r="SK35" s="307"/>
      <c r="SL35" s="307"/>
      <c r="SM35" s="307"/>
      <c r="SN35" s="307"/>
      <c r="SO35" s="307"/>
      <c r="SP35" s="307"/>
      <c r="SQ35" s="307"/>
      <c r="SR35" s="307"/>
      <c r="SS35" s="307"/>
      <c r="ST35" s="307"/>
      <c r="SU35" s="307"/>
      <c r="SV35" s="307"/>
      <c r="SW35" s="307"/>
      <c r="SX35" s="307"/>
      <c r="SY35" s="307"/>
      <c r="SZ35" s="307"/>
      <c r="TA35" s="307"/>
      <c r="TB35" s="307"/>
      <c r="TC35" s="307"/>
      <c r="TD35" s="307"/>
      <c r="TE35" s="307"/>
      <c r="TF35" s="307"/>
      <c r="TG35" s="307"/>
      <c r="TH35" s="307"/>
      <c r="TI35" s="307"/>
      <c r="TJ35" s="307"/>
      <c r="TK35" s="307"/>
      <c r="TL35" s="307"/>
      <c r="TM35" s="307"/>
      <c r="TN35" s="307"/>
      <c r="TO35" s="307"/>
      <c r="TP35" s="307"/>
      <c r="TQ35" s="307"/>
      <c r="TR35" s="307"/>
      <c r="TS35" s="307"/>
      <c r="TT35" s="307"/>
      <c r="TU35" s="307"/>
      <c r="TV35" s="307"/>
      <c r="TW35" s="307"/>
      <c r="TX35" s="307"/>
      <c r="TY35" s="307"/>
      <c r="TZ35" s="307"/>
      <c r="UA35" s="307"/>
      <c r="UB35" s="307"/>
      <c r="UC35" s="307"/>
      <c r="UD35" s="307"/>
      <c r="UE35" s="307"/>
      <c r="UF35" s="307"/>
      <c r="UG35" s="307"/>
      <c r="UH35" s="307"/>
      <c r="UI35" s="307"/>
      <c r="UJ35" s="307"/>
      <c r="UK35" s="307"/>
      <c r="UL35" s="307"/>
      <c r="UM35" s="307"/>
      <c r="UN35" s="307"/>
      <c r="UO35" s="307"/>
      <c r="UP35" s="307"/>
      <c r="UQ35" s="307"/>
      <c r="UR35" s="307"/>
      <c r="US35" s="307"/>
      <c r="UT35" s="307"/>
      <c r="UU35" s="307"/>
      <c r="UV35" s="307"/>
      <c r="UW35" s="307"/>
      <c r="UX35" s="307"/>
      <c r="UY35" s="307"/>
      <c r="UZ35" s="307"/>
      <c r="VA35" s="307"/>
      <c r="VB35" s="307"/>
      <c r="VC35" s="307"/>
      <c r="VD35" s="307"/>
      <c r="VE35" s="307"/>
      <c r="VF35" s="307"/>
      <c r="VG35" s="307"/>
      <c r="VH35" s="307"/>
      <c r="VI35" s="307"/>
      <c r="VJ35" s="307"/>
      <c r="VK35" s="307"/>
      <c r="VL35" s="307"/>
      <c r="VM35" s="307"/>
      <c r="VN35" s="307"/>
      <c r="VO35" s="307"/>
      <c r="VP35" s="307"/>
      <c r="VQ35" s="307"/>
      <c r="VR35" s="307"/>
      <c r="VS35" s="307"/>
      <c r="VT35" s="307"/>
      <c r="VU35" s="307"/>
      <c r="VV35" s="307"/>
      <c r="VW35" s="307"/>
      <c r="VX35" s="307"/>
      <c r="VY35" s="307"/>
      <c r="VZ35" s="307"/>
      <c r="WA35" s="307"/>
      <c r="WB35" s="307"/>
      <c r="WC35" s="307"/>
      <c r="WD35" s="307"/>
      <c r="WE35" s="307"/>
      <c r="WF35" s="307"/>
      <c r="WG35" s="307"/>
      <c r="WH35" s="307"/>
      <c r="WI35" s="307"/>
      <c r="WJ35" s="307"/>
      <c r="WK35" s="307"/>
      <c r="WL35" s="307"/>
      <c r="WM35" s="307"/>
      <c r="WN35" s="307"/>
      <c r="WO35" s="307"/>
      <c r="WP35" s="307"/>
      <c r="WQ35" s="307"/>
      <c r="WR35" s="307"/>
      <c r="WS35" s="307"/>
      <c r="WT35" s="307"/>
      <c r="WU35" s="307"/>
      <c r="WV35" s="307"/>
      <c r="WW35" s="307"/>
      <c r="WX35" s="307"/>
      <c r="WY35" s="307"/>
      <c r="WZ35" s="307"/>
      <c r="XA35" s="307"/>
      <c r="XB35" s="307"/>
      <c r="XC35" s="307"/>
      <c r="XD35" s="307"/>
      <c r="XE35" s="307"/>
      <c r="XF35" s="307"/>
      <c r="XG35" s="307"/>
      <c r="XH35" s="307"/>
      <c r="XI35" s="307"/>
      <c r="XJ35" s="307"/>
      <c r="XK35" s="307"/>
      <c r="XL35" s="307"/>
      <c r="XM35" s="307"/>
      <c r="XN35" s="307"/>
      <c r="XO35" s="307"/>
      <c r="XP35" s="307"/>
      <c r="XQ35" s="307"/>
      <c r="XR35" s="307"/>
      <c r="XS35" s="307"/>
      <c r="XT35" s="307"/>
      <c r="XU35" s="307"/>
      <c r="XV35" s="307"/>
      <c r="XW35" s="307"/>
      <c r="XX35" s="307"/>
      <c r="XY35" s="307"/>
      <c r="XZ35" s="307"/>
      <c r="YA35" s="307"/>
      <c r="YB35" s="307"/>
      <c r="YC35" s="307"/>
      <c r="YD35" s="307"/>
      <c r="YE35" s="307"/>
      <c r="YF35" s="307"/>
      <c r="YG35" s="307"/>
      <c r="YH35" s="307"/>
      <c r="YI35" s="307"/>
      <c r="YJ35" s="307"/>
      <c r="YK35" s="307"/>
      <c r="YL35" s="307"/>
      <c r="YM35" s="307"/>
      <c r="YN35" s="307"/>
      <c r="YO35" s="307"/>
      <c r="YP35" s="307"/>
      <c r="YQ35" s="307"/>
      <c r="YR35" s="307"/>
      <c r="YS35" s="307"/>
      <c r="YT35" s="307"/>
      <c r="YU35" s="307"/>
      <c r="YV35" s="307"/>
      <c r="YW35" s="307"/>
      <c r="YX35" s="307"/>
      <c r="YY35" s="307"/>
      <c r="YZ35" s="307"/>
      <c r="ZA35" s="307"/>
      <c r="ZB35" s="307"/>
      <c r="ZC35" s="307"/>
      <c r="ZD35" s="307"/>
      <c r="ZE35" s="307"/>
      <c r="ZF35" s="307"/>
      <c r="ZG35" s="307"/>
      <c r="ZH35" s="307"/>
      <c r="ZI35" s="307"/>
      <c r="ZJ35" s="307"/>
      <c r="ZK35" s="307"/>
      <c r="ZL35" s="307"/>
      <c r="ZM35" s="307"/>
      <c r="ZN35" s="307"/>
      <c r="ZO35" s="307"/>
      <c r="ZP35" s="307"/>
      <c r="ZQ35" s="307"/>
      <c r="ZR35" s="307"/>
      <c r="ZS35" s="307"/>
      <c r="ZT35" s="307"/>
      <c r="ZU35" s="307"/>
      <c r="ZV35" s="307"/>
      <c r="ZW35" s="307"/>
      <c r="ZX35" s="307"/>
      <c r="ZY35" s="307"/>
      <c r="ZZ35" s="307"/>
      <c r="AAA35" s="307"/>
      <c r="AAB35" s="307"/>
      <c r="AAC35" s="307"/>
      <c r="AAD35" s="307"/>
      <c r="AAE35" s="307"/>
      <c r="AAF35" s="307"/>
      <c r="AAG35" s="307"/>
      <c r="AAH35" s="307"/>
      <c r="AAI35" s="307"/>
      <c r="AAJ35" s="307"/>
      <c r="AAK35" s="307"/>
      <c r="AAL35" s="307"/>
      <c r="AAM35" s="307"/>
      <c r="AAN35" s="307"/>
      <c r="AAO35" s="307"/>
      <c r="AAP35" s="307"/>
      <c r="AAQ35" s="307"/>
      <c r="AAR35" s="307"/>
      <c r="AAS35" s="307"/>
      <c r="AAT35" s="307"/>
      <c r="AAU35" s="307"/>
      <c r="AAV35" s="307"/>
      <c r="AAW35" s="307"/>
      <c r="AAX35" s="307"/>
      <c r="AAY35" s="307"/>
      <c r="AAZ35" s="307"/>
      <c r="ABA35" s="307"/>
      <c r="ABB35" s="307"/>
      <c r="ABC35" s="307"/>
      <c r="ABD35" s="307"/>
      <c r="ABE35" s="307"/>
      <c r="ABF35" s="307"/>
      <c r="ABG35" s="307"/>
      <c r="ABH35" s="307"/>
      <c r="ABI35" s="307"/>
      <c r="ABJ35" s="307"/>
      <c r="ABK35" s="307"/>
      <c r="ABL35" s="307"/>
      <c r="ABM35" s="307"/>
      <c r="ABN35" s="307"/>
      <c r="ABO35" s="307"/>
      <c r="ABP35" s="307"/>
      <c r="ABQ35" s="307"/>
      <c r="ABR35" s="307"/>
      <c r="ABS35" s="307"/>
      <c r="ABT35" s="307"/>
      <c r="ABU35" s="307"/>
      <c r="ABV35" s="307"/>
      <c r="ABW35" s="307"/>
      <c r="ABX35" s="307"/>
      <c r="ABY35" s="307"/>
      <c r="ABZ35" s="307"/>
      <c r="ACA35" s="307"/>
      <c r="ACB35" s="307"/>
      <c r="ACC35" s="307"/>
      <c r="ACD35" s="307"/>
      <c r="ACE35" s="307"/>
      <c r="ACF35" s="307"/>
      <c r="ACG35" s="307"/>
      <c r="ACH35" s="307"/>
      <c r="ACI35" s="307"/>
      <c r="ACJ35" s="307"/>
      <c r="ACK35" s="307"/>
      <c r="ACL35" s="307"/>
      <c r="ACM35" s="307"/>
      <c r="ACN35" s="307"/>
      <c r="ACO35" s="307"/>
      <c r="ACP35" s="307"/>
      <c r="ACQ35" s="307"/>
      <c r="ACR35" s="307"/>
      <c r="ACS35" s="307"/>
      <c r="ACT35" s="307"/>
      <c r="ACU35" s="307"/>
      <c r="ACV35" s="307"/>
      <c r="ACW35" s="307"/>
      <c r="ACX35" s="307"/>
      <c r="ACY35" s="307"/>
      <c r="ACZ35" s="307"/>
      <c r="ADA35" s="307"/>
      <c r="ADB35" s="307"/>
      <c r="ADC35" s="307"/>
      <c r="ADD35" s="307"/>
      <c r="ADE35" s="307"/>
      <c r="ADF35" s="307"/>
      <c r="ADG35" s="307"/>
      <c r="ADH35" s="307"/>
      <c r="ADI35" s="307"/>
      <c r="ADJ35" s="307"/>
      <c r="ADK35" s="307"/>
      <c r="ADL35" s="307"/>
      <c r="ADM35" s="307"/>
      <c r="ADN35" s="307"/>
      <c r="ADO35" s="307"/>
      <c r="ADP35" s="307"/>
      <c r="ADQ35" s="307"/>
      <c r="ADR35" s="307"/>
      <c r="ADS35" s="307"/>
      <c r="ADT35" s="307"/>
      <c r="ADU35" s="307"/>
      <c r="ADV35" s="307"/>
      <c r="ADW35" s="307"/>
      <c r="ADX35" s="307"/>
      <c r="ADY35" s="307"/>
      <c r="ADZ35" s="307"/>
      <c r="AEA35" s="307"/>
      <c r="AEB35" s="307"/>
      <c r="AEC35" s="307"/>
      <c r="AED35" s="307"/>
      <c r="AEE35" s="307"/>
      <c r="AEF35" s="307"/>
      <c r="AEG35" s="307"/>
      <c r="AEH35" s="307"/>
      <c r="AEI35" s="307"/>
      <c r="AEJ35" s="307"/>
      <c r="AEK35" s="307"/>
      <c r="AEL35" s="307"/>
      <c r="AEM35" s="307"/>
      <c r="AEN35" s="307"/>
      <c r="AEO35" s="307"/>
      <c r="AEP35" s="307"/>
      <c r="AEQ35" s="307"/>
      <c r="AER35" s="307"/>
      <c r="AES35" s="307"/>
      <c r="AET35" s="307"/>
      <c r="AEU35" s="307"/>
      <c r="AEV35" s="307"/>
      <c r="AEW35" s="307"/>
      <c r="AEX35" s="307"/>
      <c r="AEY35" s="307"/>
      <c r="AEZ35" s="307"/>
      <c r="AFA35" s="307"/>
      <c r="AFB35" s="307"/>
      <c r="AFC35" s="307"/>
      <c r="AFD35" s="307"/>
      <c r="AFE35" s="307"/>
      <c r="AFF35" s="307"/>
      <c r="AFG35" s="307"/>
      <c r="AFH35" s="307"/>
      <c r="AFI35" s="307"/>
      <c r="AFJ35" s="307"/>
      <c r="AFK35" s="307"/>
      <c r="AFL35" s="307"/>
      <c r="AFM35" s="307"/>
      <c r="AFN35" s="307"/>
      <c r="AFO35" s="307"/>
      <c r="AFP35" s="307"/>
      <c r="AFQ35" s="307"/>
      <c r="AFR35" s="307"/>
      <c r="AFS35" s="307"/>
      <c r="AFT35" s="307"/>
      <c r="AFU35" s="307"/>
      <c r="AFV35" s="307"/>
      <c r="AFW35" s="307"/>
      <c r="AFX35" s="307"/>
      <c r="AFY35" s="307"/>
      <c r="AFZ35" s="307"/>
      <c r="AGA35" s="307"/>
      <c r="AGB35" s="307"/>
      <c r="AGC35" s="307"/>
      <c r="AGD35" s="307"/>
      <c r="AGE35" s="307"/>
      <c r="AGF35" s="307"/>
      <c r="AGG35" s="307"/>
      <c r="AGH35" s="307"/>
      <c r="AGI35" s="307"/>
      <c r="AGJ35" s="307"/>
      <c r="AGK35" s="307"/>
      <c r="AGL35" s="307"/>
      <c r="AGM35" s="307"/>
      <c r="AGN35" s="307"/>
      <c r="AGO35" s="307"/>
      <c r="AGP35" s="307"/>
      <c r="AGQ35" s="307"/>
      <c r="AGR35" s="307"/>
      <c r="AGS35" s="307"/>
      <c r="AGT35" s="307"/>
      <c r="AGU35" s="307"/>
      <c r="AGV35" s="307"/>
      <c r="AGW35" s="307"/>
      <c r="AGX35" s="307"/>
      <c r="AGY35" s="307"/>
      <c r="AGZ35" s="307"/>
      <c r="AHA35" s="307"/>
      <c r="AHB35" s="307"/>
      <c r="AHC35" s="307"/>
      <c r="AHD35" s="307"/>
      <c r="AHE35" s="307"/>
      <c r="AHF35" s="307"/>
      <c r="AHG35" s="307"/>
      <c r="AHH35" s="307"/>
      <c r="AHI35" s="307"/>
      <c r="AHJ35" s="307"/>
      <c r="AHK35" s="307"/>
      <c r="AHL35" s="307"/>
      <c r="AHM35" s="307"/>
      <c r="AHN35" s="307"/>
      <c r="AHO35" s="307"/>
      <c r="AHP35" s="307"/>
      <c r="AHQ35" s="307"/>
      <c r="AHR35" s="307"/>
      <c r="AHS35" s="307"/>
      <c r="AHT35" s="307"/>
      <c r="AHU35" s="307"/>
      <c r="AHV35" s="307"/>
      <c r="AHW35" s="307"/>
      <c r="AHX35" s="307"/>
      <c r="AHY35" s="307"/>
      <c r="AHZ35" s="307"/>
      <c r="AIA35" s="307"/>
      <c r="AIB35" s="307"/>
      <c r="AIC35" s="307"/>
      <c r="AID35" s="307"/>
      <c r="AIE35" s="307"/>
      <c r="AIF35" s="307"/>
      <c r="AIG35" s="307"/>
      <c r="AIH35" s="307"/>
      <c r="AII35" s="307"/>
      <c r="AIJ35" s="307"/>
      <c r="AIK35" s="307"/>
      <c r="AIL35" s="307"/>
      <c r="AIM35" s="307"/>
      <c r="AIN35" s="307"/>
      <c r="AIO35" s="307"/>
      <c r="AIP35" s="307"/>
      <c r="AIQ35" s="307"/>
      <c r="AIR35" s="307"/>
      <c r="AIS35" s="307"/>
      <c r="AIT35" s="307"/>
      <c r="AIU35" s="307"/>
      <c r="AIV35" s="307"/>
      <c r="AIW35" s="307"/>
      <c r="AIX35" s="307"/>
      <c r="AIY35" s="307"/>
      <c r="AIZ35" s="307"/>
      <c r="AJA35" s="307"/>
      <c r="AJB35" s="307"/>
      <c r="AJC35" s="307"/>
      <c r="AJD35" s="307"/>
      <c r="AJE35" s="307"/>
      <c r="AJF35" s="307"/>
      <c r="AJG35" s="307"/>
      <c r="AJH35" s="307"/>
      <c r="AJI35" s="307"/>
      <c r="AJJ35" s="307"/>
      <c r="AJK35" s="307"/>
      <c r="AJL35" s="307"/>
      <c r="AJM35" s="307"/>
      <c r="AJN35" s="307"/>
      <c r="AJO35" s="307"/>
      <c r="AJP35" s="307"/>
      <c r="AJQ35" s="307"/>
      <c r="AJR35" s="307"/>
      <c r="AJS35" s="307"/>
      <c r="AJT35" s="307"/>
      <c r="AJU35" s="307"/>
      <c r="AJV35" s="307"/>
      <c r="AJW35" s="307"/>
      <c r="AJX35" s="307"/>
      <c r="AJY35" s="307"/>
      <c r="AJZ35" s="307"/>
      <c r="AKA35" s="307"/>
      <c r="AKB35" s="307"/>
      <c r="AKC35" s="307"/>
      <c r="AKD35" s="307"/>
      <c r="AKE35" s="307"/>
      <c r="AKF35" s="307"/>
      <c r="AKG35" s="307"/>
      <c r="AKH35" s="307"/>
      <c r="AKI35" s="307"/>
      <c r="AKJ35" s="307"/>
      <c r="AKK35" s="307"/>
      <c r="AKL35" s="307"/>
      <c r="AKM35" s="307"/>
      <c r="AKN35" s="307"/>
      <c r="AKO35" s="307"/>
      <c r="AKP35" s="307"/>
      <c r="AKQ35" s="307"/>
      <c r="AKR35" s="307"/>
      <c r="AKS35" s="307"/>
      <c r="AKT35" s="307"/>
      <c r="AKU35" s="307"/>
      <c r="AKV35" s="307"/>
      <c r="AKW35" s="307"/>
      <c r="AKX35" s="307"/>
      <c r="AKY35" s="307"/>
    </row>
    <row r="36" spans="1:987" x14ac:dyDescent="0.25">
      <c r="A36" s="97" t="s">
        <v>88</v>
      </c>
      <c r="B36" s="172">
        <f>'Sample of Spirits1'!B36</f>
        <v>0</v>
      </c>
    </row>
    <row r="37" spans="1:987" x14ac:dyDescent="0.25">
      <c r="A37" s="92"/>
      <c r="B37" s="92"/>
    </row>
    <row r="38" spans="1:987" x14ac:dyDescent="0.25">
      <c r="A38" s="90"/>
    </row>
    <row r="39" spans="1:987" s="176" customFormat="1" ht="19.899999999999999" customHeight="1" x14ac:dyDescent="0.25">
      <c r="A39" s="171">
        <f>'Sample of Spirits1'!A39</f>
        <v>0</v>
      </c>
      <c r="B39" s="356" t="s">
        <v>59</v>
      </c>
      <c r="C39" s="357"/>
      <c r="D39" s="357"/>
      <c r="E39" s="357"/>
      <c r="F39" s="192"/>
      <c r="G39" s="358" t="s">
        <v>57</v>
      </c>
      <c r="H39" s="359"/>
      <c r="I39" s="359"/>
      <c r="J39" s="359"/>
      <c r="K39" s="192"/>
      <c r="L39" s="360" t="s">
        <v>58</v>
      </c>
      <c r="M39" s="361"/>
      <c r="N39" s="361"/>
      <c r="O39" s="361"/>
      <c r="P39" s="192"/>
      <c r="Q39" s="368" t="s">
        <v>46</v>
      </c>
      <c r="R39" s="369"/>
      <c r="S39" s="192"/>
      <c r="T39" s="372" t="s">
        <v>47</v>
      </c>
      <c r="U39" s="373"/>
      <c r="V39" s="306"/>
      <c r="W39" s="312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  <c r="AH39" s="307"/>
      <c r="AI39" s="307"/>
      <c r="AJ39" s="307"/>
      <c r="AK39" s="307"/>
      <c r="AL39" s="307"/>
      <c r="AM39" s="307"/>
      <c r="AN39" s="307"/>
      <c r="AO39" s="307"/>
      <c r="AP39" s="307"/>
      <c r="AQ39" s="307"/>
      <c r="AR39" s="307"/>
      <c r="AS39" s="307"/>
      <c r="AT39" s="307"/>
      <c r="AU39" s="307"/>
      <c r="AV39" s="307"/>
      <c r="AW39" s="307"/>
      <c r="AX39" s="307"/>
      <c r="AY39" s="307"/>
      <c r="AZ39" s="307"/>
      <c r="BA39" s="307"/>
      <c r="BB39" s="307"/>
      <c r="BC39" s="307"/>
      <c r="BD39" s="307"/>
      <c r="BE39" s="307"/>
      <c r="BF39" s="307"/>
      <c r="BG39" s="307"/>
      <c r="BH39" s="307"/>
      <c r="BI39" s="307"/>
      <c r="BJ39" s="307"/>
      <c r="BK39" s="307"/>
      <c r="BL39" s="307"/>
      <c r="BM39" s="307"/>
      <c r="BN39" s="307"/>
      <c r="BO39" s="307"/>
      <c r="BP39" s="307"/>
      <c r="BQ39" s="307"/>
      <c r="BR39" s="307"/>
      <c r="BS39" s="307"/>
      <c r="BT39" s="307"/>
      <c r="BU39" s="307"/>
      <c r="BV39" s="307"/>
      <c r="BW39" s="307"/>
      <c r="BX39" s="307"/>
      <c r="BY39" s="307"/>
      <c r="BZ39" s="307"/>
      <c r="CA39" s="307"/>
      <c r="CB39" s="307"/>
      <c r="CC39" s="307"/>
      <c r="CD39" s="307"/>
      <c r="CE39" s="307"/>
      <c r="CF39" s="307"/>
      <c r="CG39" s="307"/>
      <c r="CH39" s="307"/>
      <c r="CI39" s="307"/>
      <c r="CJ39" s="307"/>
      <c r="CK39" s="307"/>
      <c r="CL39" s="307"/>
      <c r="CM39" s="307"/>
      <c r="CN39" s="307"/>
      <c r="CO39" s="307"/>
      <c r="CP39" s="307"/>
      <c r="CQ39" s="307"/>
      <c r="CR39" s="307"/>
      <c r="CS39" s="307"/>
      <c r="CT39" s="307"/>
      <c r="CU39" s="307"/>
      <c r="CV39" s="307"/>
      <c r="CW39" s="307"/>
      <c r="CX39" s="307"/>
      <c r="CY39" s="307"/>
      <c r="CZ39" s="307"/>
      <c r="DA39" s="307"/>
      <c r="DB39" s="307"/>
      <c r="DC39" s="307"/>
      <c r="DD39" s="307"/>
      <c r="DE39" s="307"/>
      <c r="DF39" s="307"/>
      <c r="DG39" s="307"/>
      <c r="DH39" s="307"/>
      <c r="DI39" s="307"/>
      <c r="DJ39" s="307"/>
      <c r="DK39" s="307"/>
      <c r="DL39" s="307"/>
      <c r="DM39" s="307"/>
      <c r="DN39" s="307"/>
      <c r="DO39" s="307"/>
      <c r="DP39" s="307"/>
      <c r="DQ39" s="307"/>
      <c r="DR39" s="307"/>
      <c r="DS39" s="307"/>
      <c r="DT39" s="307"/>
      <c r="DU39" s="307"/>
      <c r="DV39" s="307"/>
      <c r="DW39" s="307"/>
      <c r="DX39" s="307"/>
      <c r="DY39" s="307"/>
      <c r="DZ39" s="307"/>
      <c r="EA39" s="307"/>
      <c r="EB39" s="307"/>
      <c r="EC39" s="307"/>
      <c r="ED39" s="307"/>
      <c r="EE39" s="307"/>
      <c r="EF39" s="307"/>
      <c r="EG39" s="307"/>
      <c r="EH39" s="307"/>
      <c r="EI39" s="307"/>
      <c r="EJ39" s="307"/>
      <c r="EK39" s="307"/>
      <c r="EL39" s="307"/>
      <c r="EM39" s="307"/>
      <c r="EN39" s="307"/>
      <c r="EO39" s="307"/>
      <c r="EP39" s="307"/>
      <c r="EQ39" s="307"/>
      <c r="ER39" s="307"/>
      <c r="ES39" s="307"/>
      <c r="ET39" s="307"/>
      <c r="EU39" s="307"/>
      <c r="EV39" s="307"/>
      <c r="EW39" s="307"/>
      <c r="EX39" s="307"/>
      <c r="EY39" s="307"/>
      <c r="EZ39" s="307"/>
      <c r="FA39" s="307"/>
      <c r="FB39" s="307"/>
      <c r="FC39" s="307"/>
      <c r="FD39" s="307"/>
      <c r="FE39" s="307"/>
      <c r="FF39" s="307"/>
      <c r="FG39" s="307"/>
      <c r="FH39" s="307"/>
      <c r="FI39" s="307"/>
      <c r="FJ39" s="307"/>
      <c r="FK39" s="307"/>
      <c r="FL39" s="307"/>
      <c r="FM39" s="307"/>
      <c r="FN39" s="307"/>
      <c r="FO39" s="307"/>
      <c r="FP39" s="307"/>
      <c r="FQ39" s="307"/>
      <c r="FR39" s="307"/>
      <c r="FS39" s="307"/>
      <c r="FT39" s="307"/>
      <c r="FU39" s="307"/>
      <c r="FV39" s="307"/>
      <c r="FW39" s="307"/>
      <c r="FX39" s="307"/>
      <c r="FY39" s="307"/>
      <c r="FZ39" s="307"/>
      <c r="GA39" s="307"/>
      <c r="GB39" s="307"/>
      <c r="GC39" s="307"/>
      <c r="GD39" s="307"/>
      <c r="GE39" s="307"/>
      <c r="GF39" s="307"/>
      <c r="GG39" s="307"/>
      <c r="GH39" s="307"/>
      <c r="GI39" s="307"/>
      <c r="GJ39" s="307"/>
      <c r="GK39" s="307"/>
      <c r="GL39" s="307"/>
      <c r="GM39" s="307"/>
      <c r="GN39" s="307"/>
      <c r="GO39" s="307"/>
      <c r="GP39" s="307"/>
      <c r="GQ39" s="307"/>
      <c r="GR39" s="307"/>
      <c r="GS39" s="307"/>
      <c r="GT39" s="307"/>
      <c r="GU39" s="307"/>
      <c r="GV39" s="307"/>
      <c r="GW39" s="307"/>
      <c r="GX39" s="307"/>
      <c r="GY39" s="307"/>
      <c r="GZ39" s="307"/>
      <c r="HA39" s="307"/>
      <c r="HB39" s="307"/>
      <c r="HC39" s="307"/>
      <c r="HD39" s="307"/>
      <c r="HE39" s="307"/>
      <c r="HF39" s="307"/>
      <c r="HG39" s="307"/>
      <c r="HH39" s="307"/>
      <c r="HI39" s="307"/>
      <c r="HJ39" s="307"/>
      <c r="HK39" s="307"/>
      <c r="HL39" s="307"/>
      <c r="HM39" s="307"/>
      <c r="HN39" s="307"/>
      <c r="HO39" s="307"/>
      <c r="HP39" s="307"/>
      <c r="HQ39" s="307"/>
      <c r="HR39" s="307"/>
      <c r="HS39" s="307"/>
      <c r="HT39" s="307"/>
      <c r="HU39" s="307"/>
      <c r="HV39" s="307"/>
      <c r="HW39" s="307"/>
      <c r="HX39" s="307"/>
      <c r="HY39" s="307"/>
      <c r="HZ39" s="307"/>
      <c r="IA39" s="307"/>
      <c r="IB39" s="307"/>
      <c r="IC39" s="307"/>
      <c r="ID39" s="307"/>
      <c r="IE39" s="307"/>
      <c r="IF39" s="307"/>
      <c r="IG39" s="307"/>
      <c r="IH39" s="307"/>
      <c r="II39" s="307"/>
      <c r="IJ39" s="307"/>
      <c r="IK39" s="307"/>
      <c r="IL39" s="307"/>
      <c r="IM39" s="307"/>
      <c r="IN39" s="307"/>
      <c r="IO39" s="307"/>
      <c r="IP39" s="307"/>
      <c r="IQ39" s="307"/>
      <c r="IR39" s="307"/>
      <c r="IS39" s="307"/>
      <c r="IT39" s="307"/>
      <c r="IU39" s="307"/>
      <c r="IV39" s="307"/>
      <c r="IW39" s="307"/>
      <c r="IX39" s="307"/>
      <c r="IY39" s="307"/>
      <c r="IZ39" s="307"/>
      <c r="JA39" s="307"/>
      <c r="JB39" s="307"/>
      <c r="JC39" s="307"/>
      <c r="JD39" s="307"/>
      <c r="JE39" s="307"/>
      <c r="JF39" s="307"/>
      <c r="JG39" s="307"/>
      <c r="JH39" s="307"/>
      <c r="JI39" s="307"/>
      <c r="JJ39" s="307"/>
      <c r="JK39" s="307"/>
      <c r="JL39" s="307"/>
      <c r="JM39" s="307"/>
      <c r="JN39" s="307"/>
      <c r="JO39" s="307"/>
      <c r="JP39" s="307"/>
      <c r="JQ39" s="307"/>
      <c r="JR39" s="307"/>
      <c r="JS39" s="307"/>
      <c r="JT39" s="307"/>
      <c r="JU39" s="307"/>
      <c r="JV39" s="307"/>
      <c r="JW39" s="307"/>
      <c r="JX39" s="307"/>
      <c r="JY39" s="307"/>
      <c r="JZ39" s="307"/>
      <c r="KA39" s="307"/>
      <c r="KB39" s="307"/>
      <c r="KC39" s="307"/>
      <c r="KD39" s="307"/>
      <c r="KE39" s="307"/>
      <c r="KF39" s="307"/>
      <c r="KG39" s="307"/>
      <c r="KH39" s="307"/>
      <c r="KI39" s="307"/>
      <c r="KJ39" s="307"/>
      <c r="KK39" s="307"/>
      <c r="KL39" s="307"/>
      <c r="KM39" s="307"/>
      <c r="KN39" s="307"/>
      <c r="KO39" s="307"/>
      <c r="KP39" s="307"/>
      <c r="KQ39" s="307"/>
      <c r="KR39" s="307"/>
      <c r="KS39" s="307"/>
      <c r="KT39" s="307"/>
      <c r="KU39" s="307"/>
      <c r="KV39" s="307"/>
      <c r="KW39" s="307"/>
      <c r="KX39" s="307"/>
      <c r="KY39" s="307"/>
      <c r="KZ39" s="307"/>
      <c r="LA39" s="307"/>
      <c r="LB39" s="307"/>
      <c r="LC39" s="307"/>
      <c r="LD39" s="307"/>
      <c r="LE39" s="307"/>
      <c r="LF39" s="307"/>
      <c r="LG39" s="307"/>
      <c r="LH39" s="307"/>
      <c r="LI39" s="307"/>
      <c r="LJ39" s="307"/>
      <c r="LK39" s="307"/>
      <c r="LL39" s="307"/>
      <c r="LM39" s="307"/>
      <c r="LN39" s="307"/>
      <c r="LO39" s="307"/>
      <c r="LP39" s="307"/>
      <c r="LQ39" s="307"/>
      <c r="LR39" s="307"/>
      <c r="LS39" s="307"/>
      <c r="LT39" s="307"/>
      <c r="LU39" s="307"/>
      <c r="LV39" s="307"/>
      <c r="LW39" s="307"/>
      <c r="LX39" s="307"/>
      <c r="LY39" s="307"/>
      <c r="LZ39" s="307"/>
      <c r="MA39" s="307"/>
      <c r="MB39" s="307"/>
      <c r="MC39" s="307"/>
      <c r="MD39" s="307"/>
      <c r="ME39" s="307"/>
      <c r="MF39" s="307"/>
      <c r="MG39" s="307"/>
      <c r="MH39" s="307"/>
      <c r="MI39" s="307"/>
      <c r="MJ39" s="307"/>
      <c r="MK39" s="307"/>
      <c r="ML39" s="307"/>
      <c r="MM39" s="307"/>
      <c r="MN39" s="307"/>
      <c r="MO39" s="307"/>
      <c r="MP39" s="307"/>
      <c r="MQ39" s="307"/>
      <c r="MR39" s="307"/>
      <c r="MS39" s="307"/>
      <c r="MT39" s="307"/>
      <c r="MU39" s="307"/>
      <c r="MV39" s="307"/>
      <c r="MW39" s="307"/>
      <c r="MX39" s="307"/>
      <c r="MY39" s="307"/>
      <c r="MZ39" s="307"/>
      <c r="NA39" s="307"/>
      <c r="NB39" s="307"/>
      <c r="NC39" s="307"/>
      <c r="ND39" s="307"/>
      <c r="NE39" s="307"/>
      <c r="NF39" s="307"/>
      <c r="NG39" s="307"/>
      <c r="NH39" s="307"/>
      <c r="NI39" s="307"/>
      <c r="NJ39" s="307"/>
      <c r="NK39" s="307"/>
      <c r="NL39" s="307"/>
      <c r="NM39" s="307"/>
      <c r="NN39" s="308"/>
      <c r="NO39" s="308"/>
      <c r="NP39" s="308"/>
      <c r="NQ39" s="308"/>
      <c r="NR39" s="308"/>
      <c r="NS39" s="308"/>
      <c r="NT39" s="308"/>
      <c r="NU39" s="308"/>
      <c r="NV39" s="308"/>
      <c r="NW39" s="308"/>
      <c r="NX39" s="308"/>
      <c r="NY39" s="308"/>
      <c r="NZ39" s="308"/>
      <c r="OA39" s="308"/>
      <c r="OB39" s="308"/>
      <c r="OC39" s="308"/>
      <c r="OD39" s="308"/>
      <c r="OE39" s="308"/>
      <c r="OF39" s="308"/>
      <c r="OG39" s="308"/>
      <c r="OH39" s="308"/>
      <c r="OI39" s="308"/>
      <c r="OJ39" s="308"/>
      <c r="OK39" s="308"/>
      <c r="OL39" s="308"/>
      <c r="OM39" s="308"/>
      <c r="ON39" s="308"/>
      <c r="OO39" s="308"/>
      <c r="OP39" s="308"/>
      <c r="OQ39" s="308"/>
      <c r="OR39" s="308"/>
      <c r="OS39" s="308"/>
      <c r="OT39" s="308"/>
      <c r="OU39" s="308"/>
      <c r="OV39" s="308"/>
      <c r="OW39" s="308"/>
      <c r="OX39" s="308"/>
      <c r="OY39" s="308"/>
      <c r="OZ39" s="308"/>
      <c r="PA39" s="308"/>
      <c r="PB39" s="308"/>
      <c r="PC39" s="308"/>
      <c r="PD39" s="308"/>
      <c r="PE39" s="308"/>
      <c r="PF39" s="308"/>
      <c r="PG39" s="308"/>
      <c r="PH39" s="308"/>
      <c r="PI39" s="308"/>
      <c r="PJ39" s="308"/>
      <c r="PK39" s="308"/>
      <c r="PL39" s="308"/>
      <c r="PM39" s="308"/>
      <c r="PN39" s="308"/>
      <c r="PO39" s="308"/>
      <c r="PP39" s="308"/>
      <c r="PQ39" s="308"/>
      <c r="PR39" s="308"/>
      <c r="PS39" s="308"/>
      <c r="PT39" s="308"/>
      <c r="PU39" s="308"/>
      <c r="PV39" s="308"/>
      <c r="PW39" s="308"/>
      <c r="PX39" s="308"/>
      <c r="PY39" s="308"/>
      <c r="PZ39" s="308"/>
      <c r="QA39" s="308"/>
      <c r="QB39" s="308"/>
      <c r="QC39" s="308"/>
      <c r="QD39" s="308"/>
      <c r="QE39" s="308"/>
      <c r="QF39" s="308"/>
      <c r="QG39" s="308"/>
      <c r="QH39" s="308"/>
      <c r="QI39" s="308"/>
      <c r="QJ39" s="308"/>
      <c r="QK39" s="308"/>
      <c r="QL39" s="308"/>
      <c r="QM39" s="308"/>
      <c r="QN39" s="308"/>
      <c r="QO39" s="308"/>
      <c r="QP39" s="308"/>
      <c r="QQ39" s="308"/>
      <c r="QR39" s="308"/>
      <c r="QS39" s="308"/>
      <c r="QT39" s="308"/>
      <c r="QU39" s="308"/>
      <c r="QV39" s="308"/>
      <c r="QW39" s="308"/>
      <c r="QX39" s="308"/>
      <c r="QY39" s="308"/>
      <c r="QZ39" s="308"/>
      <c r="RA39" s="308"/>
      <c r="RB39" s="308"/>
      <c r="RC39" s="308"/>
      <c r="RD39" s="308"/>
      <c r="RE39" s="308"/>
      <c r="RF39" s="308"/>
      <c r="RG39" s="308"/>
      <c r="RH39" s="308"/>
      <c r="RI39" s="308"/>
      <c r="RJ39" s="308"/>
      <c r="RK39" s="308"/>
      <c r="RL39" s="308"/>
      <c r="RM39" s="308"/>
      <c r="RN39" s="308"/>
      <c r="RO39" s="308"/>
      <c r="RP39" s="308"/>
      <c r="RQ39" s="308"/>
      <c r="RR39" s="308"/>
      <c r="RS39" s="308"/>
      <c r="RT39" s="308"/>
      <c r="RU39" s="308"/>
      <c r="RV39" s="308"/>
      <c r="RW39" s="308"/>
      <c r="RX39" s="308"/>
      <c r="RY39" s="308"/>
      <c r="RZ39" s="308"/>
      <c r="SA39" s="308"/>
      <c r="SB39" s="308"/>
      <c r="SC39" s="308"/>
      <c r="SD39" s="308"/>
      <c r="SE39" s="308"/>
      <c r="SF39" s="308"/>
      <c r="SG39" s="308"/>
      <c r="SH39" s="308"/>
      <c r="SI39" s="308"/>
      <c r="SJ39" s="308"/>
      <c r="SK39" s="308"/>
      <c r="SL39" s="308"/>
      <c r="SM39" s="308"/>
      <c r="SN39" s="308"/>
      <c r="SO39" s="308"/>
      <c r="SP39" s="308"/>
      <c r="SQ39" s="308"/>
      <c r="SR39" s="308"/>
      <c r="SS39" s="308"/>
      <c r="ST39" s="308"/>
      <c r="SU39" s="308"/>
      <c r="SV39" s="308"/>
      <c r="SW39" s="308"/>
      <c r="SX39" s="308"/>
      <c r="SY39" s="308"/>
      <c r="SZ39" s="308"/>
      <c r="TA39" s="308"/>
      <c r="TB39" s="308"/>
      <c r="TC39" s="308"/>
      <c r="TD39" s="308"/>
      <c r="TE39" s="308"/>
      <c r="TF39" s="308"/>
      <c r="TG39" s="308"/>
      <c r="TH39" s="308"/>
      <c r="TI39" s="308"/>
      <c r="TJ39" s="308"/>
      <c r="TK39" s="308"/>
      <c r="TL39" s="308"/>
      <c r="TM39" s="308"/>
      <c r="TN39" s="308"/>
      <c r="TO39" s="308"/>
      <c r="TP39" s="308"/>
      <c r="TQ39" s="308"/>
      <c r="TR39" s="308"/>
      <c r="TS39" s="308"/>
      <c r="TT39" s="308"/>
      <c r="TU39" s="308"/>
      <c r="TV39" s="308"/>
      <c r="TW39" s="308"/>
      <c r="TX39" s="308"/>
      <c r="TY39" s="308"/>
      <c r="TZ39" s="308"/>
      <c r="UA39" s="308"/>
      <c r="UB39" s="308"/>
      <c r="UC39" s="308"/>
      <c r="UD39" s="308"/>
      <c r="UE39" s="308"/>
      <c r="UF39" s="308"/>
      <c r="UG39" s="308"/>
      <c r="UH39" s="308"/>
      <c r="UI39" s="308"/>
      <c r="UJ39" s="308"/>
      <c r="UK39" s="308"/>
      <c r="UL39" s="308"/>
      <c r="UM39" s="308"/>
      <c r="UN39" s="308"/>
      <c r="UO39" s="308"/>
      <c r="UP39" s="308"/>
      <c r="UQ39" s="308"/>
      <c r="UR39" s="308"/>
      <c r="US39" s="308"/>
      <c r="UT39" s="308"/>
      <c r="UU39" s="308"/>
      <c r="UV39" s="308"/>
      <c r="UW39" s="308"/>
      <c r="UX39" s="308"/>
      <c r="UY39" s="308"/>
      <c r="UZ39" s="308"/>
      <c r="VA39" s="308"/>
      <c r="VB39" s="308"/>
      <c r="VC39" s="308"/>
      <c r="VD39" s="308"/>
      <c r="VE39" s="308"/>
      <c r="VF39" s="308"/>
      <c r="VG39" s="308"/>
      <c r="VH39" s="308"/>
      <c r="VI39" s="308"/>
      <c r="VJ39" s="308"/>
      <c r="VK39" s="308"/>
      <c r="VL39" s="308"/>
      <c r="VM39" s="308"/>
      <c r="VN39" s="308"/>
      <c r="VO39" s="308"/>
      <c r="VP39" s="308"/>
      <c r="VQ39" s="308"/>
      <c r="VR39" s="308"/>
      <c r="VS39" s="308"/>
      <c r="VT39" s="308"/>
      <c r="VU39" s="308"/>
      <c r="VV39" s="308"/>
      <c r="VW39" s="308"/>
      <c r="VX39" s="308"/>
      <c r="VY39" s="308"/>
      <c r="VZ39" s="308"/>
      <c r="WA39" s="308"/>
      <c r="WB39" s="308"/>
      <c r="WC39" s="308"/>
      <c r="WD39" s="308"/>
      <c r="WE39" s="308"/>
      <c r="WF39" s="308"/>
      <c r="WG39" s="308"/>
      <c r="WH39" s="308"/>
      <c r="WI39" s="308"/>
      <c r="WJ39" s="308"/>
      <c r="WK39" s="308"/>
      <c r="WL39" s="308"/>
      <c r="WM39" s="308"/>
      <c r="WN39" s="308"/>
      <c r="WO39" s="308"/>
      <c r="WP39" s="308"/>
      <c r="WQ39" s="308"/>
      <c r="WR39" s="308"/>
      <c r="WS39" s="308"/>
      <c r="WT39" s="308"/>
      <c r="WU39" s="308"/>
      <c r="WV39" s="308"/>
      <c r="WW39" s="308"/>
      <c r="WX39" s="308"/>
      <c r="WY39" s="308"/>
      <c r="WZ39" s="308"/>
      <c r="XA39" s="308"/>
      <c r="XB39" s="308"/>
      <c r="XC39" s="308"/>
      <c r="XD39" s="308"/>
      <c r="XE39" s="308"/>
      <c r="XF39" s="308"/>
      <c r="XG39" s="308"/>
      <c r="XH39" s="308"/>
      <c r="XI39" s="308"/>
      <c r="XJ39" s="308"/>
      <c r="XK39" s="308"/>
      <c r="XL39" s="308"/>
      <c r="XM39" s="308"/>
      <c r="XN39" s="308"/>
      <c r="XO39" s="308"/>
      <c r="XP39" s="308"/>
      <c r="XQ39" s="308"/>
      <c r="XR39" s="308"/>
      <c r="XS39" s="308"/>
      <c r="XT39" s="308"/>
      <c r="XU39" s="308"/>
      <c r="XV39" s="308"/>
      <c r="XW39" s="308"/>
      <c r="XX39" s="308"/>
      <c r="XY39" s="308"/>
      <c r="XZ39" s="308"/>
      <c r="YA39" s="308"/>
      <c r="YB39" s="308"/>
      <c r="YC39" s="308"/>
      <c r="YD39" s="308"/>
      <c r="YE39" s="308"/>
      <c r="YF39" s="308"/>
      <c r="YG39" s="308"/>
      <c r="YH39" s="308"/>
      <c r="YI39" s="308"/>
      <c r="YJ39" s="308"/>
      <c r="YK39" s="308"/>
      <c r="YL39" s="308"/>
      <c r="YM39" s="308"/>
      <c r="YN39" s="308"/>
      <c r="YO39" s="308"/>
      <c r="YP39" s="308"/>
      <c r="YQ39" s="308"/>
      <c r="YR39" s="308"/>
      <c r="YS39" s="308"/>
      <c r="YT39" s="308"/>
      <c r="YU39" s="308"/>
      <c r="YV39" s="308"/>
      <c r="YW39" s="308"/>
      <c r="YX39" s="308"/>
      <c r="YY39" s="308"/>
      <c r="YZ39" s="308"/>
      <c r="ZA39" s="308"/>
      <c r="ZB39" s="308"/>
      <c r="ZC39" s="308"/>
      <c r="ZD39" s="308"/>
      <c r="ZE39" s="308"/>
      <c r="ZF39" s="308"/>
      <c r="ZG39" s="308"/>
      <c r="ZH39" s="308"/>
      <c r="ZI39" s="308"/>
      <c r="ZJ39" s="308"/>
      <c r="ZK39" s="308"/>
      <c r="ZL39" s="308"/>
      <c r="ZM39" s="308"/>
      <c r="ZN39" s="308"/>
      <c r="ZO39" s="308"/>
      <c r="ZP39" s="308"/>
      <c r="ZQ39" s="308"/>
      <c r="ZR39" s="308"/>
      <c r="ZS39" s="308"/>
      <c r="ZT39" s="308"/>
      <c r="ZU39" s="308"/>
      <c r="ZV39" s="308"/>
      <c r="ZW39" s="308"/>
      <c r="ZX39" s="308"/>
      <c r="ZY39" s="308"/>
      <c r="ZZ39" s="308"/>
      <c r="AAA39" s="308"/>
      <c r="AAB39" s="308"/>
      <c r="AAC39" s="308"/>
      <c r="AAD39" s="308"/>
      <c r="AAE39" s="308"/>
      <c r="AAF39" s="308"/>
      <c r="AAG39" s="308"/>
      <c r="AAH39" s="308"/>
      <c r="AAI39" s="308"/>
      <c r="AAJ39" s="308"/>
      <c r="AAK39" s="308"/>
      <c r="AAL39" s="308"/>
      <c r="AAM39" s="308"/>
      <c r="AAN39" s="308"/>
      <c r="AAO39" s="308"/>
      <c r="AAP39" s="308"/>
      <c r="AAQ39" s="308"/>
      <c r="AAR39" s="308"/>
      <c r="AAS39" s="308"/>
      <c r="AAT39" s="308"/>
      <c r="AAU39" s="308"/>
      <c r="AAV39" s="308"/>
      <c r="AAW39" s="308"/>
      <c r="AAX39" s="308"/>
      <c r="AAY39" s="308"/>
      <c r="AAZ39" s="308"/>
      <c r="ABA39" s="308"/>
      <c r="ABB39" s="308"/>
      <c r="ABC39" s="308"/>
      <c r="ABD39" s="308"/>
      <c r="ABE39" s="308"/>
      <c r="ABF39" s="308"/>
      <c r="ABG39" s="308"/>
      <c r="ABH39" s="308"/>
      <c r="ABI39" s="308"/>
      <c r="ABJ39" s="308"/>
      <c r="ABK39" s="308"/>
      <c r="ABL39" s="308"/>
      <c r="ABM39" s="308"/>
      <c r="ABN39" s="308"/>
      <c r="ABO39" s="308"/>
      <c r="ABP39" s="308"/>
      <c r="ABQ39" s="308"/>
      <c r="ABR39" s="308"/>
      <c r="ABS39" s="308"/>
      <c r="ABT39" s="308"/>
      <c r="ABU39" s="308"/>
      <c r="ABV39" s="308"/>
      <c r="ABW39" s="308"/>
      <c r="ABX39" s="308"/>
      <c r="ABY39" s="308"/>
      <c r="ABZ39" s="308"/>
      <c r="ACA39" s="308"/>
      <c r="ACB39" s="308"/>
      <c r="ACC39" s="308"/>
      <c r="ACD39" s="308"/>
      <c r="ACE39" s="308"/>
      <c r="ACF39" s="308"/>
      <c r="ACG39" s="308"/>
      <c r="ACH39" s="308"/>
      <c r="ACI39" s="308"/>
      <c r="ACJ39" s="308"/>
      <c r="ACK39" s="308"/>
      <c r="ACL39" s="308"/>
      <c r="ACM39" s="308"/>
      <c r="ACN39" s="308"/>
      <c r="ACO39" s="308"/>
      <c r="ACP39" s="308"/>
      <c r="ACQ39" s="308"/>
      <c r="ACR39" s="308"/>
      <c r="ACS39" s="308"/>
      <c r="ACT39" s="308"/>
      <c r="ACU39" s="308"/>
      <c r="ACV39" s="308"/>
      <c r="ACW39" s="308"/>
      <c r="ACX39" s="308"/>
      <c r="ACY39" s="308"/>
      <c r="ACZ39" s="308"/>
      <c r="ADA39" s="308"/>
      <c r="ADB39" s="308"/>
      <c r="ADC39" s="308"/>
      <c r="ADD39" s="308"/>
      <c r="ADE39" s="308"/>
      <c r="ADF39" s="308"/>
      <c r="ADG39" s="308"/>
      <c r="ADH39" s="308"/>
      <c r="ADI39" s="308"/>
      <c r="ADJ39" s="308"/>
      <c r="ADK39" s="308"/>
      <c r="ADL39" s="308"/>
      <c r="ADM39" s="308"/>
      <c r="ADN39" s="308"/>
      <c r="ADO39" s="308"/>
      <c r="ADP39" s="308"/>
      <c r="ADQ39" s="308"/>
      <c r="ADR39" s="308"/>
      <c r="ADS39" s="308"/>
      <c r="ADT39" s="308"/>
      <c r="ADU39" s="308"/>
      <c r="ADV39" s="308"/>
      <c r="ADW39" s="308"/>
      <c r="ADX39" s="308"/>
      <c r="ADY39" s="308"/>
      <c r="ADZ39" s="308"/>
      <c r="AEA39" s="308"/>
      <c r="AEB39" s="308"/>
      <c r="AEC39" s="308"/>
      <c r="AED39" s="308"/>
      <c r="AEE39" s="308"/>
      <c r="AEF39" s="308"/>
      <c r="AEG39" s="308"/>
      <c r="AEH39" s="308"/>
      <c r="AEI39" s="308"/>
      <c r="AEJ39" s="308"/>
      <c r="AEK39" s="308"/>
      <c r="AEL39" s="308"/>
      <c r="AEM39" s="308"/>
      <c r="AEN39" s="308"/>
      <c r="AEO39" s="308"/>
      <c r="AEP39" s="308"/>
      <c r="AEQ39" s="308"/>
      <c r="AER39" s="308"/>
      <c r="AES39" s="308"/>
      <c r="AET39" s="308"/>
      <c r="AEU39" s="308"/>
      <c r="AEV39" s="308"/>
      <c r="AEW39" s="308"/>
      <c r="AEX39" s="308"/>
      <c r="AEY39" s="308"/>
      <c r="AEZ39" s="308"/>
      <c r="AFA39" s="308"/>
      <c r="AFB39" s="308"/>
      <c r="AFC39" s="308"/>
      <c r="AFD39" s="308"/>
      <c r="AFE39" s="308"/>
      <c r="AFF39" s="308"/>
      <c r="AFG39" s="308"/>
      <c r="AFH39" s="308"/>
      <c r="AFI39" s="308"/>
      <c r="AFJ39" s="308"/>
      <c r="AFK39" s="308"/>
      <c r="AFL39" s="308"/>
      <c r="AFM39" s="308"/>
      <c r="AFN39" s="308"/>
      <c r="AFO39" s="308"/>
      <c r="AFP39" s="308"/>
      <c r="AFQ39" s="308"/>
      <c r="AFR39" s="308"/>
      <c r="AFS39" s="308"/>
      <c r="AFT39" s="308"/>
      <c r="AFU39" s="308"/>
      <c r="AFV39" s="308"/>
      <c r="AFW39" s="308"/>
      <c r="AFX39" s="308"/>
      <c r="AFY39" s="308"/>
      <c r="AFZ39" s="308"/>
      <c r="AGA39" s="308"/>
      <c r="AGB39" s="308"/>
      <c r="AGC39" s="308"/>
      <c r="AGD39" s="308"/>
      <c r="AGE39" s="308"/>
      <c r="AGF39" s="308"/>
      <c r="AGG39" s="308"/>
      <c r="AGH39" s="308"/>
      <c r="AGI39" s="308"/>
      <c r="AGJ39" s="308"/>
      <c r="AGK39" s="308"/>
      <c r="AGL39" s="308"/>
      <c r="AGM39" s="308"/>
      <c r="AGN39" s="308"/>
      <c r="AGO39" s="308"/>
      <c r="AGP39" s="308"/>
      <c r="AGQ39" s="308"/>
      <c r="AGR39" s="308"/>
      <c r="AGS39" s="308"/>
      <c r="AGT39" s="308"/>
      <c r="AGU39" s="308"/>
      <c r="AGV39" s="308"/>
      <c r="AGW39" s="308"/>
      <c r="AGX39" s="308"/>
      <c r="AGY39" s="308"/>
      <c r="AGZ39" s="308"/>
      <c r="AHA39" s="308"/>
      <c r="AHB39" s="308"/>
      <c r="AHC39" s="308"/>
      <c r="AHD39" s="308"/>
      <c r="AHE39" s="308"/>
      <c r="AHF39" s="308"/>
      <c r="AHG39" s="308"/>
      <c r="AHH39" s="308"/>
      <c r="AHI39" s="308"/>
      <c r="AHJ39" s="308"/>
      <c r="AHK39" s="308"/>
      <c r="AHL39" s="308"/>
      <c r="AHM39" s="308"/>
      <c r="AHN39" s="308"/>
      <c r="AHO39" s="308"/>
      <c r="AHP39" s="308"/>
      <c r="AHQ39" s="308"/>
      <c r="AHR39" s="308"/>
      <c r="AHS39" s="308"/>
      <c r="AHT39" s="308"/>
      <c r="AHU39" s="308"/>
      <c r="AHV39" s="308"/>
      <c r="AHW39" s="308"/>
      <c r="AHX39" s="308"/>
      <c r="AHY39" s="308"/>
      <c r="AHZ39" s="308"/>
      <c r="AIA39" s="308"/>
      <c r="AIB39" s="308"/>
      <c r="AIC39" s="308"/>
      <c r="AID39" s="308"/>
      <c r="AIE39" s="308"/>
      <c r="AIF39" s="308"/>
      <c r="AIG39" s="308"/>
      <c r="AIH39" s="308"/>
      <c r="AII39" s="308"/>
      <c r="AIJ39" s="308"/>
      <c r="AIK39" s="308"/>
      <c r="AIL39" s="308"/>
      <c r="AIM39" s="308"/>
      <c r="AIN39" s="308"/>
      <c r="AIO39" s="308"/>
      <c r="AIP39" s="308"/>
      <c r="AIQ39" s="308"/>
      <c r="AIR39" s="308"/>
      <c r="AIS39" s="308"/>
      <c r="AIT39" s="308"/>
      <c r="AIU39" s="308"/>
      <c r="AIV39" s="308"/>
      <c r="AIW39" s="308"/>
      <c r="AIX39" s="308"/>
      <c r="AIY39" s="308"/>
      <c r="AIZ39" s="308"/>
      <c r="AJA39" s="308"/>
      <c r="AJB39" s="308"/>
      <c r="AJC39" s="308"/>
      <c r="AJD39" s="308"/>
      <c r="AJE39" s="308"/>
      <c r="AJF39" s="308"/>
      <c r="AJG39" s="308"/>
      <c r="AJH39" s="308"/>
      <c r="AJI39" s="308"/>
      <c r="AJJ39" s="308"/>
      <c r="AJK39" s="308"/>
      <c r="AJL39" s="308"/>
      <c r="AJM39" s="308"/>
      <c r="AJN39" s="308"/>
      <c r="AJO39" s="308"/>
      <c r="AJP39" s="308"/>
      <c r="AJQ39" s="308"/>
      <c r="AJR39" s="308"/>
      <c r="AJS39" s="308"/>
      <c r="AJT39" s="308"/>
      <c r="AJU39" s="308"/>
      <c r="AJV39" s="308"/>
      <c r="AJW39" s="308"/>
      <c r="AJX39" s="308"/>
      <c r="AJY39" s="308"/>
      <c r="AJZ39" s="308"/>
      <c r="AKA39" s="308"/>
      <c r="AKB39" s="308"/>
      <c r="AKC39" s="308"/>
      <c r="AKD39" s="308"/>
      <c r="AKE39" s="308"/>
      <c r="AKF39" s="308"/>
      <c r="AKG39" s="308"/>
      <c r="AKH39" s="308"/>
      <c r="AKI39" s="308"/>
      <c r="AKJ39" s="308"/>
      <c r="AKK39" s="308"/>
      <c r="AKL39" s="308"/>
      <c r="AKM39" s="308"/>
      <c r="AKN39" s="308"/>
      <c r="AKO39" s="308"/>
      <c r="AKP39" s="308"/>
      <c r="AKQ39" s="308"/>
      <c r="AKR39" s="308"/>
      <c r="AKS39" s="308"/>
      <c r="AKT39" s="308"/>
      <c r="AKU39" s="308"/>
      <c r="AKV39" s="308"/>
      <c r="AKW39" s="308"/>
      <c r="AKX39" s="308"/>
      <c r="AKY39" s="308"/>
    </row>
    <row r="40" spans="1:987" s="177" customFormat="1" ht="19.899999999999999" customHeight="1" x14ac:dyDescent="0.25">
      <c r="A40" s="175" t="s">
        <v>43</v>
      </c>
      <c r="B40" s="229" t="s">
        <v>61</v>
      </c>
      <c r="C40" s="230" t="s">
        <v>77</v>
      </c>
      <c r="D40" s="230" t="s">
        <v>17</v>
      </c>
      <c r="E40" s="230" t="s">
        <v>80</v>
      </c>
      <c r="F40" s="192"/>
      <c r="G40" s="230" t="s">
        <v>61</v>
      </c>
      <c r="H40" s="230" t="s">
        <v>77</v>
      </c>
      <c r="I40" s="230" t="s">
        <v>17</v>
      </c>
      <c r="J40" s="230" t="s">
        <v>80</v>
      </c>
      <c r="K40" s="192"/>
      <c r="L40" s="230" t="s">
        <v>61</v>
      </c>
      <c r="M40" s="230" t="s">
        <v>77</v>
      </c>
      <c r="N40" s="230" t="s">
        <v>17</v>
      </c>
      <c r="O40" s="230" t="s">
        <v>80</v>
      </c>
      <c r="P40" s="195"/>
      <c r="Q40" s="230" t="s">
        <v>78</v>
      </c>
      <c r="R40" s="214" t="s">
        <v>79</v>
      </c>
      <c r="S40" s="192"/>
      <c r="T40" s="229" t="s">
        <v>78</v>
      </c>
      <c r="U40" s="230" t="s">
        <v>79</v>
      </c>
      <c r="V40" s="176"/>
      <c r="W40" s="314"/>
      <c r="X40" s="310"/>
      <c r="Y40" s="310"/>
      <c r="Z40" s="310"/>
      <c r="AA40" s="310"/>
      <c r="AB40" s="310"/>
      <c r="AC40" s="310"/>
      <c r="AD40" s="310"/>
      <c r="AE40" s="310"/>
      <c r="AF40" s="310"/>
      <c r="AG40" s="310"/>
      <c r="AH40" s="310"/>
      <c r="AI40" s="310"/>
      <c r="AJ40" s="310"/>
      <c r="AK40" s="310"/>
      <c r="AL40" s="310"/>
      <c r="AM40" s="310"/>
      <c r="AN40" s="310"/>
      <c r="AO40" s="310"/>
      <c r="AP40" s="310"/>
      <c r="AQ40" s="310"/>
      <c r="AR40" s="310"/>
      <c r="AS40" s="310"/>
      <c r="AT40" s="310"/>
      <c r="AU40" s="310"/>
      <c r="AV40" s="310"/>
      <c r="AW40" s="310"/>
      <c r="AX40" s="310"/>
      <c r="AY40" s="310"/>
      <c r="AZ40" s="310"/>
      <c r="BA40" s="310"/>
      <c r="BB40" s="310"/>
      <c r="BC40" s="310"/>
      <c r="BD40" s="310"/>
      <c r="BE40" s="310"/>
      <c r="BF40" s="310"/>
      <c r="BG40" s="310"/>
      <c r="BH40" s="310"/>
      <c r="BI40" s="310"/>
      <c r="BJ40" s="310"/>
      <c r="BK40" s="310"/>
      <c r="BL40" s="310"/>
      <c r="BM40" s="310"/>
      <c r="BN40" s="310"/>
      <c r="BO40" s="310"/>
      <c r="BP40" s="310"/>
      <c r="BQ40" s="310"/>
      <c r="BR40" s="310"/>
      <c r="BS40" s="310"/>
      <c r="BT40" s="310"/>
      <c r="BU40" s="310"/>
      <c r="BV40" s="310"/>
      <c r="BW40" s="310"/>
      <c r="BX40" s="310"/>
      <c r="BY40" s="310"/>
      <c r="BZ40" s="310"/>
      <c r="CA40" s="310"/>
      <c r="CB40" s="310"/>
      <c r="CC40" s="310"/>
      <c r="CD40" s="310"/>
      <c r="CE40" s="310"/>
      <c r="CF40" s="310"/>
      <c r="CG40" s="310"/>
      <c r="CH40" s="310"/>
      <c r="CI40" s="310"/>
      <c r="CJ40" s="310"/>
      <c r="CK40" s="310"/>
      <c r="CL40" s="310"/>
      <c r="CM40" s="310"/>
      <c r="CN40" s="310"/>
      <c r="CO40" s="310"/>
      <c r="CP40" s="310"/>
      <c r="CQ40" s="310"/>
      <c r="CR40" s="310"/>
      <c r="CS40" s="310"/>
      <c r="CT40" s="310"/>
      <c r="CU40" s="310"/>
      <c r="CV40" s="310"/>
      <c r="CW40" s="310"/>
      <c r="CX40" s="310"/>
      <c r="CY40" s="310"/>
      <c r="CZ40" s="310"/>
      <c r="DA40" s="310"/>
      <c r="DB40" s="310"/>
      <c r="DC40" s="310"/>
      <c r="DD40" s="310"/>
      <c r="DE40" s="310"/>
      <c r="DF40" s="310"/>
      <c r="DG40" s="310"/>
      <c r="DH40" s="310"/>
      <c r="DI40" s="310"/>
      <c r="DJ40" s="310"/>
      <c r="DK40" s="310"/>
      <c r="DL40" s="310"/>
      <c r="DM40" s="310"/>
      <c r="DN40" s="310"/>
      <c r="DO40" s="310"/>
      <c r="DP40" s="310"/>
      <c r="DQ40" s="310"/>
      <c r="DR40" s="310"/>
      <c r="DS40" s="310"/>
      <c r="DT40" s="310"/>
      <c r="DU40" s="310"/>
      <c r="DV40" s="310"/>
      <c r="DW40" s="310"/>
      <c r="DX40" s="310"/>
      <c r="DY40" s="310"/>
      <c r="DZ40" s="310"/>
      <c r="EA40" s="310"/>
      <c r="EB40" s="310"/>
      <c r="EC40" s="310"/>
      <c r="ED40" s="310"/>
      <c r="EE40" s="310"/>
      <c r="EF40" s="310"/>
      <c r="EG40" s="310"/>
      <c r="EH40" s="310"/>
      <c r="EI40" s="310"/>
      <c r="EJ40" s="310"/>
      <c r="EK40" s="310"/>
      <c r="EL40" s="310"/>
      <c r="EM40" s="310"/>
      <c r="EN40" s="310"/>
      <c r="EO40" s="310"/>
      <c r="EP40" s="310"/>
      <c r="EQ40" s="310"/>
      <c r="ER40" s="310"/>
      <c r="ES40" s="310"/>
      <c r="ET40" s="310"/>
      <c r="EU40" s="310"/>
      <c r="EV40" s="310"/>
      <c r="EW40" s="310"/>
      <c r="EX40" s="310"/>
      <c r="EY40" s="310"/>
      <c r="EZ40" s="310"/>
      <c r="FA40" s="310"/>
      <c r="FB40" s="310"/>
      <c r="FC40" s="310"/>
      <c r="FD40" s="310"/>
      <c r="FE40" s="310"/>
      <c r="FF40" s="310"/>
      <c r="FG40" s="310"/>
      <c r="FH40" s="310"/>
      <c r="FI40" s="310"/>
      <c r="FJ40" s="310"/>
      <c r="FK40" s="310"/>
      <c r="FL40" s="310"/>
      <c r="FM40" s="310"/>
      <c r="FN40" s="310"/>
      <c r="FO40" s="310"/>
      <c r="FP40" s="310"/>
      <c r="FQ40" s="310"/>
      <c r="FR40" s="310"/>
      <c r="FS40" s="310"/>
      <c r="FT40" s="310"/>
      <c r="FU40" s="310"/>
      <c r="FV40" s="310"/>
      <c r="FW40" s="310"/>
      <c r="FX40" s="310"/>
      <c r="FY40" s="310"/>
      <c r="FZ40" s="310"/>
      <c r="GA40" s="310"/>
      <c r="GB40" s="310"/>
      <c r="GC40" s="310"/>
      <c r="GD40" s="310"/>
      <c r="GE40" s="310"/>
      <c r="GF40" s="310"/>
      <c r="GG40" s="310"/>
      <c r="GH40" s="310"/>
      <c r="GI40" s="310"/>
      <c r="GJ40" s="310"/>
      <c r="GK40" s="310"/>
      <c r="GL40" s="310"/>
      <c r="GM40" s="310"/>
      <c r="GN40" s="310"/>
      <c r="GO40" s="310"/>
      <c r="GP40" s="310"/>
      <c r="GQ40" s="310"/>
      <c r="GR40" s="310"/>
      <c r="GS40" s="310"/>
      <c r="GT40" s="310"/>
      <c r="GU40" s="310"/>
      <c r="GV40" s="310"/>
      <c r="GW40" s="310"/>
      <c r="GX40" s="310"/>
      <c r="GY40" s="310"/>
      <c r="GZ40" s="310"/>
      <c r="HA40" s="310"/>
      <c r="HB40" s="310"/>
      <c r="HC40" s="310"/>
      <c r="HD40" s="310"/>
      <c r="HE40" s="310"/>
      <c r="HF40" s="310"/>
      <c r="HG40" s="310"/>
      <c r="HH40" s="310"/>
      <c r="HI40" s="310"/>
      <c r="HJ40" s="310"/>
      <c r="HK40" s="310"/>
      <c r="HL40" s="310"/>
      <c r="HM40" s="310"/>
      <c r="HN40" s="310"/>
      <c r="HO40" s="310"/>
      <c r="HP40" s="310"/>
      <c r="HQ40" s="310"/>
      <c r="HR40" s="310"/>
      <c r="HS40" s="310"/>
      <c r="HT40" s="310"/>
      <c r="HU40" s="310"/>
      <c r="HV40" s="310"/>
      <c r="HW40" s="310"/>
      <c r="HX40" s="310"/>
      <c r="HY40" s="310"/>
      <c r="HZ40" s="310"/>
      <c r="IA40" s="310"/>
      <c r="IB40" s="310"/>
      <c r="IC40" s="310"/>
      <c r="ID40" s="310"/>
      <c r="IE40" s="310"/>
      <c r="IF40" s="310"/>
      <c r="IG40" s="310"/>
      <c r="IH40" s="310"/>
      <c r="II40" s="310"/>
      <c r="IJ40" s="310"/>
      <c r="IK40" s="310"/>
      <c r="IL40" s="310"/>
      <c r="IM40" s="310"/>
      <c r="IN40" s="310"/>
      <c r="IO40" s="310"/>
      <c r="IP40" s="310"/>
      <c r="IQ40" s="310"/>
      <c r="IR40" s="310"/>
      <c r="IS40" s="310"/>
      <c r="IT40" s="310"/>
      <c r="IU40" s="310"/>
      <c r="IV40" s="310"/>
      <c r="IW40" s="310"/>
      <c r="IX40" s="310"/>
      <c r="IY40" s="310"/>
      <c r="IZ40" s="310"/>
      <c r="JA40" s="310"/>
      <c r="JB40" s="310"/>
      <c r="JC40" s="310"/>
      <c r="JD40" s="310"/>
      <c r="JE40" s="310"/>
      <c r="JF40" s="310"/>
      <c r="JG40" s="310"/>
      <c r="JH40" s="310"/>
      <c r="JI40" s="310"/>
      <c r="JJ40" s="310"/>
      <c r="JK40" s="310"/>
      <c r="JL40" s="310"/>
      <c r="JM40" s="310"/>
      <c r="JN40" s="310"/>
      <c r="JO40" s="310"/>
      <c r="JP40" s="310"/>
      <c r="JQ40" s="310"/>
      <c r="JR40" s="310"/>
      <c r="JS40" s="310"/>
      <c r="JT40" s="310"/>
      <c r="JU40" s="310"/>
      <c r="JV40" s="310"/>
      <c r="JW40" s="310"/>
      <c r="JX40" s="310"/>
      <c r="JY40" s="310"/>
      <c r="JZ40" s="310"/>
      <c r="KA40" s="310"/>
      <c r="KB40" s="310"/>
      <c r="KC40" s="310"/>
      <c r="KD40" s="310"/>
      <c r="KE40" s="310"/>
      <c r="KF40" s="310"/>
      <c r="KG40" s="310"/>
      <c r="KH40" s="310"/>
      <c r="KI40" s="310"/>
      <c r="KJ40" s="310"/>
      <c r="KK40" s="310"/>
      <c r="KL40" s="310"/>
      <c r="KM40" s="310"/>
      <c r="KN40" s="310"/>
      <c r="KO40" s="310"/>
      <c r="KP40" s="310"/>
      <c r="KQ40" s="310"/>
      <c r="KR40" s="310"/>
      <c r="KS40" s="310"/>
      <c r="KT40" s="310"/>
      <c r="KU40" s="310"/>
      <c r="KV40" s="310"/>
      <c r="KW40" s="310"/>
      <c r="KX40" s="310"/>
      <c r="KY40" s="310"/>
      <c r="KZ40" s="310"/>
      <c r="LA40" s="310"/>
      <c r="LB40" s="310"/>
      <c r="LC40" s="310"/>
      <c r="LD40" s="310"/>
      <c r="LE40" s="310"/>
      <c r="LF40" s="310"/>
      <c r="LG40" s="310"/>
      <c r="LH40" s="310"/>
      <c r="LI40" s="310"/>
      <c r="LJ40" s="310"/>
      <c r="LK40" s="310"/>
      <c r="LL40" s="310"/>
      <c r="LM40" s="310"/>
      <c r="LN40" s="310"/>
      <c r="LO40" s="310"/>
      <c r="LP40" s="310"/>
      <c r="LQ40" s="310"/>
      <c r="LR40" s="310"/>
      <c r="LS40" s="310"/>
      <c r="LT40" s="310"/>
      <c r="LU40" s="310"/>
      <c r="LV40" s="310"/>
      <c r="LW40" s="310"/>
      <c r="LX40" s="310"/>
      <c r="LY40" s="310"/>
      <c r="LZ40" s="310"/>
      <c r="MA40" s="310"/>
      <c r="MB40" s="310"/>
      <c r="MC40" s="310"/>
      <c r="MD40" s="310"/>
      <c r="ME40" s="310"/>
      <c r="MF40" s="310"/>
      <c r="MG40" s="310"/>
      <c r="MH40" s="310"/>
      <c r="MI40" s="310"/>
      <c r="MJ40" s="310"/>
      <c r="MK40" s="310"/>
      <c r="ML40" s="310"/>
      <c r="MM40" s="310"/>
      <c r="MN40" s="310"/>
      <c r="MO40" s="310"/>
      <c r="MP40" s="310"/>
      <c r="MQ40" s="310"/>
      <c r="MR40" s="310"/>
      <c r="MS40" s="310"/>
      <c r="MT40" s="310"/>
      <c r="MU40" s="310"/>
      <c r="MV40" s="310"/>
      <c r="MW40" s="310"/>
      <c r="MX40" s="310"/>
      <c r="MY40" s="310"/>
      <c r="MZ40" s="310"/>
      <c r="NA40" s="310"/>
      <c r="NB40" s="310"/>
      <c r="NC40" s="310"/>
      <c r="ND40" s="310"/>
      <c r="NE40" s="310"/>
      <c r="NF40" s="310"/>
      <c r="NG40" s="310"/>
      <c r="NH40" s="310"/>
      <c r="NI40" s="310"/>
      <c r="NJ40" s="310"/>
      <c r="NK40" s="310"/>
      <c r="NL40" s="310"/>
      <c r="NM40" s="310"/>
      <c r="NN40" s="311"/>
      <c r="NO40" s="311"/>
      <c r="NP40" s="311"/>
      <c r="NQ40" s="311"/>
      <c r="NR40" s="311"/>
      <c r="NS40" s="311"/>
      <c r="NT40" s="311"/>
      <c r="NU40" s="311"/>
      <c r="NV40" s="311"/>
      <c r="NW40" s="311"/>
      <c r="NX40" s="311"/>
      <c r="NY40" s="311"/>
      <c r="NZ40" s="311"/>
      <c r="OA40" s="311"/>
      <c r="OB40" s="311"/>
      <c r="OC40" s="311"/>
      <c r="OD40" s="311"/>
      <c r="OE40" s="311"/>
      <c r="OF40" s="311"/>
      <c r="OG40" s="311"/>
      <c r="OH40" s="311"/>
      <c r="OI40" s="311"/>
      <c r="OJ40" s="311"/>
      <c r="OK40" s="311"/>
      <c r="OL40" s="311"/>
      <c r="OM40" s="311"/>
      <c r="ON40" s="311"/>
      <c r="OO40" s="311"/>
      <c r="OP40" s="311"/>
      <c r="OQ40" s="311"/>
      <c r="OR40" s="311"/>
      <c r="OS40" s="311"/>
      <c r="OT40" s="311"/>
      <c r="OU40" s="311"/>
      <c r="OV40" s="311"/>
      <c r="OW40" s="311"/>
      <c r="OX40" s="311"/>
      <c r="OY40" s="311"/>
      <c r="OZ40" s="311"/>
      <c r="PA40" s="311"/>
      <c r="PB40" s="311"/>
      <c r="PC40" s="311"/>
      <c r="PD40" s="311"/>
      <c r="PE40" s="311"/>
      <c r="PF40" s="311"/>
      <c r="PG40" s="311"/>
      <c r="PH40" s="311"/>
      <c r="PI40" s="311"/>
      <c r="PJ40" s="311"/>
      <c r="PK40" s="311"/>
      <c r="PL40" s="311"/>
      <c r="PM40" s="311"/>
      <c r="PN40" s="311"/>
      <c r="PO40" s="311"/>
      <c r="PP40" s="311"/>
      <c r="PQ40" s="311"/>
      <c r="PR40" s="311"/>
      <c r="PS40" s="311"/>
      <c r="PT40" s="311"/>
      <c r="PU40" s="311"/>
      <c r="PV40" s="311"/>
      <c r="PW40" s="311"/>
      <c r="PX40" s="311"/>
      <c r="PY40" s="311"/>
      <c r="PZ40" s="311"/>
      <c r="QA40" s="311"/>
      <c r="QB40" s="311"/>
      <c r="QC40" s="311"/>
      <c r="QD40" s="311"/>
      <c r="QE40" s="311"/>
      <c r="QF40" s="311"/>
      <c r="QG40" s="311"/>
      <c r="QH40" s="311"/>
      <c r="QI40" s="311"/>
      <c r="QJ40" s="311"/>
      <c r="QK40" s="311"/>
      <c r="QL40" s="311"/>
      <c r="QM40" s="311"/>
      <c r="QN40" s="311"/>
      <c r="QO40" s="311"/>
      <c r="QP40" s="311"/>
      <c r="QQ40" s="311"/>
      <c r="QR40" s="311"/>
      <c r="QS40" s="311"/>
      <c r="QT40" s="311"/>
      <c r="QU40" s="311"/>
      <c r="QV40" s="311"/>
      <c r="QW40" s="311"/>
      <c r="QX40" s="311"/>
      <c r="QY40" s="311"/>
      <c r="QZ40" s="311"/>
      <c r="RA40" s="311"/>
      <c r="RB40" s="311"/>
      <c r="RC40" s="311"/>
      <c r="RD40" s="311"/>
      <c r="RE40" s="311"/>
      <c r="RF40" s="311"/>
      <c r="RG40" s="311"/>
      <c r="RH40" s="311"/>
      <c r="RI40" s="311"/>
      <c r="RJ40" s="311"/>
      <c r="RK40" s="311"/>
      <c r="RL40" s="311"/>
      <c r="RM40" s="311"/>
      <c r="RN40" s="311"/>
      <c r="RO40" s="311"/>
      <c r="RP40" s="311"/>
      <c r="RQ40" s="311"/>
      <c r="RR40" s="311"/>
      <c r="RS40" s="311"/>
      <c r="RT40" s="311"/>
      <c r="RU40" s="311"/>
      <c r="RV40" s="311"/>
      <c r="RW40" s="311"/>
      <c r="RX40" s="311"/>
      <c r="RY40" s="311"/>
      <c r="RZ40" s="311"/>
      <c r="SA40" s="311"/>
      <c r="SB40" s="311"/>
      <c r="SC40" s="311"/>
      <c r="SD40" s="311"/>
      <c r="SE40" s="311"/>
      <c r="SF40" s="311"/>
      <c r="SG40" s="311"/>
      <c r="SH40" s="311"/>
      <c r="SI40" s="311"/>
      <c r="SJ40" s="311"/>
      <c r="SK40" s="311"/>
      <c r="SL40" s="311"/>
      <c r="SM40" s="311"/>
      <c r="SN40" s="311"/>
      <c r="SO40" s="311"/>
      <c r="SP40" s="311"/>
      <c r="SQ40" s="311"/>
      <c r="SR40" s="311"/>
      <c r="SS40" s="311"/>
      <c r="ST40" s="311"/>
      <c r="SU40" s="311"/>
      <c r="SV40" s="311"/>
      <c r="SW40" s="311"/>
      <c r="SX40" s="311"/>
      <c r="SY40" s="311"/>
      <c r="SZ40" s="311"/>
      <c r="TA40" s="311"/>
      <c r="TB40" s="311"/>
      <c r="TC40" s="311"/>
      <c r="TD40" s="311"/>
      <c r="TE40" s="311"/>
      <c r="TF40" s="311"/>
      <c r="TG40" s="311"/>
      <c r="TH40" s="311"/>
      <c r="TI40" s="311"/>
      <c r="TJ40" s="311"/>
      <c r="TK40" s="311"/>
      <c r="TL40" s="311"/>
      <c r="TM40" s="311"/>
      <c r="TN40" s="311"/>
      <c r="TO40" s="311"/>
      <c r="TP40" s="311"/>
      <c r="TQ40" s="311"/>
      <c r="TR40" s="311"/>
      <c r="TS40" s="311"/>
      <c r="TT40" s="311"/>
      <c r="TU40" s="311"/>
      <c r="TV40" s="311"/>
      <c r="TW40" s="311"/>
      <c r="TX40" s="311"/>
      <c r="TY40" s="311"/>
      <c r="TZ40" s="311"/>
      <c r="UA40" s="311"/>
      <c r="UB40" s="311"/>
      <c r="UC40" s="311"/>
      <c r="UD40" s="311"/>
      <c r="UE40" s="311"/>
      <c r="UF40" s="311"/>
      <c r="UG40" s="311"/>
      <c r="UH40" s="311"/>
      <c r="UI40" s="311"/>
      <c r="UJ40" s="311"/>
      <c r="UK40" s="311"/>
      <c r="UL40" s="311"/>
      <c r="UM40" s="311"/>
      <c r="UN40" s="311"/>
      <c r="UO40" s="311"/>
      <c r="UP40" s="311"/>
      <c r="UQ40" s="311"/>
      <c r="UR40" s="311"/>
      <c r="US40" s="311"/>
      <c r="UT40" s="311"/>
      <c r="UU40" s="311"/>
      <c r="UV40" s="311"/>
      <c r="UW40" s="311"/>
      <c r="UX40" s="311"/>
      <c r="UY40" s="311"/>
      <c r="UZ40" s="311"/>
      <c r="VA40" s="311"/>
      <c r="VB40" s="311"/>
      <c r="VC40" s="311"/>
      <c r="VD40" s="311"/>
      <c r="VE40" s="311"/>
      <c r="VF40" s="311"/>
      <c r="VG40" s="311"/>
      <c r="VH40" s="311"/>
      <c r="VI40" s="311"/>
      <c r="VJ40" s="311"/>
      <c r="VK40" s="311"/>
      <c r="VL40" s="311"/>
      <c r="VM40" s="311"/>
      <c r="VN40" s="311"/>
      <c r="VO40" s="311"/>
      <c r="VP40" s="311"/>
      <c r="VQ40" s="311"/>
      <c r="VR40" s="311"/>
      <c r="VS40" s="311"/>
      <c r="VT40" s="311"/>
      <c r="VU40" s="311"/>
      <c r="VV40" s="311"/>
      <c r="VW40" s="311"/>
      <c r="VX40" s="311"/>
      <c r="VY40" s="311"/>
      <c r="VZ40" s="311"/>
      <c r="WA40" s="311"/>
      <c r="WB40" s="311"/>
      <c r="WC40" s="311"/>
      <c r="WD40" s="311"/>
      <c r="WE40" s="311"/>
      <c r="WF40" s="311"/>
      <c r="WG40" s="311"/>
      <c r="WH40" s="311"/>
      <c r="WI40" s="311"/>
      <c r="WJ40" s="311"/>
      <c r="WK40" s="311"/>
      <c r="WL40" s="311"/>
      <c r="WM40" s="311"/>
      <c r="WN40" s="311"/>
      <c r="WO40" s="311"/>
      <c r="WP40" s="311"/>
      <c r="WQ40" s="311"/>
      <c r="WR40" s="311"/>
      <c r="WS40" s="311"/>
      <c r="WT40" s="311"/>
      <c r="WU40" s="311"/>
      <c r="WV40" s="311"/>
      <c r="WW40" s="311"/>
      <c r="WX40" s="311"/>
      <c r="WY40" s="311"/>
      <c r="WZ40" s="311"/>
      <c r="XA40" s="311"/>
      <c r="XB40" s="311"/>
      <c r="XC40" s="311"/>
      <c r="XD40" s="311"/>
      <c r="XE40" s="311"/>
      <c r="XF40" s="311"/>
      <c r="XG40" s="311"/>
      <c r="XH40" s="311"/>
      <c r="XI40" s="311"/>
      <c r="XJ40" s="311"/>
      <c r="XK40" s="311"/>
      <c r="XL40" s="311"/>
      <c r="XM40" s="311"/>
      <c r="XN40" s="311"/>
      <c r="XO40" s="311"/>
      <c r="XP40" s="311"/>
      <c r="XQ40" s="311"/>
      <c r="XR40" s="311"/>
      <c r="XS40" s="311"/>
      <c r="XT40" s="311"/>
      <c r="XU40" s="311"/>
      <c r="XV40" s="311"/>
      <c r="XW40" s="311"/>
      <c r="XX40" s="311"/>
      <c r="XY40" s="311"/>
      <c r="XZ40" s="311"/>
      <c r="YA40" s="311"/>
      <c r="YB40" s="311"/>
      <c r="YC40" s="311"/>
      <c r="YD40" s="311"/>
      <c r="YE40" s="311"/>
      <c r="YF40" s="311"/>
      <c r="YG40" s="311"/>
      <c r="YH40" s="311"/>
      <c r="YI40" s="311"/>
      <c r="YJ40" s="311"/>
      <c r="YK40" s="311"/>
      <c r="YL40" s="311"/>
      <c r="YM40" s="311"/>
      <c r="YN40" s="311"/>
      <c r="YO40" s="311"/>
      <c r="YP40" s="311"/>
      <c r="YQ40" s="311"/>
      <c r="YR40" s="311"/>
      <c r="YS40" s="311"/>
      <c r="YT40" s="311"/>
      <c r="YU40" s="311"/>
      <c r="YV40" s="311"/>
      <c r="YW40" s="311"/>
      <c r="YX40" s="311"/>
      <c r="YY40" s="311"/>
      <c r="YZ40" s="311"/>
      <c r="ZA40" s="311"/>
      <c r="ZB40" s="311"/>
      <c r="ZC40" s="311"/>
      <c r="ZD40" s="311"/>
      <c r="ZE40" s="311"/>
      <c r="ZF40" s="311"/>
      <c r="ZG40" s="311"/>
      <c r="ZH40" s="311"/>
      <c r="ZI40" s="311"/>
      <c r="ZJ40" s="311"/>
      <c r="ZK40" s="311"/>
      <c r="ZL40" s="311"/>
      <c r="ZM40" s="311"/>
      <c r="ZN40" s="311"/>
      <c r="ZO40" s="311"/>
      <c r="ZP40" s="311"/>
      <c r="ZQ40" s="311"/>
      <c r="ZR40" s="311"/>
      <c r="ZS40" s="311"/>
      <c r="ZT40" s="311"/>
      <c r="ZU40" s="311"/>
      <c r="ZV40" s="311"/>
      <c r="ZW40" s="311"/>
      <c r="ZX40" s="311"/>
      <c r="ZY40" s="311"/>
      <c r="ZZ40" s="311"/>
      <c r="AAA40" s="311"/>
      <c r="AAB40" s="311"/>
      <c r="AAC40" s="311"/>
      <c r="AAD40" s="311"/>
      <c r="AAE40" s="311"/>
      <c r="AAF40" s="311"/>
      <c r="AAG40" s="311"/>
      <c r="AAH40" s="311"/>
      <c r="AAI40" s="311"/>
      <c r="AAJ40" s="311"/>
      <c r="AAK40" s="311"/>
      <c r="AAL40" s="311"/>
      <c r="AAM40" s="311"/>
      <c r="AAN40" s="311"/>
      <c r="AAO40" s="311"/>
      <c r="AAP40" s="311"/>
      <c r="AAQ40" s="311"/>
      <c r="AAR40" s="311"/>
      <c r="AAS40" s="311"/>
      <c r="AAT40" s="311"/>
      <c r="AAU40" s="311"/>
      <c r="AAV40" s="311"/>
      <c r="AAW40" s="311"/>
      <c r="AAX40" s="311"/>
      <c r="AAY40" s="311"/>
      <c r="AAZ40" s="311"/>
      <c r="ABA40" s="311"/>
      <c r="ABB40" s="311"/>
      <c r="ABC40" s="311"/>
      <c r="ABD40" s="311"/>
      <c r="ABE40" s="311"/>
      <c r="ABF40" s="311"/>
      <c r="ABG40" s="311"/>
      <c r="ABH40" s="311"/>
      <c r="ABI40" s="311"/>
      <c r="ABJ40" s="311"/>
      <c r="ABK40" s="311"/>
      <c r="ABL40" s="311"/>
      <c r="ABM40" s="311"/>
      <c r="ABN40" s="311"/>
      <c r="ABO40" s="311"/>
      <c r="ABP40" s="311"/>
      <c r="ABQ40" s="311"/>
      <c r="ABR40" s="311"/>
      <c r="ABS40" s="311"/>
      <c r="ABT40" s="311"/>
      <c r="ABU40" s="311"/>
      <c r="ABV40" s="311"/>
      <c r="ABW40" s="311"/>
      <c r="ABX40" s="311"/>
      <c r="ABY40" s="311"/>
      <c r="ABZ40" s="311"/>
      <c r="ACA40" s="311"/>
      <c r="ACB40" s="311"/>
      <c r="ACC40" s="311"/>
      <c r="ACD40" s="311"/>
      <c r="ACE40" s="311"/>
      <c r="ACF40" s="311"/>
      <c r="ACG40" s="311"/>
      <c r="ACH40" s="311"/>
      <c r="ACI40" s="311"/>
      <c r="ACJ40" s="311"/>
      <c r="ACK40" s="311"/>
      <c r="ACL40" s="311"/>
      <c r="ACM40" s="311"/>
      <c r="ACN40" s="311"/>
      <c r="ACO40" s="311"/>
      <c r="ACP40" s="311"/>
      <c r="ACQ40" s="311"/>
      <c r="ACR40" s="311"/>
      <c r="ACS40" s="311"/>
      <c r="ACT40" s="311"/>
      <c r="ACU40" s="311"/>
      <c r="ACV40" s="311"/>
      <c r="ACW40" s="311"/>
      <c r="ACX40" s="311"/>
      <c r="ACY40" s="311"/>
      <c r="ACZ40" s="311"/>
      <c r="ADA40" s="311"/>
      <c r="ADB40" s="311"/>
      <c r="ADC40" s="311"/>
      <c r="ADD40" s="311"/>
      <c r="ADE40" s="311"/>
      <c r="ADF40" s="311"/>
      <c r="ADG40" s="311"/>
      <c r="ADH40" s="311"/>
      <c r="ADI40" s="311"/>
      <c r="ADJ40" s="311"/>
      <c r="ADK40" s="311"/>
      <c r="ADL40" s="311"/>
      <c r="ADM40" s="311"/>
      <c r="ADN40" s="311"/>
      <c r="ADO40" s="311"/>
      <c r="ADP40" s="311"/>
      <c r="ADQ40" s="311"/>
      <c r="ADR40" s="311"/>
      <c r="ADS40" s="311"/>
      <c r="ADT40" s="311"/>
      <c r="ADU40" s="311"/>
      <c r="ADV40" s="311"/>
      <c r="ADW40" s="311"/>
      <c r="ADX40" s="311"/>
      <c r="ADY40" s="311"/>
      <c r="ADZ40" s="311"/>
      <c r="AEA40" s="311"/>
      <c r="AEB40" s="311"/>
      <c r="AEC40" s="311"/>
      <c r="AED40" s="311"/>
      <c r="AEE40" s="311"/>
      <c r="AEF40" s="311"/>
      <c r="AEG40" s="311"/>
      <c r="AEH40" s="311"/>
      <c r="AEI40" s="311"/>
      <c r="AEJ40" s="311"/>
      <c r="AEK40" s="311"/>
      <c r="AEL40" s="311"/>
      <c r="AEM40" s="311"/>
      <c r="AEN40" s="311"/>
      <c r="AEO40" s="311"/>
      <c r="AEP40" s="311"/>
      <c r="AEQ40" s="311"/>
      <c r="AER40" s="311"/>
      <c r="AES40" s="311"/>
      <c r="AET40" s="311"/>
      <c r="AEU40" s="311"/>
      <c r="AEV40" s="311"/>
      <c r="AEW40" s="311"/>
      <c r="AEX40" s="311"/>
      <c r="AEY40" s="311"/>
      <c r="AEZ40" s="311"/>
      <c r="AFA40" s="311"/>
      <c r="AFB40" s="311"/>
      <c r="AFC40" s="311"/>
      <c r="AFD40" s="311"/>
      <c r="AFE40" s="311"/>
      <c r="AFF40" s="311"/>
      <c r="AFG40" s="311"/>
      <c r="AFH40" s="311"/>
      <c r="AFI40" s="311"/>
      <c r="AFJ40" s="311"/>
      <c r="AFK40" s="311"/>
      <c r="AFL40" s="311"/>
      <c r="AFM40" s="311"/>
      <c r="AFN40" s="311"/>
      <c r="AFO40" s="311"/>
      <c r="AFP40" s="311"/>
      <c r="AFQ40" s="311"/>
      <c r="AFR40" s="311"/>
      <c r="AFS40" s="311"/>
      <c r="AFT40" s="311"/>
      <c r="AFU40" s="311"/>
      <c r="AFV40" s="311"/>
      <c r="AFW40" s="311"/>
      <c r="AFX40" s="311"/>
      <c r="AFY40" s="311"/>
      <c r="AFZ40" s="311"/>
      <c r="AGA40" s="311"/>
      <c r="AGB40" s="311"/>
      <c r="AGC40" s="311"/>
      <c r="AGD40" s="311"/>
      <c r="AGE40" s="311"/>
      <c r="AGF40" s="311"/>
      <c r="AGG40" s="311"/>
      <c r="AGH40" s="311"/>
      <c r="AGI40" s="311"/>
      <c r="AGJ40" s="311"/>
      <c r="AGK40" s="311"/>
      <c r="AGL40" s="311"/>
      <c r="AGM40" s="311"/>
      <c r="AGN40" s="311"/>
      <c r="AGO40" s="311"/>
      <c r="AGP40" s="311"/>
      <c r="AGQ40" s="311"/>
      <c r="AGR40" s="311"/>
      <c r="AGS40" s="311"/>
      <c r="AGT40" s="311"/>
      <c r="AGU40" s="311"/>
      <c r="AGV40" s="311"/>
      <c r="AGW40" s="311"/>
      <c r="AGX40" s="311"/>
      <c r="AGY40" s="311"/>
      <c r="AGZ40" s="311"/>
      <c r="AHA40" s="311"/>
      <c r="AHB40" s="311"/>
      <c r="AHC40" s="311"/>
      <c r="AHD40" s="311"/>
      <c r="AHE40" s="311"/>
      <c r="AHF40" s="311"/>
      <c r="AHG40" s="311"/>
      <c r="AHH40" s="311"/>
      <c r="AHI40" s="311"/>
      <c r="AHJ40" s="311"/>
      <c r="AHK40" s="311"/>
      <c r="AHL40" s="311"/>
      <c r="AHM40" s="311"/>
      <c r="AHN40" s="311"/>
      <c r="AHO40" s="311"/>
      <c r="AHP40" s="311"/>
      <c r="AHQ40" s="311"/>
      <c r="AHR40" s="311"/>
      <c r="AHS40" s="311"/>
      <c r="AHT40" s="311"/>
      <c r="AHU40" s="311"/>
      <c r="AHV40" s="311"/>
      <c r="AHW40" s="311"/>
      <c r="AHX40" s="311"/>
      <c r="AHY40" s="311"/>
      <c r="AHZ40" s="311"/>
      <c r="AIA40" s="311"/>
      <c r="AIB40" s="311"/>
      <c r="AIC40" s="311"/>
      <c r="AID40" s="311"/>
      <c r="AIE40" s="311"/>
      <c r="AIF40" s="311"/>
      <c r="AIG40" s="311"/>
      <c r="AIH40" s="311"/>
      <c r="AII40" s="311"/>
      <c r="AIJ40" s="311"/>
      <c r="AIK40" s="311"/>
      <c r="AIL40" s="311"/>
      <c r="AIM40" s="311"/>
      <c r="AIN40" s="311"/>
      <c r="AIO40" s="311"/>
      <c r="AIP40" s="311"/>
      <c r="AIQ40" s="311"/>
      <c r="AIR40" s="311"/>
      <c r="AIS40" s="311"/>
      <c r="AIT40" s="311"/>
      <c r="AIU40" s="311"/>
      <c r="AIV40" s="311"/>
      <c r="AIW40" s="311"/>
      <c r="AIX40" s="311"/>
      <c r="AIY40" s="311"/>
      <c r="AIZ40" s="311"/>
      <c r="AJA40" s="311"/>
      <c r="AJB40" s="311"/>
      <c r="AJC40" s="311"/>
      <c r="AJD40" s="311"/>
      <c r="AJE40" s="311"/>
      <c r="AJF40" s="311"/>
      <c r="AJG40" s="311"/>
      <c r="AJH40" s="311"/>
      <c r="AJI40" s="311"/>
      <c r="AJJ40" s="311"/>
      <c r="AJK40" s="311"/>
      <c r="AJL40" s="311"/>
      <c r="AJM40" s="311"/>
      <c r="AJN40" s="311"/>
      <c r="AJO40" s="311"/>
      <c r="AJP40" s="311"/>
      <c r="AJQ40" s="311"/>
      <c r="AJR40" s="311"/>
      <c r="AJS40" s="311"/>
      <c r="AJT40" s="311"/>
      <c r="AJU40" s="311"/>
      <c r="AJV40" s="311"/>
      <c r="AJW40" s="311"/>
      <c r="AJX40" s="311"/>
      <c r="AJY40" s="311"/>
      <c r="AJZ40" s="311"/>
      <c r="AKA40" s="311"/>
      <c r="AKB40" s="311"/>
      <c r="AKC40" s="311"/>
      <c r="AKD40" s="311"/>
      <c r="AKE40" s="311"/>
      <c r="AKF40" s="311"/>
      <c r="AKG40" s="311"/>
      <c r="AKH40" s="311"/>
      <c r="AKI40" s="311"/>
      <c r="AKJ40" s="311"/>
      <c r="AKK40" s="311"/>
      <c r="AKL40" s="311"/>
      <c r="AKM40" s="311"/>
      <c r="AKN40" s="311"/>
      <c r="AKO40" s="311"/>
      <c r="AKP40" s="311"/>
      <c r="AKQ40" s="311"/>
      <c r="AKR40" s="311"/>
      <c r="AKS40" s="311"/>
      <c r="AKT40" s="311"/>
      <c r="AKU40" s="311"/>
      <c r="AKV40" s="311"/>
      <c r="AKW40" s="311"/>
      <c r="AKX40" s="311"/>
      <c r="AKY40" s="311"/>
    </row>
    <row r="41" spans="1:987" s="41" customFormat="1" x14ac:dyDescent="0.25">
      <c r="A41" s="133" t="s">
        <v>0</v>
      </c>
      <c r="B41" s="206" t="e">
        <f>IF('Sample of Spirits1'!I41&lt;E41,"&lt;",'Sample of Spirits1'!I41)</f>
        <v>#DIV/0!</v>
      </c>
      <c r="C41" s="207" t="e">
        <f>B41*D41/100</f>
        <v>#DIV/0!</v>
      </c>
      <c r="D41" s="208" t="e">
        <f>'Sample of Spirits1'!E41</f>
        <v>#DIV/0!</v>
      </c>
      <c r="E41" s="196" t="e">
        <f>E22</f>
        <v>#DIV/0!</v>
      </c>
      <c r="F41" s="118"/>
      <c r="G41" s="98" t="e">
        <f>IF('Sample of Spirits1'!R41&lt;J41,"&lt;",'Sample of Spirits1'!R41)</f>
        <v>#DIV/0!</v>
      </c>
      <c r="H41" s="94" t="e">
        <f>G41*I41/100</f>
        <v>#DIV/0!</v>
      </c>
      <c r="I41" s="94" t="e">
        <f>'Sample of Spirits1'!N41</f>
        <v>#DIV/0!</v>
      </c>
      <c r="J41" s="209" t="e">
        <f>J22</f>
        <v>#DIV/0!</v>
      </c>
      <c r="K41" s="118"/>
      <c r="L41" s="185" t="e">
        <f>IF('Sample of Spirits1'!AA41&lt;O41,"&lt;",'Sample of Spirits1'!AA41)</f>
        <v>#DIV/0!</v>
      </c>
      <c r="M41" s="98" t="e">
        <f>L41*N41/100</f>
        <v>#DIV/0!</v>
      </c>
      <c r="N41" s="94" t="e">
        <f>'Sample of Spirits1'!W41</f>
        <v>#DIV/0!</v>
      </c>
      <c r="O41" s="209" t="e">
        <f>O22</f>
        <v>#DIV/0!</v>
      </c>
      <c r="P41" s="118"/>
      <c r="Q41" s="94" t="e">
        <f>IF(G41="&lt;","-",(B41-L41)/AVERAGE(B41,L41)*100)</f>
        <v>#DIV/0!</v>
      </c>
      <c r="R41" s="208" t="e">
        <f>IF(L41="&lt;","-",D41-N41)</f>
        <v>#DIV/0!</v>
      </c>
      <c r="S41" s="118"/>
      <c r="T41" s="186" t="e">
        <f>IF(G41="&lt;","-",(G41-L41)/AVERAGE(G41,L41)*100)</f>
        <v>#DIV/0!</v>
      </c>
      <c r="U41" s="94" t="e">
        <f>IF(L41="&lt;","-",I41-N41)</f>
        <v>#DIV/0!</v>
      </c>
      <c r="V41" s="114"/>
      <c r="W41" s="312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  <c r="AL41" s="307"/>
      <c r="AM41" s="307"/>
      <c r="AN41" s="307"/>
      <c r="AO41" s="307"/>
      <c r="AP41" s="307"/>
      <c r="AQ41" s="307"/>
      <c r="AR41" s="307"/>
      <c r="AS41" s="307"/>
      <c r="AT41" s="307"/>
      <c r="AU41" s="307"/>
      <c r="AV41" s="307"/>
      <c r="AW41" s="307"/>
      <c r="AX41" s="307"/>
      <c r="AY41" s="307"/>
      <c r="AZ41" s="307"/>
      <c r="BA41" s="307"/>
      <c r="BB41" s="307"/>
      <c r="BC41" s="307"/>
      <c r="BD41" s="307"/>
      <c r="BE41" s="307"/>
      <c r="BF41" s="307"/>
      <c r="BG41" s="307"/>
      <c r="BH41" s="307"/>
      <c r="BI41" s="307"/>
      <c r="BJ41" s="307"/>
      <c r="BK41" s="307"/>
      <c r="BL41" s="307"/>
      <c r="BM41" s="307"/>
      <c r="BN41" s="307"/>
      <c r="BO41" s="307"/>
      <c r="BP41" s="307"/>
      <c r="BQ41" s="307"/>
      <c r="BR41" s="307"/>
      <c r="BS41" s="307"/>
      <c r="BT41" s="307"/>
      <c r="BU41" s="307"/>
      <c r="BV41" s="307"/>
      <c r="BW41" s="307"/>
      <c r="BX41" s="307"/>
      <c r="BY41" s="307"/>
      <c r="BZ41" s="307"/>
      <c r="CA41" s="307"/>
      <c r="CB41" s="307"/>
      <c r="CC41" s="307"/>
      <c r="CD41" s="307"/>
      <c r="CE41" s="307"/>
      <c r="CF41" s="307"/>
      <c r="CG41" s="307"/>
      <c r="CH41" s="307"/>
      <c r="CI41" s="307"/>
      <c r="CJ41" s="307"/>
      <c r="CK41" s="307"/>
      <c r="CL41" s="307"/>
      <c r="CM41" s="307"/>
      <c r="CN41" s="307"/>
      <c r="CO41" s="307"/>
      <c r="CP41" s="307"/>
      <c r="CQ41" s="307"/>
      <c r="CR41" s="307"/>
      <c r="CS41" s="307"/>
      <c r="CT41" s="307"/>
      <c r="CU41" s="307"/>
      <c r="CV41" s="307"/>
      <c r="CW41" s="307"/>
      <c r="CX41" s="307"/>
      <c r="CY41" s="307"/>
      <c r="CZ41" s="307"/>
      <c r="DA41" s="307"/>
      <c r="DB41" s="307"/>
      <c r="DC41" s="307"/>
      <c r="DD41" s="307"/>
      <c r="DE41" s="307"/>
      <c r="DF41" s="307"/>
      <c r="DG41" s="307"/>
      <c r="DH41" s="307"/>
      <c r="DI41" s="307"/>
      <c r="DJ41" s="307"/>
      <c r="DK41" s="307"/>
      <c r="DL41" s="307"/>
      <c r="DM41" s="307"/>
      <c r="DN41" s="307"/>
      <c r="DO41" s="307"/>
      <c r="DP41" s="307"/>
      <c r="DQ41" s="307"/>
      <c r="DR41" s="307"/>
      <c r="DS41" s="307"/>
      <c r="DT41" s="307"/>
      <c r="DU41" s="307"/>
      <c r="DV41" s="307"/>
      <c r="DW41" s="307"/>
      <c r="DX41" s="307"/>
      <c r="DY41" s="307"/>
      <c r="DZ41" s="307"/>
      <c r="EA41" s="307"/>
      <c r="EB41" s="307"/>
      <c r="EC41" s="307"/>
      <c r="ED41" s="307"/>
      <c r="EE41" s="307"/>
      <c r="EF41" s="307"/>
      <c r="EG41" s="307"/>
      <c r="EH41" s="307"/>
      <c r="EI41" s="307"/>
      <c r="EJ41" s="307"/>
      <c r="EK41" s="307"/>
      <c r="EL41" s="307"/>
      <c r="EM41" s="307"/>
      <c r="EN41" s="307"/>
      <c r="EO41" s="307"/>
      <c r="EP41" s="307"/>
      <c r="EQ41" s="307"/>
      <c r="ER41" s="307"/>
      <c r="ES41" s="307"/>
      <c r="ET41" s="307"/>
      <c r="EU41" s="307"/>
      <c r="EV41" s="307"/>
      <c r="EW41" s="307"/>
      <c r="EX41" s="307"/>
      <c r="EY41" s="307"/>
      <c r="EZ41" s="307"/>
      <c r="FA41" s="307"/>
      <c r="FB41" s="307"/>
      <c r="FC41" s="307"/>
      <c r="FD41" s="307"/>
      <c r="FE41" s="307"/>
      <c r="FF41" s="307"/>
      <c r="FG41" s="307"/>
      <c r="FH41" s="307"/>
      <c r="FI41" s="307"/>
      <c r="FJ41" s="307"/>
      <c r="FK41" s="307"/>
      <c r="FL41" s="307"/>
      <c r="FM41" s="307"/>
      <c r="FN41" s="307"/>
      <c r="FO41" s="307"/>
      <c r="FP41" s="307"/>
      <c r="FQ41" s="307"/>
      <c r="FR41" s="307"/>
      <c r="FS41" s="307"/>
      <c r="FT41" s="307"/>
      <c r="FU41" s="307"/>
      <c r="FV41" s="307"/>
      <c r="FW41" s="307"/>
      <c r="FX41" s="307"/>
      <c r="FY41" s="307"/>
      <c r="FZ41" s="307"/>
      <c r="GA41" s="307"/>
      <c r="GB41" s="307"/>
      <c r="GC41" s="307"/>
      <c r="GD41" s="307"/>
      <c r="GE41" s="307"/>
      <c r="GF41" s="307"/>
      <c r="GG41" s="307"/>
      <c r="GH41" s="307"/>
      <c r="GI41" s="307"/>
      <c r="GJ41" s="307"/>
      <c r="GK41" s="307"/>
      <c r="GL41" s="307"/>
      <c r="GM41" s="307"/>
      <c r="GN41" s="307"/>
      <c r="GO41" s="307"/>
      <c r="GP41" s="307"/>
      <c r="GQ41" s="307"/>
      <c r="GR41" s="307"/>
      <c r="GS41" s="307"/>
      <c r="GT41" s="307"/>
      <c r="GU41" s="307"/>
      <c r="GV41" s="307"/>
      <c r="GW41" s="307"/>
      <c r="GX41" s="307"/>
      <c r="GY41" s="307"/>
      <c r="GZ41" s="307"/>
      <c r="HA41" s="307"/>
      <c r="HB41" s="307"/>
      <c r="HC41" s="307"/>
      <c r="HD41" s="307"/>
      <c r="HE41" s="307"/>
      <c r="HF41" s="307"/>
      <c r="HG41" s="307"/>
      <c r="HH41" s="307"/>
      <c r="HI41" s="307"/>
      <c r="HJ41" s="307"/>
      <c r="HK41" s="307"/>
      <c r="HL41" s="307"/>
      <c r="HM41" s="307"/>
      <c r="HN41" s="307"/>
      <c r="HO41" s="307"/>
      <c r="HP41" s="307"/>
      <c r="HQ41" s="307"/>
      <c r="HR41" s="307"/>
      <c r="HS41" s="307"/>
      <c r="HT41" s="307"/>
      <c r="HU41" s="307"/>
      <c r="HV41" s="307"/>
      <c r="HW41" s="307"/>
      <c r="HX41" s="307"/>
      <c r="HY41" s="307"/>
      <c r="HZ41" s="307"/>
      <c r="IA41" s="307"/>
      <c r="IB41" s="307"/>
      <c r="IC41" s="307"/>
      <c r="ID41" s="307"/>
      <c r="IE41" s="307"/>
      <c r="IF41" s="307"/>
      <c r="IG41" s="307"/>
      <c r="IH41" s="307"/>
      <c r="II41" s="307"/>
      <c r="IJ41" s="307"/>
      <c r="IK41" s="307"/>
      <c r="IL41" s="307"/>
      <c r="IM41" s="307"/>
      <c r="IN41" s="307"/>
      <c r="IO41" s="307"/>
      <c r="IP41" s="307"/>
      <c r="IQ41" s="307"/>
      <c r="IR41" s="307"/>
      <c r="IS41" s="307"/>
      <c r="IT41" s="307"/>
      <c r="IU41" s="307"/>
      <c r="IV41" s="307"/>
      <c r="IW41" s="307"/>
      <c r="IX41" s="307"/>
      <c r="IY41" s="307"/>
      <c r="IZ41" s="307"/>
      <c r="JA41" s="307"/>
      <c r="JB41" s="307"/>
      <c r="JC41" s="307"/>
      <c r="JD41" s="307"/>
      <c r="JE41" s="307"/>
      <c r="JF41" s="307"/>
      <c r="JG41" s="307"/>
      <c r="JH41" s="307"/>
      <c r="JI41" s="307"/>
      <c r="JJ41" s="307"/>
      <c r="JK41" s="307"/>
      <c r="JL41" s="307"/>
      <c r="JM41" s="307"/>
      <c r="JN41" s="307"/>
      <c r="JO41" s="307"/>
      <c r="JP41" s="307"/>
      <c r="JQ41" s="307"/>
      <c r="JR41" s="307"/>
      <c r="JS41" s="307"/>
      <c r="JT41" s="307"/>
      <c r="JU41" s="307"/>
      <c r="JV41" s="307"/>
      <c r="JW41" s="307"/>
      <c r="JX41" s="307"/>
      <c r="JY41" s="307"/>
      <c r="JZ41" s="307"/>
      <c r="KA41" s="307"/>
      <c r="KB41" s="307"/>
      <c r="KC41" s="307"/>
      <c r="KD41" s="307"/>
      <c r="KE41" s="307"/>
      <c r="KF41" s="307"/>
      <c r="KG41" s="307"/>
      <c r="KH41" s="307"/>
      <c r="KI41" s="307"/>
      <c r="KJ41" s="307"/>
      <c r="KK41" s="307"/>
      <c r="KL41" s="307"/>
      <c r="KM41" s="307"/>
      <c r="KN41" s="307"/>
      <c r="KO41" s="307"/>
      <c r="KP41" s="307"/>
      <c r="KQ41" s="307"/>
      <c r="KR41" s="307"/>
      <c r="KS41" s="307"/>
      <c r="KT41" s="307"/>
      <c r="KU41" s="307"/>
      <c r="KV41" s="307"/>
      <c r="KW41" s="307"/>
      <c r="KX41" s="307"/>
      <c r="KY41" s="307"/>
      <c r="KZ41" s="307"/>
      <c r="LA41" s="307"/>
      <c r="LB41" s="307"/>
      <c r="LC41" s="307"/>
      <c r="LD41" s="307"/>
      <c r="LE41" s="307"/>
      <c r="LF41" s="307"/>
      <c r="LG41" s="307"/>
      <c r="LH41" s="307"/>
      <c r="LI41" s="307"/>
      <c r="LJ41" s="307"/>
      <c r="LK41" s="307"/>
      <c r="LL41" s="307"/>
      <c r="LM41" s="307"/>
      <c r="LN41" s="307"/>
      <c r="LO41" s="307"/>
      <c r="LP41" s="307"/>
      <c r="LQ41" s="307"/>
      <c r="LR41" s="307"/>
      <c r="LS41" s="307"/>
      <c r="LT41" s="307"/>
      <c r="LU41" s="307"/>
      <c r="LV41" s="307"/>
      <c r="LW41" s="307"/>
      <c r="LX41" s="307"/>
      <c r="LY41" s="307"/>
      <c r="LZ41" s="307"/>
      <c r="MA41" s="307"/>
      <c r="MB41" s="307"/>
      <c r="MC41" s="307"/>
      <c r="MD41" s="307"/>
      <c r="ME41" s="307"/>
      <c r="MF41" s="307"/>
      <c r="MG41" s="307"/>
      <c r="MH41" s="307"/>
      <c r="MI41" s="307"/>
      <c r="MJ41" s="307"/>
      <c r="MK41" s="307"/>
      <c r="ML41" s="307"/>
      <c r="MM41" s="307"/>
      <c r="MN41" s="307"/>
      <c r="MO41" s="307"/>
      <c r="MP41" s="307"/>
      <c r="MQ41" s="307"/>
      <c r="MR41" s="307"/>
      <c r="MS41" s="307"/>
      <c r="MT41" s="307"/>
      <c r="MU41" s="307"/>
      <c r="MV41" s="307"/>
      <c r="MW41" s="307"/>
      <c r="MX41" s="307"/>
      <c r="MY41" s="307"/>
      <c r="MZ41" s="307"/>
      <c r="NA41" s="307"/>
      <c r="NB41" s="307"/>
      <c r="NC41" s="307"/>
      <c r="ND41" s="307"/>
      <c r="NE41" s="307"/>
      <c r="NF41" s="307"/>
      <c r="NG41" s="307"/>
      <c r="NH41" s="307"/>
      <c r="NI41" s="307"/>
      <c r="NJ41" s="307"/>
      <c r="NK41" s="307"/>
      <c r="NL41" s="307"/>
      <c r="NM41" s="307"/>
      <c r="NN41" s="307"/>
      <c r="NO41" s="307"/>
      <c r="NP41" s="307"/>
      <c r="NQ41" s="307"/>
      <c r="NR41" s="307"/>
      <c r="NS41" s="307"/>
      <c r="NT41" s="307"/>
      <c r="NU41" s="307"/>
      <c r="NV41" s="307"/>
      <c r="NW41" s="307"/>
      <c r="NX41" s="307"/>
      <c r="NY41" s="307"/>
      <c r="NZ41" s="307"/>
      <c r="OA41" s="307"/>
      <c r="OB41" s="307"/>
      <c r="OC41" s="307"/>
      <c r="OD41" s="307"/>
      <c r="OE41" s="307"/>
      <c r="OF41" s="307"/>
      <c r="OG41" s="307"/>
      <c r="OH41" s="307"/>
      <c r="OI41" s="307"/>
      <c r="OJ41" s="307"/>
      <c r="OK41" s="307"/>
      <c r="OL41" s="307"/>
      <c r="OM41" s="307"/>
      <c r="ON41" s="307"/>
      <c r="OO41" s="307"/>
      <c r="OP41" s="307"/>
      <c r="OQ41" s="307"/>
      <c r="OR41" s="307"/>
      <c r="OS41" s="307"/>
      <c r="OT41" s="307"/>
      <c r="OU41" s="307"/>
      <c r="OV41" s="307"/>
      <c r="OW41" s="307"/>
      <c r="OX41" s="307"/>
      <c r="OY41" s="307"/>
      <c r="OZ41" s="307"/>
      <c r="PA41" s="307"/>
      <c r="PB41" s="307"/>
      <c r="PC41" s="307"/>
      <c r="PD41" s="307"/>
      <c r="PE41" s="307"/>
      <c r="PF41" s="307"/>
      <c r="PG41" s="307"/>
      <c r="PH41" s="307"/>
      <c r="PI41" s="307"/>
      <c r="PJ41" s="307"/>
      <c r="PK41" s="307"/>
      <c r="PL41" s="307"/>
      <c r="PM41" s="307"/>
      <c r="PN41" s="307"/>
      <c r="PO41" s="307"/>
      <c r="PP41" s="307"/>
      <c r="PQ41" s="307"/>
      <c r="PR41" s="307"/>
      <c r="PS41" s="307"/>
      <c r="PT41" s="307"/>
      <c r="PU41" s="307"/>
      <c r="PV41" s="307"/>
      <c r="PW41" s="307"/>
      <c r="PX41" s="307"/>
      <c r="PY41" s="307"/>
      <c r="PZ41" s="307"/>
      <c r="QA41" s="307"/>
      <c r="QB41" s="307"/>
      <c r="QC41" s="307"/>
      <c r="QD41" s="307"/>
      <c r="QE41" s="307"/>
      <c r="QF41" s="307"/>
      <c r="QG41" s="307"/>
      <c r="QH41" s="307"/>
      <c r="QI41" s="307"/>
      <c r="QJ41" s="307"/>
      <c r="QK41" s="307"/>
      <c r="QL41" s="307"/>
      <c r="QM41" s="307"/>
      <c r="QN41" s="307"/>
      <c r="QO41" s="307"/>
      <c r="QP41" s="307"/>
      <c r="QQ41" s="307"/>
      <c r="QR41" s="307"/>
      <c r="QS41" s="307"/>
      <c r="QT41" s="307"/>
      <c r="QU41" s="307"/>
      <c r="QV41" s="307"/>
      <c r="QW41" s="307"/>
      <c r="QX41" s="307"/>
      <c r="QY41" s="307"/>
      <c r="QZ41" s="307"/>
      <c r="RA41" s="307"/>
      <c r="RB41" s="307"/>
      <c r="RC41" s="307"/>
      <c r="RD41" s="307"/>
      <c r="RE41" s="307"/>
      <c r="RF41" s="307"/>
      <c r="RG41" s="307"/>
      <c r="RH41" s="307"/>
      <c r="RI41" s="307"/>
      <c r="RJ41" s="307"/>
      <c r="RK41" s="307"/>
      <c r="RL41" s="307"/>
      <c r="RM41" s="307"/>
      <c r="RN41" s="307"/>
      <c r="RO41" s="307"/>
      <c r="RP41" s="307"/>
      <c r="RQ41" s="307"/>
      <c r="RR41" s="307"/>
      <c r="RS41" s="307"/>
      <c r="RT41" s="307"/>
      <c r="RU41" s="307"/>
      <c r="RV41" s="307"/>
      <c r="RW41" s="307"/>
      <c r="RX41" s="307"/>
      <c r="RY41" s="307"/>
      <c r="RZ41" s="307"/>
      <c r="SA41" s="307"/>
      <c r="SB41" s="307"/>
      <c r="SC41" s="307"/>
      <c r="SD41" s="307"/>
      <c r="SE41" s="307"/>
      <c r="SF41" s="307"/>
      <c r="SG41" s="307"/>
      <c r="SH41" s="307"/>
      <c r="SI41" s="307"/>
      <c r="SJ41" s="307"/>
      <c r="SK41" s="307"/>
      <c r="SL41" s="307"/>
      <c r="SM41" s="307"/>
      <c r="SN41" s="307"/>
      <c r="SO41" s="307"/>
      <c r="SP41" s="307"/>
      <c r="SQ41" s="307"/>
      <c r="SR41" s="307"/>
      <c r="SS41" s="307"/>
      <c r="ST41" s="307"/>
      <c r="SU41" s="307"/>
      <c r="SV41" s="307"/>
      <c r="SW41" s="307"/>
      <c r="SX41" s="307"/>
      <c r="SY41" s="307"/>
      <c r="SZ41" s="307"/>
      <c r="TA41" s="307"/>
      <c r="TB41" s="307"/>
      <c r="TC41" s="307"/>
      <c r="TD41" s="307"/>
      <c r="TE41" s="307"/>
      <c r="TF41" s="307"/>
      <c r="TG41" s="307"/>
      <c r="TH41" s="307"/>
      <c r="TI41" s="307"/>
      <c r="TJ41" s="307"/>
      <c r="TK41" s="307"/>
      <c r="TL41" s="307"/>
      <c r="TM41" s="307"/>
      <c r="TN41" s="307"/>
      <c r="TO41" s="307"/>
      <c r="TP41" s="307"/>
      <c r="TQ41" s="307"/>
      <c r="TR41" s="307"/>
      <c r="TS41" s="307"/>
      <c r="TT41" s="307"/>
      <c r="TU41" s="307"/>
      <c r="TV41" s="307"/>
      <c r="TW41" s="307"/>
      <c r="TX41" s="307"/>
      <c r="TY41" s="307"/>
      <c r="TZ41" s="307"/>
      <c r="UA41" s="307"/>
      <c r="UB41" s="307"/>
      <c r="UC41" s="307"/>
      <c r="UD41" s="307"/>
      <c r="UE41" s="307"/>
      <c r="UF41" s="307"/>
      <c r="UG41" s="307"/>
      <c r="UH41" s="307"/>
      <c r="UI41" s="307"/>
      <c r="UJ41" s="307"/>
      <c r="UK41" s="307"/>
      <c r="UL41" s="307"/>
      <c r="UM41" s="307"/>
      <c r="UN41" s="307"/>
      <c r="UO41" s="307"/>
      <c r="UP41" s="307"/>
      <c r="UQ41" s="307"/>
      <c r="UR41" s="307"/>
      <c r="US41" s="307"/>
      <c r="UT41" s="307"/>
      <c r="UU41" s="307"/>
      <c r="UV41" s="307"/>
      <c r="UW41" s="307"/>
      <c r="UX41" s="307"/>
      <c r="UY41" s="307"/>
      <c r="UZ41" s="307"/>
      <c r="VA41" s="307"/>
      <c r="VB41" s="307"/>
      <c r="VC41" s="307"/>
      <c r="VD41" s="307"/>
      <c r="VE41" s="307"/>
      <c r="VF41" s="307"/>
      <c r="VG41" s="307"/>
      <c r="VH41" s="307"/>
      <c r="VI41" s="307"/>
      <c r="VJ41" s="307"/>
      <c r="VK41" s="307"/>
      <c r="VL41" s="307"/>
      <c r="VM41" s="307"/>
      <c r="VN41" s="307"/>
      <c r="VO41" s="307"/>
      <c r="VP41" s="307"/>
      <c r="VQ41" s="307"/>
      <c r="VR41" s="307"/>
      <c r="VS41" s="307"/>
      <c r="VT41" s="307"/>
      <c r="VU41" s="307"/>
      <c r="VV41" s="307"/>
      <c r="VW41" s="307"/>
      <c r="VX41" s="307"/>
      <c r="VY41" s="307"/>
      <c r="VZ41" s="307"/>
      <c r="WA41" s="307"/>
      <c r="WB41" s="307"/>
      <c r="WC41" s="307"/>
      <c r="WD41" s="307"/>
      <c r="WE41" s="307"/>
      <c r="WF41" s="307"/>
      <c r="WG41" s="307"/>
      <c r="WH41" s="307"/>
      <c r="WI41" s="307"/>
      <c r="WJ41" s="307"/>
      <c r="WK41" s="307"/>
      <c r="WL41" s="307"/>
      <c r="WM41" s="307"/>
      <c r="WN41" s="307"/>
      <c r="WO41" s="307"/>
      <c r="WP41" s="307"/>
      <c r="WQ41" s="307"/>
      <c r="WR41" s="307"/>
      <c r="WS41" s="307"/>
      <c r="WT41" s="307"/>
      <c r="WU41" s="307"/>
      <c r="WV41" s="307"/>
      <c r="WW41" s="307"/>
      <c r="WX41" s="307"/>
      <c r="WY41" s="307"/>
      <c r="WZ41" s="307"/>
      <c r="XA41" s="307"/>
      <c r="XB41" s="307"/>
      <c r="XC41" s="307"/>
      <c r="XD41" s="307"/>
      <c r="XE41" s="307"/>
      <c r="XF41" s="307"/>
      <c r="XG41" s="307"/>
      <c r="XH41" s="307"/>
      <c r="XI41" s="307"/>
      <c r="XJ41" s="307"/>
      <c r="XK41" s="307"/>
      <c r="XL41" s="307"/>
      <c r="XM41" s="307"/>
      <c r="XN41" s="307"/>
      <c r="XO41" s="307"/>
      <c r="XP41" s="307"/>
      <c r="XQ41" s="307"/>
      <c r="XR41" s="307"/>
      <c r="XS41" s="307"/>
      <c r="XT41" s="307"/>
      <c r="XU41" s="307"/>
      <c r="XV41" s="307"/>
      <c r="XW41" s="307"/>
      <c r="XX41" s="307"/>
      <c r="XY41" s="307"/>
      <c r="XZ41" s="307"/>
      <c r="YA41" s="307"/>
      <c r="YB41" s="307"/>
      <c r="YC41" s="307"/>
      <c r="YD41" s="307"/>
      <c r="YE41" s="307"/>
      <c r="YF41" s="307"/>
      <c r="YG41" s="307"/>
      <c r="YH41" s="307"/>
      <c r="YI41" s="307"/>
      <c r="YJ41" s="307"/>
      <c r="YK41" s="307"/>
      <c r="YL41" s="307"/>
      <c r="YM41" s="307"/>
      <c r="YN41" s="307"/>
      <c r="YO41" s="307"/>
      <c r="YP41" s="307"/>
      <c r="YQ41" s="307"/>
      <c r="YR41" s="307"/>
      <c r="YS41" s="307"/>
      <c r="YT41" s="307"/>
      <c r="YU41" s="307"/>
      <c r="YV41" s="307"/>
      <c r="YW41" s="307"/>
      <c r="YX41" s="307"/>
      <c r="YY41" s="307"/>
      <c r="YZ41" s="307"/>
      <c r="ZA41" s="307"/>
      <c r="ZB41" s="307"/>
      <c r="ZC41" s="307"/>
      <c r="ZD41" s="307"/>
      <c r="ZE41" s="307"/>
      <c r="ZF41" s="307"/>
      <c r="ZG41" s="307"/>
      <c r="ZH41" s="307"/>
      <c r="ZI41" s="307"/>
      <c r="ZJ41" s="307"/>
      <c r="ZK41" s="307"/>
      <c r="ZL41" s="307"/>
      <c r="ZM41" s="307"/>
      <c r="ZN41" s="307"/>
      <c r="ZO41" s="307"/>
      <c r="ZP41" s="307"/>
      <c r="ZQ41" s="307"/>
      <c r="ZR41" s="307"/>
      <c r="ZS41" s="307"/>
      <c r="ZT41" s="307"/>
      <c r="ZU41" s="307"/>
      <c r="ZV41" s="307"/>
      <c r="ZW41" s="307"/>
      <c r="ZX41" s="307"/>
      <c r="ZY41" s="307"/>
      <c r="ZZ41" s="307"/>
      <c r="AAA41" s="307"/>
      <c r="AAB41" s="307"/>
      <c r="AAC41" s="307"/>
      <c r="AAD41" s="307"/>
      <c r="AAE41" s="307"/>
      <c r="AAF41" s="307"/>
      <c r="AAG41" s="307"/>
      <c r="AAH41" s="307"/>
      <c r="AAI41" s="307"/>
      <c r="AAJ41" s="307"/>
      <c r="AAK41" s="307"/>
      <c r="AAL41" s="307"/>
      <c r="AAM41" s="307"/>
      <c r="AAN41" s="307"/>
      <c r="AAO41" s="307"/>
      <c r="AAP41" s="307"/>
      <c r="AAQ41" s="307"/>
      <c r="AAR41" s="307"/>
      <c r="AAS41" s="307"/>
      <c r="AAT41" s="307"/>
      <c r="AAU41" s="307"/>
      <c r="AAV41" s="307"/>
      <c r="AAW41" s="307"/>
      <c r="AAX41" s="307"/>
      <c r="AAY41" s="307"/>
      <c r="AAZ41" s="307"/>
      <c r="ABA41" s="307"/>
      <c r="ABB41" s="307"/>
      <c r="ABC41" s="307"/>
      <c r="ABD41" s="307"/>
      <c r="ABE41" s="307"/>
      <c r="ABF41" s="307"/>
      <c r="ABG41" s="307"/>
      <c r="ABH41" s="307"/>
      <c r="ABI41" s="307"/>
      <c r="ABJ41" s="307"/>
      <c r="ABK41" s="307"/>
      <c r="ABL41" s="307"/>
      <c r="ABM41" s="307"/>
      <c r="ABN41" s="307"/>
      <c r="ABO41" s="307"/>
      <c r="ABP41" s="307"/>
      <c r="ABQ41" s="307"/>
      <c r="ABR41" s="307"/>
      <c r="ABS41" s="307"/>
      <c r="ABT41" s="307"/>
      <c r="ABU41" s="307"/>
      <c r="ABV41" s="307"/>
      <c r="ABW41" s="307"/>
      <c r="ABX41" s="307"/>
      <c r="ABY41" s="307"/>
      <c r="ABZ41" s="307"/>
      <c r="ACA41" s="307"/>
      <c r="ACB41" s="307"/>
      <c r="ACC41" s="307"/>
      <c r="ACD41" s="307"/>
      <c r="ACE41" s="307"/>
      <c r="ACF41" s="307"/>
      <c r="ACG41" s="307"/>
      <c r="ACH41" s="307"/>
      <c r="ACI41" s="307"/>
      <c r="ACJ41" s="307"/>
      <c r="ACK41" s="307"/>
      <c r="ACL41" s="307"/>
      <c r="ACM41" s="307"/>
      <c r="ACN41" s="307"/>
      <c r="ACO41" s="307"/>
      <c r="ACP41" s="307"/>
      <c r="ACQ41" s="307"/>
      <c r="ACR41" s="307"/>
      <c r="ACS41" s="307"/>
      <c r="ACT41" s="307"/>
      <c r="ACU41" s="307"/>
      <c r="ACV41" s="307"/>
      <c r="ACW41" s="307"/>
      <c r="ACX41" s="307"/>
      <c r="ACY41" s="307"/>
      <c r="ACZ41" s="307"/>
      <c r="ADA41" s="307"/>
      <c r="ADB41" s="307"/>
      <c r="ADC41" s="307"/>
      <c r="ADD41" s="307"/>
      <c r="ADE41" s="307"/>
      <c r="ADF41" s="307"/>
      <c r="ADG41" s="307"/>
      <c r="ADH41" s="307"/>
      <c r="ADI41" s="307"/>
      <c r="ADJ41" s="307"/>
      <c r="ADK41" s="307"/>
      <c r="ADL41" s="307"/>
      <c r="ADM41" s="307"/>
      <c r="ADN41" s="307"/>
      <c r="ADO41" s="307"/>
      <c r="ADP41" s="307"/>
      <c r="ADQ41" s="307"/>
      <c r="ADR41" s="307"/>
      <c r="ADS41" s="307"/>
      <c r="ADT41" s="307"/>
      <c r="ADU41" s="307"/>
      <c r="ADV41" s="307"/>
      <c r="ADW41" s="307"/>
      <c r="ADX41" s="307"/>
      <c r="ADY41" s="307"/>
      <c r="ADZ41" s="307"/>
      <c r="AEA41" s="307"/>
      <c r="AEB41" s="307"/>
      <c r="AEC41" s="307"/>
      <c r="AED41" s="307"/>
      <c r="AEE41" s="307"/>
      <c r="AEF41" s="307"/>
      <c r="AEG41" s="307"/>
      <c r="AEH41" s="307"/>
      <c r="AEI41" s="307"/>
      <c r="AEJ41" s="307"/>
      <c r="AEK41" s="307"/>
      <c r="AEL41" s="307"/>
      <c r="AEM41" s="307"/>
      <c r="AEN41" s="307"/>
      <c r="AEO41" s="307"/>
      <c r="AEP41" s="307"/>
      <c r="AEQ41" s="307"/>
      <c r="AER41" s="307"/>
      <c r="AES41" s="307"/>
      <c r="AET41" s="307"/>
      <c r="AEU41" s="307"/>
      <c r="AEV41" s="307"/>
      <c r="AEW41" s="307"/>
      <c r="AEX41" s="307"/>
      <c r="AEY41" s="307"/>
      <c r="AEZ41" s="307"/>
      <c r="AFA41" s="307"/>
      <c r="AFB41" s="307"/>
      <c r="AFC41" s="307"/>
      <c r="AFD41" s="307"/>
      <c r="AFE41" s="307"/>
      <c r="AFF41" s="307"/>
      <c r="AFG41" s="307"/>
      <c r="AFH41" s="307"/>
      <c r="AFI41" s="307"/>
      <c r="AFJ41" s="307"/>
      <c r="AFK41" s="307"/>
      <c r="AFL41" s="307"/>
      <c r="AFM41" s="307"/>
      <c r="AFN41" s="307"/>
      <c r="AFO41" s="307"/>
      <c r="AFP41" s="307"/>
      <c r="AFQ41" s="307"/>
      <c r="AFR41" s="307"/>
      <c r="AFS41" s="307"/>
      <c r="AFT41" s="307"/>
      <c r="AFU41" s="307"/>
      <c r="AFV41" s="307"/>
      <c r="AFW41" s="307"/>
      <c r="AFX41" s="307"/>
      <c r="AFY41" s="307"/>
      <c r="AFZ41" s="307"/>
      <c r="AGA41" s="307"/>
      <c r="AGB41" s="307"/>
      <c r="AGC41" s="307"/>
      <c r="AGD41" s="307"/>
      <c r="AGE41" s="307"/>
      <c r="AGF41" s="307"/>
      <c r="AGG41" s="307"/>
      <c r="AGH41" s="307"/>
      <c r="AGI41" s="307"/>
      <c r="AGJ41" s="307"/>
      <c r="AGK41" s="307"/>
      <c r="AGL41" s="307"/>
      <c r="AGM41" s="307"/>
      <c r="AGN41" s="307"/>
      <c r="AGO41" s="307"/>
      <c r="AGP41" s="307"/>
      <c r="AGQ41" s="307"/>
      <c r="AGR41" s="307"/>
      <c r="AGS41" s="307"/>
      <c r="AGT41" s="307"/>
      <c r="AGU41" s="307"/>
      <c r="AGV41" s="307"/>
      <c r="AGW41" s="307"/>
      <c r="AGX41" s="307"/>
      <c r="AGY41" s="307"/>
      <c r="AGZ41" s="307"/>
      <c r="AHA41" s="307"/>
      <c r="AHB41" s="307"/>
      <c r="AHC41" s="307"/>
      <c r="AHD41" s="307"/>
      <c r="AHE41" s="307"/>
      <c r="AHF41" s="307"/>
      <c r="AHG41" s="307"/>
      <c r="AHH41" s="307"/>
      <c r="AHI41" s="307"/>
      <c r="AHJ41" s="307"/>
      <c r="AHK41" s="307"/>
      <c r="AHL41" s="307"/>
      <c r="AHM41" s="307"/>
      <c r="AHN41" s="307"/>
      <c r="AHO41" s="307"/>
      <c r="AHP41" s="307"/>
      <c r="AHQ41" s="307"/>
      <c r="AHR41" s="307"/>
      <c r="AHS41" s="307"/>
      <c r="AHT41" s="307"/>
      <c r="AHU41" s="307"/>
      <c r="AHV41" s="307"/>
      <c r="AHW41" s="307"/>
      <c r="AHX41" s="307"/>
      <c r="AHY41" s="307"/>
      <c r="AHZ41" s="307"/>
      <c r="AIA41" s="307"/>
      <c r="AIB41" s="307"/>
      <c r="AIC41" s="307"/>
      <c r="AID41" s="307"/>
      <c r="AIE41" s="307"/>
      <c r="AIF41" s="307"/>
      <c r="AIG41" s="307"/>
      <c r="AIH41" s="307"/>
      <c r="AII41" s="307"/>
      <c r="AIJ41" s="307"/>
      <c r="AIK41" s="307"/>
      <c r="AIL41" s="307"/>
      <c r="AIM41" s="307"/>
      <c r="AIN41" s="307"/>
      <c r="AIO41" s="307"/>
      <c r="AIP41" s="307"/>
      <c r="AIQ41" s="307"/>
      <c r="AIR41" s="307"/>
      <c r="AIS41" s="307"/>
      <c r="AIT41" s="307"/>
      <c r="AIU41" s="307"/>
      <c r="AIV41" s="307"/>
      <c r="AIW41" s="307"/>
      <c r="AIX41" s="307"/>
      <c r="AIY41" s="307"/>
      <c r="AIZ41" s="307"/>
      <c r="AJA41" s="307"/>
      <c r="AJB41" s="307"/>
      <c r="AJC41" s="307"/>
      <c r="AJD41" s="307"/>
      <c r="AJE41" s="307"/>
      <c r="AJF41" s="307"/>
      <c r="AJG41" s="307"/>
      <c r="AJH41" s="307"/>
      <c r="AJI41" s="307"/>
      <c r="AJJ41" s="307"/>
      <c r="AJK41" s="307"/>
      <c r="AJL41" s="307"/>
      <c r="AJM41" s="307"/>
      <c r="AJN41" s="307"/>
      <c r="AJO41" s="307"/>
      <c r="AJP41" s="307"/>
      <c r="AJQ41" s="307"/>
      <c r="AJR41" s="307"/>
      <c r="AJS41" s="307"/>
      <c r="AJT41" s="307"/>
      <c r="AJU41" s="307"/>
      <c r="AJV41" s="307"/>
      <c r="AJW41" s="307"/>
      <c r="AJX41" s="307"/>
      <c r="AJY41" s="307"/>
      <c r="AJZ41" s="307"/>
      <c r="AKA41" s="307"/>
      <c r="AKB41" s="307"/>
      <c r="AKC41" s="307"/>
      <c r="AKD41" s="307"/>
      <c r="AKE41" s="307"/>
      <c r="AKF41" s="307"/>
      <c r="AKG41" s="307"/>
      <c r="AKH41" s="307"/>
      <c r="AKI41" s="307"/>
      <c r="AKJ41" s="307"/>
      <c r="AKK41" s="307"/>
      <c r="AKL41" s="307"/>
      <c r="AKM41" s="307"/>
      <c r="AKN41" s="307"/>
      <c r="AKO41" s="307"/>
      <c r="AKP41" s="307"/>
      <c r="AKQ41" s="307"/>
      <c r="AKR41" s="307"/>
      <c r="AKS41" s="307"/>
      <c r="AKT41" s="307"/>
      <c r="AKU41" s="307"/>
      <c r="AKV41" s="307"/>
      <c r="AKW41" s="307"/>
      <c r="AKX41" s="307"/>
      <c r="AKY41" s="307"/>
    </row>
    <row r="42" spans="1:987" s="41" customFormat="1" x14ac:dyDescent="0.25">
      <c r="A42" s="133" t="s">
        <v>1</v>
      </c>
      <c r="B42" s="185" t="e">
        <f>IF('Sample of Spirits1'!I42&lt;E42,"&lt;",'Sample of Spirits1'!I42)</f>
        <v>#DIV/0!</v>
      </c>
      <c r="C42" s="94" t="e">
        <f t="shared" ref="C42:C53" si="23">B42*D42/100</f>
        <v>#DIV/0!</v>
      </c>
      <c r="D42" s="94" t="e">
        <f>'Sample of Spirits1'!E42</f>
        <v>#DIV/0!</v>
      </c>
      <c r="E42" s="196" t="e">
        <f t="shared" ref="E42:E53" si="24">E23</f>
        <v>#DIV/0!</v>
      </c>
      <c r="F42" s="118"/>
      <c r="G42" s="94" t="e">
        <f>IF('Sample of Spirits1'!R42&lt;J42,"&lt;",'Sample of Spirits1'!R42)</f>
        <v>#DIV/0!</v>
      </c>
      <c r="H42" s="123" t="e">
        <f t="shared" ref="H42:H53" si="25">G42*I42/100</f>
        <v>#DIV/0!</v>
      </c>
      <c r="I42" s="94" t="e">
        <f>'Sample of Spirits1'!N42</f>
        <v>#DIV/0!</v>
      </c>
      <c r="J42" s="199" t="e">
        <f t="shared" ref="J42:J53" si="26">J23</f>
        <v>#DIV/0!</v>
      </c>
      <c r="K42" s="118"/>
      <c r="L42" s="186" t="e">
        <f>IF('Sample of Spirits1'!AA42&lt;O42,"&lt;",'Sample of Spirits1'!AA42)</f>
        <v>#DIV/0!</v>
      </c>
      <c r="M42" s="94" t="e">
        <f t="shared" ref="M42:M53" si="27">L42*N42/100</f>
        <v>#DIV/0!</v>
      </c>
      <c r="N42" s="94" t="e">
        <f>'Sample of Spirits1'!W42</f>
        <v>#DIV/0!</v>
      </c>
      <c r="O42" s="199" t="e">
        <f t="shared" ref="O42:O53" si="28">O23</f>
        <v>#DIV/0!</v>
      </c>
      <c r="P42" s="118"/>
      <c r="Q42" s="94" t="e">
        <f t="shared" ref="Q42:Q45" si="29">IF(G42="&lt;","-",(B42-L42)/AVERAGE(B42,L42)*100)</f>
        <v>#DIV/0!</v>
      </c>
      <c r="R42" s="94" t="e">
        <f t="shared" ref="R42:R45" si="30">IF(L42="&lt;","-",D42-N42)</f>
        <v>#DIV/0!</v>
      </c>
      <c r="S42" s="118"/>
      <c r="T42" s="186" t="e">
        <f t="shared" ref="T42:T45" si="31">IF(G42="&lt;","-",(G42-L42)/AVERAGE(G42,L42)*100)</f>
        <v>#DIV/0!</v>
      </c>
      <c r="U42" s="94" t="e">
        <f t="shared" ref="U42:U45" si="32">IF(L42="&lt;","-",I42-N42)</f>
        <v>#DIV/0!</v>
      </c>
      <c r="V42" s="114"/>
      <c r="W42" s="312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7"/>
      <c r="AL42" s="307"/>
      <c r="AM42" s="307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7"/>
      <c r="AZ42" s="307"/>
      <c r="BA42" s="307"/>
      <c r="BB42" s="307"/>
      <c r="BC42" s="307"/>
      <c r="BD42" s="307"/>
      <c r="BE42" s="307"/>
      <c r="BF42" s="307"/>
      <c r="BG42" s="307"/>
      <c r="BH42" s="307"/>
      <c r="BI42" s="307"/>
      <c r="BJ42" s="307"/>
      <c r="BK42" s="307"/>
      <c r="BL42" s="307"/>
      <c r="BM42" s="307"/>
      <c r="BN42" s="307"/>
      <c r="BO42" s="307"/>
      <c r="BP42" s="307"/>
      <c r="BQ42" s="307"/>
      <c r="BR42" s="307"/>
      <c r="BS42" s="307"/>
      <c r="BT42" s="307"/>
      <c r="BU42" s="307"/>
      <c r="BV42" s="307"/>
      <c r="BW42" s="307"/>
      <c r="BX42" s="307"/>
      <c r="BY42" s="307"/>
      <c r="BZ42" s="307"/>
      <c r="CA42" s="307"/>
      <c r="CB42" s="307"/>
      <c r="CC42" s="307"/>
      <c r="CD42" s="307"/>
      <c r="CE42" s="307"/>
      <c r="CF42" s="307"/>
      <c r="CG42" s="307"/>
      <c r="CH42" s="307"/>
      <c r="CI42" s="307"/>
      <c r="CJ42" s="307"/>
      <c r="CK42" s="307"/>
      <c r="CL42" s="307"/>
      <c r="CM42" s="307"/>
      <c r="CN42" s="307"/>
      <c r="CO42" s="307"/>
      <c r="CP42" s="307"/>
      <c r="CQ42" s="307"/>
      <c r="CR42" s="307"/>
      <c r="CS42" s="307"/>
      <c r="CT42" s="307"/>
      <c r="CU42" s="307"/>
      <c r="CV42" s="307"/>
      <c r="CW42" s="307"/>
      <c r="CX42" s="307"/>
      <c r="CY42" s="307"/>
      <c r="CZ42" s="307"/>
      <c r="DA42" s="307"/>
      <c r="DB42" s="307"/>
      <c r="DC42" s="307"/>
      <c r="DD42" s="307"/>
      <c r="DE42" s="307"/>
      <c r="DF42" s="307"/>
      <c r="DG42" s="307"/>
      <c r="DH42" s="307"/>
      <c r="DI42" s="307"/>
      <c r="DJ42" s="307"/>
      <c r="DK42" s="307"/>
      <c r="DL42" s="307"/>
      <c r="DM42" s="307"/>
      <c r="DN42" s="307"/>
      <c r="DO42" s="307"/>
      <c r="DP42" s="307"/>
      <c r="DQ42" s="307"/>
      <c r="DR42" s="307"/>
      <c r="DS42" s="307"/>
      <c r="DT42" s="307"/>
      <c r="DU42" s="307"/>
      <c r="DV42" s="307"/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7"/>
      <c r="EL42" s="307"/>
      <c r="EM42" s="307"/>
      <c r="EN42" s="307"/>
      <c r="EO42" s="307"/>
      <c r="EP42" s="307"/>
      <c r="EQ42" s="307"/>
      <c r="ER42" s="307"/>
      <c r="ES42" s="307"/>
      <c r="ET42" s="307"/>
      <c r="EU42" s="307"/>
      <c r="EV42" s="307"/>
      <c r="EW42" s="307"/>
      <c r="EX42" s="307"/>
      <c r="EY42" s="307"/>
      <c r="EZ42" s="307"/>
      <c r="FA42" s="307"/>
      <c r="FB42" s="307"/>
      <c r="FC42" s="307"/>
      <c r="FD42" s="307"/>
      <c r="FE42" s="307"/>
      <c r="FF42" s="307"/>
      <c r="FG42" s="307"/>
      <c r="FH42" s="307"/>
      <c r="FI42" s="307"/>
      <c r="FJ42" s="307"/>
      <c r="FK42" s="307"/>
      <c r="FL42" s="307"/>
      <c r="FM42" s="307"/>
      <c r="FN42" s="307"/>
      <c r="FO42" s="307"/>
      <c r="FP42" s="307"/>
      <c r="FQ42" s="307"/>
      <c r="FR42" s="307"/>
      <c r="FS42" s="307"/>
      <c r="FT42" s="307"/>
      <c r="FU42" s="307"/>
      <c r="FV42" s="307"/>
      <c r="FW42" s="307"/>
      <c r="FX42" s="307"/>
      <c r="FY42" s="307"/>
      <c r="FZ42" s="307"/>
      <c r="GA42" s="307"/>
      <c r="GB42" s="307"/>
      <c r="GC42" s="307"/>
      <c r="GD42" s="307"/>
      <c r="GE42" s="307"/>
      <c r="GF42" s="307"/>
      <c r="GG42" s="307"/>
      <c r="GH42" s="307"/>
      <c r="GI42" s="307"/>
      <c r="GJ42" s="307"/>
      <c r="GK42" s="307"/>
      <c r="GL42" s="307"/>
      <c r="GM42" s="307"/>
      <c r="GN42" s="307"/>
      <c r="GO42" s="307"/>
      <c r="GP42" s="307"/>
      <c r="GQ42" s="307"/>
      <c r="GR42" s="307"/>
      <c r="GS42" s="307"/>
      <c r="GT42" s="307"/>
      <c r="GU42" s="307"/>
      <c r="GV42" s="307"/>
      <c r="GW42" s="307"/>
      <c r="GX42" s="307"/>
      <c r="GY42" s="307"/>
      <c r="GZ42" s="307"/>
      <c r="HA42" s="307"/>
      <c r="HB42" s="307"/>
      <c r="HC42" s="307"/>
      <c r="HD42" s="307"/>
      <c r="HE42" s="307"/>
      <c r="HF42" s="307"/>
      <c r="HG42" s="307"/>
      <c r="HH42" s="307"/>
      <c r="HI42" s="307"/>
      <c r="HJ42" s="307"/>
      <c r="HK42" s="307"/>
      <c r="HL42" s="307"/>
      <c r="HM42" s="307"/>
      <c r="HN42" s="307"/>
      <c r="HO42" s="307"/>
      <c r="HP42" s="307"/>
      <c r="HQ42" s="307"/>
      <c r="HR42" s="307"/>
      <c r="HS42" s="307"/>
      <c r="HT42" s="307"/>
      <c r="HU42" s="307"/>
      <c r="HV42" s="307"/>
      <c r="HW42" s="307"/>
      <c r="HX42" s="307"/>
      <c r="HY42" s="307"/>
      <c r="HZ42" s="307"/>
      <c r="IA42" s="307"/>
      <c r="IB42" s="307"/>
      <c r="IC42" s="307"/>
      <c r="ID42" s="307"/>
      <c r="IE42" s="307"/>
      <c r="IF42" s="307"/>
      <c r="IG42" s="307"/>
      <c r="IH42" s="307"/>
      <c r="II42" s="307"/>
      <c r="IJ42" s="307"/>
      <c r="IK42" s="307"/>
      <c r="IL42" s="307"/>
      <c r="IM42" s="307"/>
      <c r="IN42" s="307"/>
      <c r="IO42" s="307"/>
      <c r="IP42" s="307"/>
      <c r="IQ42" s="307"/>
      <c r="IR42" s="307"/>
      <c r="IS42" s="307"/>
      <c r="IT42" s="307"/>
      <c r="IU42" s="307"/>
      <c r="IV42" s="307"/>
      <c r="IW42" s="307"/>
      <c r="IX42" s="307"/>
      <c r="IY42" s="307"/>
      <c r="IZ42" s="307"/>
      <c r="JA42" s="307"/>
      <c r="JB42" s="307"/>
      <c r="JC42" s="307"/>
      <c r="JD42" s="307"/>
      <c r="JE42" s="307"/>
      <c r="JF42" s="307"/>
      <c r="JG42" s="307"/>
      <c r="JH42" s="307"/>
      <c r="JI42" s="307"/>
      <c r="JJ42" s="307"/>
      <c r="JK42" s="307"/>
      <c r="JL42" s="307"/>
      <c r="JM42" s="307"/>
      <c r="JN42" s="307"/>
      <c r="JO42" s="307"/>
      <c r="JP42" s="307"/>
      <c r="JQ42" s="307"/>
      <c r="JR42" s="307"/>
      <c r="JS42" s="307"/>
      <c r="JT42" s="307"/>
      <c r="JU42" s="307"/>
      <c r="JV42" s="307"/>
      <c r="JW42" s="307"/>
      <c r="JX42" s="307"/>
      <c r="JY42" s="307"/>
      <c r="JZ42" s="307"/>
      <c r="KA42" s="307"/>
      <c r="KB42" s="307"/>
      <c r="KC42" s="307"/>
      <c r="KD42" s="307"/>
      <c r="KE42" s="307"/>
      <c r="KF42" s="307"/>
      <c r="KG42" s="307"/>
      <c r="KH42" s="307"/>
      <c r="KI42" s="307"/>
      <c r="KJ42" s="307"/>
      <c r="KK42" s="307"/>
      <c r="KL42" s="307"/>
      <c r="KM42" s="307"/>
      <c r="KN42" s="307"/>
      <c r="KO42" s="307"/>
      <c r="KP42" s="307"/>
      <c r="KQ42" s="307"/>
      <c r="KR42" s="307"/>
      <c r="KS42" s="307"/>
      <c r="KT42" s="307"/>
      <c r="KU42" s="307"/>
      <c r="KV42" s="307"/>
      <c r="KW42" s="307"/>
      <c r="KX42" s="307"/>
      <c r="KY42" s="307"/>
      <c r="KZ42" s="307"/>
      <c r="LA42" s="307"/>
      <c r="LB42" s="307"/>
      <c r="LC42" s="307"/>
      <c r="LD42" s="307"/>
      <c r="LE42" s="307"/>
      <c r="LF42" s="307"/>
      <c r="LG42" s="307"/>
      <c r="LH42" s="307"/>
      <c r="LI42" s="307"/>
      <c r="LJ42" s="307"/>
      <c r="LK42" s="307"/>
      <c r="LL42" s="307"/>
      <c r="LM42" s="307"/>
      <c r="LN42" s="307"/>
      <c r="LO42" s="307"/>
      <c r="LP42" s="307"/>
      <c r="LQ42" s="307"/>
      <c r="LR42" s="307"/>
      <c r="LS42" s="307"/>
      <c r="LT42" s="307"/>
      <c r="LU42" s="307"/>
      <c r="LV42" s="307"/>
      <c r="LW42" s="307"/>
      <c r="LX42" s="307"/>
      <c r="LY42" s="307"/>
      <c r="LZ42" s="307"/>
      <c r="MA42" s="307"/>
      <c r="MB42" s="307"/>
      <c r="MC42" s="307"/>
      <c r="MD42" s="307"/>
      <c r="ME42" s="307"/>
      <c r="MF42" s="307"/>
      <c r="MG42" s="307"/>
      <c r="MH42" s="307"/>
      <c r="MI42" s="307"/>
      <c r="MJ42" s="307"/>
      <c r="MK42" s="307"/>
      <c r="ML42" s="307"/>
      <c r="MM42" s="307"/>
      <c r="MN42" s="307"/>
      <c r="MO42" s="307"/>
      <c r="MP42" s="307"/>
      <c r="MQ42" s="307"/>
      <c r="MR42" s="307"/>
      <c r="MS42" s="307"/>
      <c r="MT42" s="307"/>
      <c r="MU42" s="307"/>
      <c r="MV42" s="307"/>
      <c r="MW42" s="307"/>
      <c r="MX42" s="307"/>
      <c r="MY42" s="307"/>
      <c r="MZ42" s="307"/>
      <c r="NA42" s="307"/>
      <c r="NB42" s="307"/>
      <c r="NC42" s="307"/>
      <c r="ND42" s="307"/>
      <c r="NE42" s="307"/>
      <c r="NF42" s="307"/>
      <c r="NG42" s="307"/>
      <c r="NH42" s="307"/>
      <c r="NI42" s="307"/>
      <c r="NJ42" s="307"/>
      <c r="NK42" s="307"/>
      <c r="NL42" s="307"/>
      <c r="NM42" s="307"/>
      <c r="NN42" s="307"/>
      <c r="NO42" s="307"/>
      <c r="NP42" s="307"/>
      <c r="NQ42" s="307"/>
      <c r="NR42" s="307"/>
      <c r="NS42" s="307"/>
      <c r="NT42" s="307"/>
      <c r="NU42" s="307"/>
      <c r="NV42" s="307"/>
      <c r="NW42" s="307"/>
      <c r="NX42" s="307"/>
      <c r="NY42" s="307"/>
      <c r="NZ42" s="307"/>
      <c r="OA42" s="307"/>
      <c r="OB42" s="307"/>
      <c r="OC42" s="307"/>
      <c r="OD42" s="307"/>
      <c r="OE42" s="307"/>
      <c r="OF42" s="307"/>
      <c r="OG42" s="307"/>
      <c r="OH42" s="307"/>
      <c r="OI42" s="307"/>
      <c r="OJ42" s="307"/>
      <c r="OK42" s="307"/>
      <c r="OL42" s="307"/>
      <c r="OM42" s="307"/>
      <c r="ON42" s="307"/>
      <c r="OO42" s="307"/>
      <c r="OP42" s="307"/>
      <c r="OQ42" s="307"/>
      <c r="OR42" s="307"/>
      <c r="OS42" s="307"/>
      <c r="OT42" s="307"/>
      <c r="OU42" s="307"/>
      <c r="OV42" s="307"/>
      <c r="OW42" s="307"/>
      <c r="OX42" s="307"/>
      <c r="OY42" s="307"/>
      <c r="OZ42" s="307"/>
      <c r="PA42" s="307"/>
      <c r="PB42" s="307"/>
      <c r="PC42" s="307"/>
      <c r="PD42" s="307"/>
      <c r="PE42" s="307"/>
      <c r="PF42" s="307"/>
      <c r="PG42" s="307"/>
      <c r="PH42" s="307"/>
      <c r="PI42" s="307"/>
      <c r="PJ42" s="307"/>
      <c r="PK42" s="307"/>
      <c r="PL42" s="307"/>
      <c r="PM42" s="307"/>
      <c r="PN42" s="307"/>
      <c r="PO42" s="307"/>
      <c r="PP42" s="307"/>
      <c r="PQ42" s="307"/>
      <c r="PR42" s="307"/>
      <c r="PS42" s="307"/>
      <c r="PT42" s="307"/>
      <c r="PU42" s="307"/>
      <c r="PV42" s="307"/>
      <c r="PW42" s="307"/>
      <c r="PX42" s="307"/>
      <c r="PY42" s="307"/>
      <c r="PZ42" s="307"/>
      <c r="QA42" s="307"/>
      <c r="QB42" s="307"/>
      <c r="QC42" s="307"/>
      <c r="QD42" s="307"/>
      <c r="QE42" s="307"/>
      <c r="QF42" s="307"/>
      <c r="QG42" s="307"/>
      <c r="QH42" s="307"/>
      <c r="QI42" s="307"/>
      <c r="QJ42" s="307"/>
      <c r="QK42" s="307"/>
      <c r="QL42" s="307"/>
      <c r="QM42" s="307"/>
      <c r="QN42" s="307"/>
      <c r="QO42" s="307"/>
      <c r="QP42" s="307"/>
      <c r="QQ42" s="307"/>
      <c r="QR42" s="307"/>
      <c r="QS42" s="307"/>
      <c r="QT42" s="307"/>
      <c r="QU42" s="307"/>
      <c r="QV42" s="307"/>
      <c r="QW42" s="307"/>
      <c r="QX42" s="307"/>
      <c r="QY42" s="307"/>
      <c r="QZ42" s="307"/>
      <c r="RA42" s="307"/>
      <c r="RB42" s="307"/>
      <c r="RC42" s="307"/>
      <c r="RD42" s="307"/>
      <c r="RE42" s="307"/>
      <c r="RF42" s="307"/>
      <c r="RG42" s="307"/>
      <c r="RH42" s="307"/>
      <c r="RI42" s="307"/>
      <c r="RJ42" s="307"/>
      <c r="RK42" s="307"/>
      <c r="RL42" s="307"/>
      <c r="RM42" s="307"/>
      <c r="RN42" s="307"/>
      <c r="RO42" s="307"/>
      <c r="RP42" s="307"/>
      <c r="RQ42" s="307"/>
      <c r="RR42" s="307"/>
      <c r="RS42" s="307"/>
      <c r="RT42" s="307"/>
      <c r="RU42" s="307"/>
      <c r="RV42" s="307"/>
      <c r="RW42" s="307"/>
      <c r="RX42" s="307"/>
      <c r="RY42" s="307"/>
      <c r="RZ42" s="307"/>
      <c r="SA42" s="307"/>
      <c r="SB42" s="307"/>
      <c r="SC42" s="307"/>
      <c r="SD42" s="307"/>
      <c r="SE42" s="307"/>
      <c r="SF42" s="307"/>
      <c r="SG42" s="307"/>
      <c r="SH42" s="307"/>
      <c r="SI42" s="307"/>
      <c r="SJ42" s="307"/>
      <c r="SK42" s="307"/>
      <c r="SL42" s="307"/>
      <c r="SM42" s="307"/>
      <c r="SN42" s="307"/>
      <c r="SO42" s="307"/>
      <c r="SP42" s="307"/>
      <c r="SQ42" s="307"/>
      <c r="SR42" s="307"/>
      <c r="SS42" s="307"/>
      <c r="ST42" s="307"/>
      <c r="SU42" s="307"/>
      <c r="SV42" s="307"/>
      <c r="SW42" s="307"/>
      <c r="SX42" s="307"/>
      <c r="SY42" s="307"/>
      <c r="SZ42" s="307"/>
      <c r="TA42" s="307"/>
      <c r="TB42" s="307"/>
      <c r="TC42" s="307"/>
      <c r="TD42" s="307"/>
      <c r="TE42" s="307"/>
      <c r="TF42" s="307"/>
      <c r="TG42" s="307"/>
      <c r="TH42" s="307"/>
      <c r="TI42" s="307"/>
      <c r="TJ42" s="307"/>
      <c r="TK42" s="307"/>
      <c r="TL42" s="307"/>
      <c r="TM42" s="307"/>
      <c r="TN42" s="307"/>
      <c r="TO42" s="307"/>
      <c r="TP42" s="307"/>
      <c r="TQ42" s="307"/>
      <c r="TR42" s="307"/>
      <c r="TS42" s="307"/>
      <c r="TT42" s="307"/>
      <c r="TU42" s="307"/>
      <c r="TV42" s="307"/>
      <c r="TW42" s="307"/>
      <c r="TX42" s="307"/>
      <c r="TY42" s="307"/>
      <c r="TZ42" s="307"/>
      <c r="UA42" s="307"/>
      <c r="UB42" s="307"/>
      <c r="UC42" s="307"/>
      <c r="UD42" s="307"/>
      <c r="UE42" s="307"/>
      <c r="UF42" s="307"/>
      <c r="UG42" s="307"/>
      <c r="UH42" s="307"/>
      <c r="UI42" s="307"/>
      <c r="UJ42" s="307"/>
      <c r="UK42" s="307"/>
      <c r="UL42" s="307"/>
      <c r="UM42" s="307"/>
      <c r="UN42" s="307"/>
      <c r="UO42" s="307"/>
      <c r="UP42" s="307"/>
      <c r="UQ42" s="307"/>
      <c r="UR42" s="307"/>
      <c r="US42" s="307"/>
      <c r="UT42" s="307"/>
      <c r="UU42" s="307"/>
      <c r="UV42" s="307"/>
      <c r="UW42" s="307"/>
      <c r="UX42" s="307"/>
      <c r="UY42" s="307"/>
      <c r="UZ42" s="307"/>
      <c r="VA42" s="307"/>
      <c r="VB42" s="307"/>
      <c r="VC42" s="307"/>
      <c r="VD42" s="307"/>
      <c r="VE42" s="307"/>
      <c r="VF42" s="307"/>
      <c r="VG42" s="307"/>
      <c r="VH42" s="307"/>
      <c r="VI42" s="307"/>
      <c r="VJ42" s="307"/>
      <c r="VK42" s="307"/>
      <c r="VL42" s="307"/>
      <c r="VM42" s="307"/>
      <c r="VN42" s="307"/>
      <c r="VO42" s="307"/>
      <c r="VP42" s="307"/>
      <c r="VQ42" s="307"/>
      <c r="VR42" s="307"/>
      <c r="VS42" s="307"/>
      <c r="VT42" s="307"/>
      <c r="VU42" s="307"/>
      <c r="VV42" s="307"/>
      <c r="VW42" s="307"/>
      <c r="VX42" s="307"/>
      <c r="VY42" s="307"/>
      <c r="VZ42" s="307"/>
      <c r="WA42" s="307"/>
      <c r="WB42" s="307"/>
      <c r="WC42" s="307"/>
      <c r="WD42" s="307"/>
      <c r="WE42" s="307"/>
      <c r="WF42" s="307"/>
      <c r="WG42" s="307"/>
      <c r="WH42" s="307"/>
      <c r="WI42" s="307"/>
      <c r="WJ42" s="307"/>
      <c r="WK42" s="307"/>
      <c r="WL42" s="307"/>
      <c r="WM42" s="307"/>
      <c r="WN42" s="307"/>
      <c r="WO42" s="307"/>
      <c r="WP42" s="307"/>
      <c r="WQ42" s="307"/>
      <c r="WR42" s="307"/>
      <c r="WS42" s="307"/>
      <c r="WT42" s="307"/>
      <c r="WU42" s="307"/>
      <c r="WV42" s="307"/>
      <c r="WW42" s="307"/>
      <c r="WX42" s="307"/>
      <c r="WY42" s="307"/>
      <c r="WZ42" s="307"/>
      <c r="XA42" s="307"/>
      <c r="XB42" s="307"/>
      <c r="XC42" s="307"/>
      <c r="XD42" s="307"/>
      <c r="XE42" s="307"/>
      <c r="XF42" s="307"/>
      <c r="XG42" s="307"/>
      <c r="XH42" s="307"/>
      <c r="XI42" s="307"/>
      <c r="XJ42" s="307"/>
      <c r="XK42" s="307"/>
      <c r="XL42" s="307"/>
      <c r="XM42" s="307"/>
      <c r="XN42" s="307"/>
      <c r="XO42" s="307"/>
      <c r="XP42" s="307"/>
      <c r="XQ42" s="307"/>
      <c r="XR42" s="307"/>
      <c r="XS42" s="307"/>
      <c r="XT42" s="307"/>
      <c r="XU42" s="307"/>
      <c r="XV42" s="307"/>
      <c r="XW42" s="307"/>
      <c r="XX42" s="307"/>
      <c r="XY42" s="307"/>
      <c r="XZ42" s="307"/>
      <c r="YA42" s="307"/>
      <c r="YB42" s="307"/>
      <c r="YC42" s="307"/>
      <c r="YD42" s="307"/>
      <c r="YE42" s="307"/>
      <c r="YF42" s="307"/>
      <c r="YG42" s="307"/>
      <c r="YH42" s="307"/>
      <c r="YI42" s="307"/>
      <c r="YJ42" s="307"/>
      <c r="YK42" s="307"/>
      <c r="YL42" s="307"/>
      <c r="YM42" s="307"/>
      <c r="YN42" s="307"/>
      <c r="YO42" s="307"/>
      <c r="YP42" s="307"/>
      <c r="YQ42" s="307"/>
      <c r="YR42" s="307"/>
      <c r="YS42" s="307"/>
      <c r="YT42" s="307"/>
      <c r="YU42" s="307"/>
      <c r="YV42" s="307"/>
      <c r="YW42" s="307"/>
      <c r="YX42" s="307"/>
      <c r="YY42" s="307"/>
      <c r="YZ42" s="307"/>
      <c r="ZA42" s="307"/>
      <c r="ZB42" s="307"/>
      <c r="ZC42" s="307"/>
      <c r="ZD42" s="307"/>
      <c r="ZE42" s="307"/>
      <c r="ZF42" s="307"/>
      <c r="ZG42" s="307"/>
      <c r="ZH42" s="307"/>
      <c r="ZI42" s="307"/>
      <c r="ZJ42" s="307"/>
      <c r="ZK42" s="307"/>
      <c r="ZL42" s="307"/>
      <c r="ZM42" s="307"/>
      <c r="ZN42" s="307"/>
      <c r="ZO42" s="307"/>
      <c r="ZP42" s="307"/>
      <c r="ZQ42" s="307"/>
      <c r="ZR42" s="307"/>
      <c r="ZS42" s="307"/>
      <c r="ZT42" s="307"/>
      <c r="ZU42" s="307"/>
      <c r="ZV42" s="307"/>
      <c r="ZW42" s="307"/>
      <c r="ZX42" s="307"/>
      <c r="ZY42" s="307"/>
      <c r="ZZ42" s="307"/>
      <c r="AAA42" s="307"/>
      <c r="AAB42" s="307"/>
      <c r="AAC42" s="307"/>
      <c r="AAD42" s="307"/>
      <c r="AAE42" s="307"/>
      <c r="AAF42" s="307"/>
      <c r="AAG42" s="307"/>
      <c r="AAH42" s="307"/>
      <c r="AAI42" s="307"/>
      <c r="AAJ42" s="307"/>
      <c r="AAK42" s="307"/>
      <c r="AAL42" s="307"/>
      <c r="AAM42" s="307"/>
      <c r="AAN42" s="307"/>
      <c r="AAO42" s="307"/>
      <c r="AAP42" s="307"/>
      <c r="AAQ42" s="307"/>
      <c r="AAR42" s="307"/>
      <c r="AAS42" s="307"/>
      <c r="AAT42" s="307"/>
      <c r="AAU42" s="307"/>
      <c r="AAV42" s="307"/>
      <c r="AAW42" s="307"/>
      <c r="AAX42" s="307"/>
      <c r="AAY42" s="307"/>
      <c r="AAZ42" s="307"/>
      <c r="ABA42" s="307"/>
      <c r="ABB42" s="307"/>
      <c r="ABC42" s="307"/>
      <c r="ABD42" s="307"/>
      <c r="ABE42" s="307"/>
      <c r="ABF42" s="307"/>
      <c r="ABG42" s="307"/>
      <c r="ABH42" s="307"/>
      <c r="ABI42" s="307"/>
      <c r="ABJ42" s="307"/>
      <c r="ABK42" s="307"/>
      <c r="ABL42" s="307"/>
      <c r="ABM42" s="307"/>
      <c r="ABN42" s="307"/>
      <c r="ABO42" s="307"/>
      <c r="ABP42" s="307"/>
      <c r="ABQ42" s="307"/>
      <c r="ABR42" s="307"/>
      <c r="ABS42" s="307"/>
      <c r="ABT42" s="307"/>
      <c r="ABU42" s="307"/>
      <c r="ABV42" s="307"/>
      <c r="ABW42" s="307"/>
      <c r="ABX42" s="307"/>
      <c r="ABY42" s="307"/>
      <c r="ABZ42" s="307"/>
      <c r="ACA42" s="307"/>
      <c r="ACB42" s="307"/>
      <c r="ACC42" s="307"/>
      <c r="ACD42" s="307"/>
      <c r="ACE42" s="307"/>
      <c r="ACF42" s="307"/>
      <c r="ACG42" s="307"/>
      <c r="ACH42" s="307"/>
      <c r="ACI42" s="307"/>
      <c r="ACJ42" s="307"/>
      <c r="ACK42" s="307"/>
      <c r="ACL42" s="307"/>
      <c r="ACM42" s="307"/>
      <c r="ACN42" s="307"/>
      <c r="ACO42" s="307"/>
      <c r="ACP42" s="307"/>
      <c r="ACQ42" s="307"/>
      <c r="ACR42" s="307"/>
      <c r="ACS42" s="307"/>
      <c r="ACT42" s="307"/>
      <c r="ACU42" s="307"/>
      <c r="ACV42" s="307"/>
      <c r="ACW42" s="307"/>
      <c r="ACX42" s="307"/>
      <c r="ACY42" s="307"/>
      <c r="ACZ42" s="307"/>
      <c r="ADA42" s="307"/>
      <c r="ADB42" s="307"/>
      <c r="ADC42" s="307"/>
      <c r="ADD42" s="307"/>
      <c r="ADE42" s="307"/>
      <c r="ADF42" s="307"/>
      <c r="ADG42" s="307"/>
      <c r="ADH42" s="307"/>
      <c r="ADI42" s="307"/>
      <c r="ADJ42" s="307"/>
      <c r="ADK42" s="307"/>
      <c r="ADL42" s="307"/>
      <c r="ADM42" s="307"/>
      <c r="ADN42" s="307"/>
      <c r="ADO42" s="307"/>
      <c r="ADP42" s="307"/>
      <c r="ADQ42" s="307"/>
      <c r="ADR42" s="307"/>
      <c r="ADS42" s="307"/>
      <c r="ADT42" s="307"/>
      <c r="ADU42" s="307"/>
      <c r="ADV42" s="307"/>
      <c r="ADW42" s="307"/>
      <c r="ADX42" s="307"/>
      <c r="ADY42" s="307"/>
      <c r="ADZ42" s="307"/>
      <c r="AEA42" s="307"/>
      <c r="AEB42" s="307"/>
      <c r="AEC42" s="307"/>
      <c r="AED42" s="307"/>
      <c r="AEE42" s="307"/>
      <c r="AEF42" s="307"/>
      <c r="AEG42" s="307"/>
      <c r="AEH42" s="307"/>
      <c r="AEI42" s="307"/>
      <c r="AEJ42" s="307"/>
      <c r="AEK42" s="307"/>
      <c r="AEL42" s="307"/>
      <c r="AEM42" s="307"/>
      <c r="AEN42" s="307"/>
      <c r="AEO42" s="307"/>
      <c r="AEP42" s="307"/>
      <c r="AEQ42" s="307"/>
      <c r="AER42" s="307"/>
      <c r="AES42" s="307"/>
      <c r="AET42" s="307"/>
      <c r="AEU42" s="307"/>
      <c r="AEV42" s="307"/>
      <c r="AEW42" s="307"/>
      <c r="AEX42" s="307"/>
      <c r="AEY42" s="307"/>
      <c r="AEZ42" s="307"/>
      <c r="AFA42" s="307"/>
      <c r="AFB42" s="307"/>
      <c r="AFC42" s="307"/>
      <c r="AFD42" s="307"/>
      <c r="AFE42" s="307"/>
      <c r="AFF42" s="307"/>
      <c r="AFG42" s="307"/>
      <c r="AFH42" s="307"/>
      <c r="AFI42" s="307"/>
      <c r="AFJ42" s="307"/>
      <c r="AFK42" s="307"/>
      <c r="AFL42" s="307"/>
      <c r="AFM42" s="307"/>
      <c r="AFN42" s="307"/>
      <c r="AFO42" s="307"/>
      <c r="AFP42" s="307"/>
      <c r="AFQ42" s="307"/>
      <c r="AFR42" s="307"/>
      <c r="AFS42" s="307"/>
      <c r="AFT42" s="307"/>
      <c r="AFU42" s="307"/>
      <c r="AFV42" s="307"/>
      <c r="AFW42" s="307"/>
      <c r="AFX42" s="307"/>
      <c r="AFY42" s="307"/>
      <c r="AFZ42" s="307"/>
      <c r="AGA42" s="307"/>
      <c r="AGB42" s="307"/>
      <c r="AGC42" s="307"/>
      <c r="AGD42" s="307"/>
      <c r="AGE42" s="307"/>
      <c r="AGF42" s="307"/>
      <c r="AGG42" s="307"/>
      <c r="AGH42" s="307"/>
      <c r="AGI42" s="307"/>
      <c r="AGJ42" s="307"/>
      <c r="AGK42" s="307"/>
      <c r="AGL42" s="307"/>
      <c r="AGM42" s="307"/>
      <c r="AGN42" s="307"/>
      <c r="AGO42" s="307"/>
      <c r="AGP42" s="307"/>
      <c r="AGQ42" s="307"/>
      <c r="AGR42" s="307"/>
      <c r="AGS42" s="307"/>
      <c r="AGT42" s="307"/>
      <c r="AGU42" s="307"/>
      <c r="AGV42" s="307"/>
      <c r="AGW42" s="307"/>
      <c r="AGX42" s="307"/>
      <c r="AGY42" s="307"/>
      <c r="AGZ42" s="307"/>
      <c r="AHA42" s="307"/>
      <c r="AHB42" s="307"/>
      <c r="AHC42" s="307"/>
      <c r="AHD42" s="307"/>
      <c r="AHE42" s="307"/>
      <c r="AHF42" s="307"/>
      <c r="AHG42" s="307"/>
      <c r="AHH42" s="307"/>
      <c r="AHI42" s="307"/>
      <c r="AHJ42" s="307"/>
      <c r="AHK42" s="307"/>
      <c r="AHL42" s="307"/>
      <c r="AHM42" s="307"/>
      <c r="AHN42" s="307"/>
      <c r="AHO42" s="307"/>
      <c r="AHP42" s="307"/>
      <c r="AHQ42" s="307"/>
      <c r="AHR42" s="307"/>
      <c r="AHS42" s="307"/>
      <c r="AHT42" s="307"/>
      <c r="AHU42" s="307"/>
      <c r="AHV42" s="307"/>
      <c r="AHW42" s="307"/>
      <c r="AHX42" s="307"/>
      <c r="AHY42" s="307"/>
      <c r="AHZ42" s="307"/>
      <c r="AIA42" s="307"/>
      <c r="AIB42" s="307"/>
      <c r="AIC42" s="307"/>
      <c r="AID42" s="307"/>
      <c r="AIE42" s="307"/>
      <c r="AIF42" s="307"/>
      <c r="AIG42" s="307"/>
      <c r="AIH42" s="307"/>
      <c r="AII42" s="307"/>
      <c r="AIJ42" s="307"/>
      <c r="AIK42" s="307"/>
      <c r="AIL42" s="307"/>
      <c r="AIM42" s="307"/>
      <c r="AIN42" s="307"/>
      <c r="AIO42" s="307"/>
      <c r="AIP42" s="307"/>
      <c r="AIQ42" s="307"/>
      <c r="AIR42" s="307"/>
      <c r="AIS42" s="307"/>
      <c r="AIT42" s="307"/>
      <c r="AIU42" s="307"/>
      <c r="AIV42" s="307"/>
      <c r="AIW42" s="307"/>
      <c r="AIX42" s="307"/>
      <c r="AIY42" s="307"/>
      <c r="AIZ42" s="307"/>
      <c r="AJA42" s="307"/>
      <c r="AJB42" s="307"/>
      <c r="AJC42" s="307"/>
      <c r="AJD42" s="307"/>
      <c r="AJE42" s="307"/>
      <c r="AJF42" s="307"/>
      <c r="AJG42" s="307"/>
      <c r="AJH42" s="307"/>
      <c r="AJI42" s="307"/>
      <c r="AJJ42" s="307"/>
      <c r="AJK42" s="307"/>
      <c r="AJL42" s="307"/>
      <c r="AJM42" s="307"/>
      <c r="AJN42" s="307"/>
      <c r="AJO42" s="307"/>
      <c r="AJP42" s="307"/>
      <c r="AJQ42" s="307"/>
      <c r="AJR42" s="307"/>
      <c r="AJS42" s="307"/>
      <c r="AJT42" s="307"/>
      <c r="AJU42" s="307"/>
      <c r="AJV42" s="307"/>
      <c r="AJW42" s="307"/>
      <c r="AJX42" s="307"/>
      <c r="AJY42" s="307"/>
      <c r="AJZ42" s="307"/>
      <c r="AKA42" s="307"/>
      <c r="AKB42" s="307"/>
      <c r="AKC42" s="307"/>
      <c r="AKD42" s="307"/>
      <c r="AKE42" s="307"/>
      <c r="AKF42" s="307"/>
      <c r="AKG42" s="307"/>
      <c r="AKH42" s="307"/>
      <c r="AKI42" s="307"/>
      <c r="AKJ42" s="307"/>
      <c r="AKK42" s="307"/>
      <c r="AKL42" s="307"/>
      <c r="AKM42" s="307"/>
      <c r="AKN42" s="307"/>
      <c r="AKO42" s="307"/>
      <c r="AKP42" s="307"/>
      <c r="AKQ42" s="307"/>
      <c r="AKR42" s="307"/>
      <c r="AKS42" s="307"/>
      <c r="AKT42" s="307"/>
      <c r="AKU42" s="307"/>
      <c r="AKV42" s="307"/>
      <c r="AKW42" s="307"/>
      <c r="AKX42" s="307"/>
      <c r="AKY42" s="307"/>
    </row>
    <row r="43" spans="1:987" s="41" customFormat="1" x14ac:dyDescent="0.25">
      <c r="A43" s="133" t="s">
        <v>2</v>
      </c>
      <c r="B43" s="185" t="e">
        <f>IF('Sample of Spirits1'!I43&lt;E43,"&lt;",'Sample of Spirits1'!I43)</f>
        <v>#DIV/0!</v>
      </c>
      <c r="C43" s="94" t="e">
        <f t="shared" si="23"/>
        <v>#DIV/0!</v>
      </c>
      <c r="D43" s="94" t="e">
        <f>'Sample of Spirits1'!E43</f>
        <v>#DIV/0!</v>
      </c>
      <c r="E43" s="196" t="e">
        <f t="shared" si="24"/>
        <v>#DIV/0!</v>
      </c>
      <c r="F43" s="118"/>
      <c r="G43" s="94" t="e">
        <f>IF('Sample of Spirits1'!R43&lt;J43,"&lt;",'Sample of Spirits1'!R43)</f>
        <v>#DIV/0!</v>
      </c>
      <c r="H43" s="123" t="e">
        <f t="shared" si="25"/>
        <v>#DIV/0!</v>
      </c>
      <c r="I43" s="94" t="e">
        <f>'Sample of Spirits1'!N43</f>
        <v>#DIV/0!</v>
      </c>
      <c r="J43" s="199" t="e">
        <f t="shared" si="26"/>
        <v>#DIV/0!</v>
      </c>
      <c r="K43" s="118"/>
      <c r="L43" s="186" t="e">
        <f>IF('Sample of Spirits1'!AA43&lt;O43,"&lt;",'Sample of Spirits1'!AA43)</f>
        <v>#DIV/0!</v>
      </c>
      <c r="M43" s="94" t="e">
        <f t="shared" si="27"/>
        <v>#DIV/0!</v>
      </c>
      <c r="N43" s="94" t="e">
        <f>'Sample of Spirits1'!W43</f>
        <v>#DIV/0!</v>
      </c>
      <c r="O43" s="199" t="e">
        <f t="shared" si="28"/>
        <v>#DIV/0!</v>
      </c>
      <c r="P43" s="118"/>
      <c r="Q43" s="94" t="e">
        <f t="shared" si="29"/>
        <v>#DIV/0!</v>
      </c>
      <c r="R43" s="94" t="e">
        <f t="shared" si="30"/>
        <v>#DIV/0!</v>
      </c>
      <c r="S43" s="118"/>
      <c r="T43" s="186" t="e">
        <f t="shared" si="31"/>
        <v>#DIV/0!</v>
      </c>
      <c r="U43" s="94" t="e">
        <f t="shared" si="32"/>
        <v>#DIV/0!</v>
      </c>
      <c r="V43" s="114"/>
      <c r="W43" s="312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7"/>
      <c r="BH43" s="307"/>
      <c r="BI43" s="307"/>
      <c r="BJ43" s="307"/>
      <c r="BK43" s="307"/>
      <c r="BL43" s="307"/>
      <c r="BM43" s="307"/>
      <c r="BN43" s="307"/>
      <c r="BO43" s="307"/>
      <c r="BP43" s="307"/>
      <c r="BQ43" s="307"/>
      <c r="BR43" s="307"/>
      <c r="BS43" s="307"/>
      <c r="BT43" s="307"/>
      <c r="BU43" s="307"/>
      <c r="BV43" s="307"/>
      <c r="BW43" s="307"/>
      <c r="BX43" s="307"/>
      <c r="BY43" s="307"/>
      <c r="BZ43" s="307"/>
      <c r="CA43" s="307"/>
      <c r="CB43" s="307"/>
      <c r="CC43" s="307"/>
      <c r="CD43" s="307"/>
      <c r="CE43" s="307"/>
      <c r="CF43" s="307"/>
      <c r="CG43" s="307"/>
      <c r="CH43" s="307"/>
      <c r="CI43" s="307"/>
      <c r="CJ43" s="307"/>
      <c r="CK43" s="307"/>
      <c r="CL43" s="307"/>
      <c r="CM43" s="307"/>
      <c r="CN43" s="307"/>
      <c r="CO43" s="307"/>
      <c r="CP43" s="307"/>
      <c r="CQ43" s="307"/>
      <c r="CR43" s="307"/>
      <c r="CS43" s="307"/>
      <c r="CT43" s="307"/>
      <c r="CU43" s="307"/>
      <c r="CV43" s="307"/>
      <c r="CW43" s="307"/>
      <c r="CX43" s="307"/>
      <c r="CY43" s="307"/>
      <c r="CZ43" s="307"/>
      <c r="DA43" s="307"/>
      <c r="DB43" s="307"/>
      <c r="DC43" s="307"/>
      <c r="DD43" s="307"/>
      <c r="DE43" s="307"/>
      <c r="DF43" s="307"/>
      <c r="DG43" s="307"/>
      <c r="DH43" s="307"/>
      <c r="DI43" s="307"/>
      <c r="DJ43" s="307"/>
      <c r="DK43" s="307"/>
      <c r="DL43" s="307"/>
      <c r="DM43" s="307"/>
      <c r="DN43" s="307"/>
      <c r="DO43" s="307"/>
      <c r="DP43" s="307"/>
      <c r="DQ43" s="307"/>
      <c r="DR43" s="307"/>
      <c r="DS43" s="307"/>
      <c r="DT43" s="307"/>
      <c r="DU43" s="307"/>
      <c r="DV43" s="307"/>
      <c r="DW43" s="307"/>
      <c r="DX43" s="307"/>
      <c r="DY43" s="307"/>
      <c r="DZ43" s="307"/>
      <c r="EA43" s="307"/>
      <c r="EB43" s="307"/>
      <c r="EC43" s="307"/>
      <c r="ED43" s="307"/>
      <c r="EE43" s="307"/>
      <c r="EF43" s="307"/>
      <c r="EG43" s="307"/>
      <c r="EH43" s="307"/>
      <c r="EI43" s="307"/>
      <c r="EJ43" s="307"/>
      <c r="EK43" s="307"/>
      <c r="EL43" s="307"/>
      <c r="EM43" s="307"/>
      <c r="EN43" s="307"/>
      <c r="EO43" s="307"/>
      <c r="EP43" s="307"/>
      <c r="EQ43" s="307"/>
      <c r="ER43" s="307"/>
      <c r="ES43" s="307"/>
      <c r="ET43" s="307"/>
      <c r="EU43" s="307"/>
      <c r="EV43" s="307"/>
      <c r="EW43" s="307"/>
      <c r="EX43" s="307"/>
      <c r="EY43" s="307"/>
      <c r="EZ43" s="307"/>
      <c r="FA43" s="307"/>
      <c r="FB43" s="307"/>
      <c r="FC43" s="307"/>
      <c r="FD43" s="307"/>
      <c r="FE43" s="307"/>
      <c r="FF43" s="307"/>
      <c r="FG43" s="307"/>
      <c r="FH43" s="307"/>
      <c r="FI43" s="307"/>
      <c r="FJ43" s="307"/>
      <c r="FK43" s="307"/>
      <c r="FL43" s="307"/>
      <c r="FM43" s="307"/>
      <c r="FN43" s="307"/>
      <c r="FO43" s="307"/>
      <c r="FP43" s="307"/>
      <c r="FQ43" s="307"/>
      <c r="FR43" s="307"/>
      <c r="FS43" s="307"/>
      <c r="FT43" s="307"/>
      <c r="FU43" s="307"/>
      <c r="FV43" s="307"/>
      <c r="FW43" s="307"/>
      <c r="FX43" s="307"/>
      <c r="FY43" s="307"/>
      <c r="FZ43" s="307"/>
      <c r="GA43" s="307"/>
      <c r="GB43" s="307"/>
      <c r="GC43" s="307"/>
      <c r="GD43" s="307"/>
      <c r="GE43" s="307"/>
      <c r="GF43" s="307"/>
      <c r="GG43" s="307"/>
      <c r="GH43" s="307"/>
      <c r="GI43" s="307"/>
      <c r="GJ43" s="307"/>
      <c r="GK43" s="307"/>
      <c r="GL43" s="307"/>
      <c r="GM43" s="307"/>
      <c r="GN43" s="307"/>
      <c r="GO43" s="307"/>
      <c r="GP43" s="307"/>
      <c r="GQ43" s="307"/>
      <c r="GR43" s="307"/>
      <c r="GS43" s="307"/>
      <c r="GT43" s="307"/>
      <c r="GU43" s="307"/>
      <c r="GV43" s="307"/>
      <c r="GW43" s="307"/>
      <c r="GX43" s="307"/>
      <c r="GY43" s="307"/>
      <c r="GZ43" s="307"/>
      <c r="HA43" s="307"/>
      <c r="HB43" s="307"/>
      <c r="HC43" s="307"/>
      <c r="HD43" s="307"/>
      <c r="HE43" s="307"/>
      <c r="HF43" s="307"/>
      <c r="HG43" s="307"/>
      <c r="HH43" s="307"/>
      <c r="HI43" s="307"/>
      <c r="HJ43" s="307"/>
      <c r="HK43" s="307"/>
      <c r="HL43" s="307"/>
      <c r="HM43" s="307"/>
      <c r="HN43" s="307"/>
      <c r="HO43" s="307"/>
      <c r="HP43" s="307"/>
      <c r="HQ43" s="307"/>
      <c r="HR43" s="307"/>
      <c r="HS43" s="307"/>
      <c r="HT43" s="307"/>
      <c r="HU43" s="307"/>
      <c r="HV43" s="307"/>
      <c r="HW43" s="307"/>
      <c r="HX43" s="307"/>
      <c r="HY43" s="307"/>
      <c r="HZ43" s="307"/>
      <c r="IA43" s="307"/>
      <c r="IB43" s="307"/>
      <c r="IC43" s="307"/>
      <c r="ID43" s="307"/>
      <c r="IE43" s="307"/>
      <c r="IF43" s="307"/>
      <c r="IG43" s="307"/>
      <c r="IH43" s="307"/>
      <c r="II43" s="307"/>
      <c r="IJ43" s="307"/>
      <c r="IK43" s="307"/>
      <c r="IL43" s="307"/>
      <c r="IM43" s="307"/>
      <c r="IN43" s="307"/>
      <c r="IO43" s="307"/>
      <c r="IP43" s="307"/>
      <c r="IQ43" s="307"/>
      <c r="IR43" s="307"/>
      <c r="IS43" s="307"/>
      <c r="IT43" s="307"/>
      <c r="IU43" s="307"/>
      <c r="IV43" s="307"/>
      <c r="IW43" s="307"/>
      <c r="IX43" s="307"/>
      <c r="IY43" s="307"/>
      <c r="IZ43" s="307"/>
      <c r="JA43" s="307"/>
      <c r="JB43" s="307"/>
      <c r="JC43" s="307"/>
      <c r="JD43" s="307"/>
      <c r="JE43" s="307"/>
      <c r="JF43" s="307"/>
      <c r="JG43" s="307"/>
      <c r="JH43" s="307"/>
      <c r="JI43" s="307"/>
      <c r="JJ43" s="307"/>
      <c r="JK43" s="307"/>
      <c r="JL43" s="307"/>
      <c r="JM43" s="307"/>
      <c r="JN43" s="307"/>
      <c r="JO43" s="307"/>
      <c r="JP43" s="307"/>
      <c r="JQ43" s="307"/>
      <c r="JR43" s="307"/>
      <c r="JS43" s="307"/>
      <c r="JT43" s="307"/>
      <c r="JU43" s="307"/>
      <c r="JV43" s="307"/>
      <c r="JW43" s="307"/>
      <c r="JX43" s="307"/>
      <c r="JY43" s="307"/>
      <c r="JZ43" s="307"/>
      <c r="KA43" s="307"/>
      <c r="KB43" s="307"/>
      <c r="KC43" s="307"/>
      <c r="KD43" s="307"/>
      <c r="KE43" s="307"/>
      <c r="KF43" s="307"/>
      <c r="KG43" s="307"/>
      <c r="KH43" s="307"/>
      <c r="KI43" s="307"/>
      <c r="KJ43" s="307"/>
      <c r="KK43" s="307"/>
      <c r="KL43" s="307"/>
      <c r="KM43" s="307"/>
      <c r="KN43" s="307"/>
      <c r="KO43" s="307"/>
      <c r="KP43" s="307"/>
      <c r="KQ43" s="307"/>
      <c r="KR43" s="307"/>
      <c r="KS43" s="307"/>
      <c r="KT43" s="307"/>
      <c r="KU43" s="307"/>
      <c r="KV43" s="307"/>
      <c r="KW43" s="307"/>
      <c r="KX43" s="307"/>
      <c r="KY43" s="307"/>
      <c r="KZ43" s="307"/>
      <c r="LA43" s="307"/>
      <c r="LB43" s="307"/>
      <c r="LC43" s="307"/>
      <c r="LD43" s="307"/>
      <c r="LE43" s="307"/>
      <c r="LF43" s="307"/>
      <c r="LG43" s="307"/>
      <c r="LH43" s="307"/>
      <c r="LI43" s="307"/>
      <c r="LJ43" s="307"/>
      <c r="LK43" s="307"/>
      <c r="LL43" s="307"/>
      <c r="LM43" s="307"/>
      <c r="LN43" s="307"/>
      <c r="LO43" s="307"/>
      <c r="LP43" s="307"/>
      <c r="LQ43" s="307"/>
      <c r="LR43" s="307"/>
      <c r="LS43" s="307"/>
      <c r="LT43" s="307"/>
      <c r="LU43" s="307"/>
      <c r="LV43" s="307"/>
      <c r="LW43" s="307"/>
      <c r="LX43" s="307"/>
      <c r="LY43" s="307"/>
      <c r="LZ43" s="307"/>
      <c r="MA43" s="307"/>
      <c r="MB43" s="307"/>
      <c r="MC43" s="307"/>
      <c r="MD43" s="307"/>
      <c r="ME43" s="307"/>
      <c r="MF43" s="307"/>
      <c r="MG43" s="307"/>
      <c r="MH43" s="307"/>
      <c r="MI43" s="307"/>
      <c r="MJ43" s="307"/>
      <c r="MK43" s="307"/>
      <c r="ML43" s="307"/>
      <c r="MM43" s="307"/>
      <c r="MN43" s="307"/>
      <c r="MO43" s="307"/>
      <c r="MP43" s="307"/>
      <c r="MQ43" s="307"/>
      <c r="MR43" s="307"/>
      <c r="MS43" s="307"/>
      <c r="MT43" s="307"/>
      <c r="MU43" s="307"/>
      <c r="MV43" s="307"/>
      <c r="MW43" s="307"/>
      <c r="MX43" s="307"/>
      <c r="MY43" s="307"/>
      <c r="MZ43" s="307"/>
      <c r="NA43" s="307"/>
      <c r="NB43" s="307"/>
      <c r="NC43" s="307"/>
      <c r="ND43" s="307"/>
      <c r="NE43" s="307"/>
      <c r="NF43" s="307"/>
      <c r="NG43" s="307"/>
      <c r="NH43" s="307"/>
      <c r="NI43" s="307"/>
      <c r="NJ43" s="307"/>
      <c r="NK43" s="307"/>
      <c r="NL43" s="307"/>
      <c r="NM43" s="307"/>
      <c r="NN43" s="307"/>
      <c r="NO43" s="307"/>
      <c r="NP43" s="307"/>
      <c r="NQ43" s="307"/>
      <c r="NR43" s="307"/>
      <c r="NS43" s="307"/>
      <c r="NT43" s="307"/>
      <c r="NU43" s="307"/>
      <c r="NV43" s="307"/>
      <c r="NW43" s="307"/>
      <c r="NX43" s="307"/>
      <c r="NY43" s="307"/>
      <c r="NZ43" s="307"/>
      <c r="OA43" s="307"/>
      <c r="OB43" s="307"/>
      <c r="OC43" s="307"/>
      <c r="OD43" s="307"/>
      <c r="OE43" s="307"/>
      <c r="OF43" s="307"/>
      <c r="OG43" s="307"/>
      <c r="OH43" s="307"/>
      <c r="OI43" s="307"/>
      <c r="OJ43" s="307"/>
      <c r="OK43" s="307"/>
      <c r="OL43" s="307"/>
      <c r="OM43" s="307"/>
      <c r="ON43" s="307"/>
      <c r="OO43" s="307"/>
      <c r="OP43" s="307"/>
      <c r="OQ43" s="307"/>
      <c r="OR43" s="307"/>
      <c r="OS43" s="307"/>
      <c r="OT43" s="307"/>
      <c r="OU43" s="307"/>
      <c r="OV43" s="307"/>
      <c r="OW43" s="307"/>
      <c r="OX43" s="307"/>
      <c r="OY43" s="307"/>
      <c r="OZ43" s="307"/>
      <c r="PA43" s="307"/>
      <c r="PB43" s="307"/>
      <c r="PC43" s="307"/>
      <c r="PD43" s="307"/>
      <c r="PE43" s="307"/>
      <c r="PF43" s="307"/>
      <c r="PG43" s="307"/>
      <c r="PH43" s="307"/>
      <c r="PI43" s="307"/>
      <c r="PJ43" s="307"/>
      <c r="PK43" s="307"/>
      <c r="PL43" s="307"/>
      <c r="PM43" s="307"/>
      <c r="PN43" s="307"/>
      <c r="PO43" s="307"/>
      <c r="PP43" s="307"/>
      <c r="PQ43" s="307"/>
      <c r="PR43" s="307"/>
      <c r="PS43" s="307"/>
      <c r="PT43" s="307"/>
      <c r="PU43" s="307"/>
      <c r="PV43" s="307"/>
      <c r="PW43" s="307"/>
      <c r="PX43" s="307"/>
      <c r="PY43" s="307"/>
      <c r="PZ43" s="307"/>
      <c r="QA43" s="307"/>
      <c r="QB43" s="307"/>
      <c r="QC43" s="307"/>
      <c r="QD43" s="307"/>
      <c r="QE43" s="307"/>
      <c r="QF43" s="307"/>
      <c r="QG43" s="307"/>
      <c r="QH43" s="307"/>
      <c r="QI43" s="307"/>
      <c r="QJ43" s="307"/>
      <c r="QK43" s="307"/>
      <c r="QL43" s="307"/>
      <c r="QM43" s="307"/>
      <c r="QN43" s="307"/>
      <c r="QO43" s="307"/>
      <c r="QP43" s="307"/>
      <c r="QQ43" s="307"/>
      <c r="QR43" s="307"/>
      <c r="QS43" s="307"/>
      <c r="QT43" s="307"/>
      <c r="QU43" s="307"/>
      <c r="QV43" s="307"/>
      <c r="QW43" s="307"/>
      <c r="QX43" s="307"/>
      <c r="QY43" s="307"/>
      <c r="QZ43" s="307"/>
      <c r="RA43" s="307"/>
      <c r="RB43" s="307"/>
      <c r="RC43" s="307"/>
      <c r="RD43" s="307"/>
      <c r="RE43" s="307"/>
      <c r="RF43" s="307"/>
      <c r="RG43" s="307"/>
      <c r="RH43" s="307"/>
      <c r="RI43" s="307"/>
      <c r="RJ43" s="307"/>
      <c r="RK43" s="307"/>
      <c r="RL43" s="307"/>
      <c r="RM43" s="307"/>
      <c r="RN43" s="307"/>
      <c r="RO43" s="307"/>
      <c r="RP43" s="307"/>
      <c r="RQ43" s="307"/>
      <c r="RR43" s="307"/>
      <c r="RS43" s="307"/>
      <c r="RT43" s="307"/>
      <c r="RU43" s="307"/>
      <c r="RV43" s="307"/>
      <c r="RW43" s="307"/>
      <c r="RX43" s="307"/>
      <c r="RY43" s="307"/>
      <c r="RZ43" s="307"/>
      <c r="SA43" s="307"/>
      <c r="SB43" s="307"/>
      <c r="SC43" s="307"/>
      <c r="SD43" s="307"/>
      <c r="SE43" s="307"/>
      <c r="SF43" s="307"/>
      <c r="SG43" s="307"/>
      <c r="SH43" s="307"/>
      <c r="SI43" s="307"/>
      <c r="SJ43" s="307"/>
      <c r="SK43" s="307"/>
      <c r="SL43" s="307"/>
      <c r="SM43" s="307"/>
      <c r="SN43" s="307"/>
      <c r="SO43" s="307"/>
      <c r="SP43" s="307"/>
      <c r="SQ43" s="307"/>
      <c r="SR43" s="307"/>
      <c r="SS43" s="307"/>
      <c r="ST43" s="307"/>
      <c r="SU43" s="307"/>
      <c r="SV43" s="307"/>
      <c r="SW43" s="307"/>
      <c r="SX43" s="307"/>
      <c r="SY43" s="307"/>
      <c r="SZ43" s="307"/>
      <c r="TA43" s="307"/>
      <c r="TB43" s="307"/>
      <c r="TC43" s="307"/>
      <c r="TD43" s="307"/>
      <c r="TE43" s="307"/>
      <c r="TF43" s="307"/>
      <c r="TG43" s="307"/>
      <c r="TH43" s="307"/>
      <c r="TI43" s="307"/>
      <c r="TJ43" s="307"/>
      <c r="TK43" s="307"/>
      <c r="TL43" s="307"/>
      <c r="TM43" s="307"/>
      <c r="TN43" s="307"/>
      <c r="TO43" s="307"/>
      <c r="TP43" s="307"/>
      <c r="TQ43" s="307"/>
      <c r="TR43" s="307"/>
      <c r="TS43" s="307"/>
      <c r="TT43" s="307"/>
      <c r="TU43" s="307"/>
      <c r="TV43" s="307"/>
      <c r="TW43" s="307"/>
      <c r="TX43" s="307"/>
      <c r="TY43" s="307"/>
      <c r="TZ43" s="307"/>
      <c r="UA43" s="307"/>
      <c r="UB43" s="307"/>
      <c r="UC43" s="307"/>
      <c r="UD43" s="307"/>
      <c r="UE43" s="307"/>
      <c r="UF43" s="307"/>
      <c r="UG43" s="307"/>
      <c r="UH43" s="307"/>
      <c r="UI43" s="307"/>
      <c r="UJ43" s="307"/>
      <c r="UK43" s="307"/>
      <c r="UL43" s="307"/>
      <c r="UM43" s="307"/>
      <c r="UN43" s="307"/>
      <c r="UO43" s="307"/>
      <c r="UP43" s="307"/>
      <c r="UQ43" s="307"/>
      <c r="UR43" s="307"/>
      <c r="US43" s="307"/>
      <c r="UT43" s="307"/>
      <c r="UU43" s="307"/>
      <c r="UV43" s="307"/>
      <c r="UW43" s="307"/>
      <c r="UX43" s="307"/>
      <c r="UY43" s="307"/>
      <c r="UZ43" s="307"/>
      <c r="VA43" s="307"/>
      <c r="VB43" s="307"/>
      <c r="VC43" s="307"/>
      <c r="VD43" s="307"/>
      <c r="VE43" s="307"/>
      <c r="VF43" s="307"/>
      <c r="VG43" s="307"/>
      <c r="VH43" s="307"/>
      <c r="VI43" s="307"/>
      <c r="VJ43" s="307"/>
      <c r="VK43" s="307"/>
      <c r="VL43" s="307"/>
      <c r="VM43" s="307"/>
      <c r="VN43" s="307"/>
      <c r="VO43" s="307"/>
      <c r="VP43" s="307"/>
      <c r="VQ43" s="307"/>
      <c r="VR43" s="307"/>
      <c r="VS43" s="307"/>
      <c r="VT43" s="307"/>
      <c r="VU43" s="307"/>
      <c r="VV43" s="307"/>
      <c r="VW43" s="307"/>
      <c r="VX43" s="307"/>
      <c r="VY43" s="307"/>
      <c r="VZ43" s="307"/>
      <c r="WA43" s="307"/>
      <c r="WB43" s="307"/>
      <c r="WC43" s="307"/>
      <c r="WD43" s="307"/>
      <c r="WE43" s="307"/>
      <c r="WF43" s="307"/>
      <c r="WG43" s="307"/>
      <c r="WH43" s="307"/>
      <c r="WI43" s="307"/>
      <c r="WJ43" s="307"/>
      <c r="WK43" s="307"/>
      <c r="WL43" s="307"/>
      <c r="WM43" s="307"/>
      <c r="WN43" s="307"/>
      <c r="WO43" s="307"/>
      <c r="WP43" s="307"/>
      <c r="WQ43" s="307"/>
      <c r="WR43" s="307"/>
      <c r="WS43" s="307"/>
      <c r="WT43" s="307"/>
      <c r="WU43" s="307"/>
      <c r="WV43" s="307"/>
      <c r="WW43" s="307"/>
      <c r="WX43" s="307"/>
      <c r="WY43" s="307"/>
      <c r="WZ43" s="307"/>
      <c r="XA43" s="307"/>
      <c r="XB43" s="307"/>
      <c r="XC43" s="307"/>
      <c r="XD43" s="307"/>
      <c r="XE43" s="307"/>
      <c r="XF43" s="307"/>
      <c r="XG43" s="307"/>
      <c r="XH43" s="307"/>
      <c r="XI43" s="307"/>
      <c r="XJ43" s="307"/>
      <c r="XK43" s="307"/>
      <c r="XL43" s="307"/>
      <c r="XM43" s="307"/>
      <c r="XN43" s="307"/>
      <c r="XO43" s="307"/>
      <c r="XP43" s="307"/>
      <c r="XQ43" s="307"/>
      <c r="XR43" s="307"/>
      <c r="XS43" s="307"/>
      <c r="XT43" s="307"/>
      <c r="XU43" s="307"/>
      <c r="XV43" s="307"/>
      <c r="XW43" s="307"/>
      <c r="XX43" s="307"/>
      <c r="XY43" s="307"/>
      <c r="XZ43" s="307"/>
      <c r="YA43" s="307"/>
      <c r="YB43" s="307"/>
      <c r="YC43" s="307"/>
      <c r="YD43" s="307"/>
      <c r="YE43" s="307"/>
      <c r="YF43" s="307"/>
      <c r="YG43" s="307"/>
      <c r="YH43" s="307"/>
      <c r="YI43" s="307"/>
      <c r="YJ43" s="307"/>
      <c r="YK43" s="307"/>
      <c r="YL43" s="307"/>
      <c r="YM43" s="307"/>
      <c r="YN43" s="307"/>
      <c r="YO43" s="307"/>
      <c r="YP43" s="307"/>
      <c r="YQ43" s="307"/>
      <c r="YR43" s="307"/>
      <c r="YS43" s="307"/>
      <c r="YT43" s="307"/>
      <c r="YU43" s="307"/>
      <c r="YV43" s="307"/>
      <c r="YW43" s="307"/>
      <c r="YX43" s="307"/>
      <c r="YY43" s="307"/>
      <c r="YZ43" s="307"/>
      <c r="ZA43" s="307"/>
      <c r="ZB43" s="307"/>
      <c r="ZC43" s="307"/>
      <c r="ZD43" s="307"/>
      <c r="ZE43" s="307"/>
      <c r="ZF43" s="307"/>
      <c r="ZG43" s="307"/>
      <c r="ZH43" s="307"/>
      <c r="ZI43" s="307"/>
      <c r="ZJ43" s="307"/>
      <c r="ZK43" s="307"/>
      <c r="ZL43" s="307"/>
      <c r="ZM43" s="307"/>
      <c r="ZN43" s="307"/>
      <c r="ZO43" s="307"/>
      <c r="ZP43" s="307"/>
      <c r="ZQ43" s="307"/>
      <c r="ZR43" s="307"/>
      <c r="ZS43" s="307"/>
      <c r="ZT43" s="307"/>
      <c r="ZU43" s="307"/>
      <c r="ZV43" s="307"/>
      <c r="ZW43" s="307"/>
      <c r="ZX43" s="307"/>
      <c r="ZY43" s="307"/>
      <c r="ZZ43" s="307"/>
      <c r="AAA43" s="307"/>
      <c r="AAB43" s="307"/>
      <c r="AAC43" s="307"/>
      <c r="AAD43" s="307"/>
      <c r="AAE43" s="307"/>
      <c r="AAF43" s="307"/>
      <c r="AAG43" s="307"/>
      <c r="AAH43" s="307"/>
      <c r="AAI43" s="307"/>
      <c r="AAJ43" s="307"/>
      <c r="AAK43" s="307"/>
      <c r="AAL43" s="307"/>
      <c r="AAM43" s="307"/>
      <c r="AAN43" s="307"/>
      <c r="AAO43" s="307"/>
      <c r="AAP43" s="307"/>
      <c r="AAQ43" s="307"/>
      <c r="AAR43" s="307"/>
      <c r="AAS43" s="307"/>
      <c r="AAT43" s="307"/>
      <c r="AAU43" s="307"/>
      <c r="AAV43" s="307"/>
      <c r="AAW43" s="307"/>
      <c r="AAX43" s="307"/>
      <c r="AAY43" s="307"/>
      <c r="AAZ43" s="307"/>
      <c r="ABA43" s="307"/>
      <c r="ABB43" s="307"/>
      <c r="ABC43" s="307"/>
      <c r="ABD43" s="307"/>
      <c r="ABE43" s="307"/>
      <c r="ABF43" s="307"/>
      <c r="ABG43" s="307"/>
      <c r="ABH43" s="307"/>
      <c r="ABI43" s="307"/>
      <c r="ABJ43" s="307"/>
      <c r="ABK43" s="307"/>
      <c r="ABL43" s="307"/>
      <c r="ABM43" s="307"/>
      <c r="ABN43" s="307"/>
      <c r="ABO43" s="307"/>
      <c r="ABP43" s="307"/>
      <c r="ABQ43" s="307"/>
      <c r="ABR43" s="307"/>
      <c r="ABS43" s="307"/>
      <c r="ABT43" s="307"/>
      <c r="ABU43" s="307"/>
      <c r="ABV43" s="307"/>
      <c r="ABW43" s="307"/>
      <c r="ABX43" s="307"/>
      <c r="ABY43" s="307"/>
      <c r="ABZ43" s="307"/>
      <c r="ACA43" s="307"/>
      <c r="ACB43" s="307"/>
      <c r="ACC43" s="307"/>
      <c r="ACD43" s="307"/>
      <c r="ACE43" s="307"/>
      <c r="ACF43" s="307"/>
      <c r="ACG43" s="307"/>
      <c r="ACH43" s="307"/>
      <c r="ACI43" s="307"/>
      <c r="ACJ43" s="307"/>
      <c r="ACK43" s="307"/>
      <c r="ACL43" s="307"/>
      <c r="ACM43" s="307"/>
      <c r="ACN43" s="307"/>
      <c r="ACO43" s="307"/>
      <c r="ACP43" s="307"/>
      <c r="ACQ43" s="307"/>
      <c r="ACR43" s="307"/>
      <c r="ACS43" s="307"/>
      <c r="ACT43" s="307"/>
      <c r="ACU43" s="307"/>
      <c r="ACV43" s="307"/>
      <c r="ACW43" s="307"/>
      <c r="ACX43" s="307"/>
      <c r="ACY43" s="307"/>
      <c r="ACZ43" s="307"/>
      <c r="ADA43" s="307"/>
      <c r="ADB43" s="307"/>
      <c r="ADC43" s="307"/>
      <c r="ADD43" s="307"/>
      <c r="ADE43" s="307"/>
      <c r="ADF43" s="307"/>
      <c r="ADG43" s="307"/>
      <c r="ADH43" s="307"/>
      <c r="ADI43" s="307"/>
      <c r="ADJ43" s="307"/>
      <c r="ADK43" s="307"/>
      <c r="ADL43" s="307"/>
      <c r="ADM43" s="307"/>
      <c r="ADN43" s="307"/>
      <c r="ADO43" s="307"/>
      <c r="ADP43" s="307"/>
      <c r="ADQ43" s="307"/>
      <c r="ADR43" s="307"/>
      <c r="ADS43" s="307"/>
      <c r="ADT43" s="307"/>
      <c r="ADU43" s="307"/>
      <c r="ADV43" s="307"/>
      <c r="ADW43" s="307"/>
      <c r="ADX43" s="307"/>
      <c r="ADY43" s="307"/>
      <c r="ADZ43" s="307"/>
      <c r="AEA43" s="307"/>
      <c r="AEB43" s="307"/>
      <c r="AEC43" s="307"/>
      <c r="AED43" s="307"/>
      <c r="AEE43" s="307"/>
      <c r="AEF43" s="307"/>
      <c r="AEG43" s="307"/>
      <c r="AEH43" s="307"/>
      <c r="AEI43" s="307"/>
      <c r="AEJ43" s="307"/>
      <c r="AEK43" s="307"/>
      <c r="AEL43" s="307"/>
      <c r="AEM43" s="307"/>
      <c r="AEN43" s="307"/>
      <c r="AEO43" s="307"/>
      <c r="AEP43" s="307"/>
      <c r="AEQ43" s="307"/>
      <c r="AER43" s="307"/>
      <c r="AES43" s="307"/>
      <c r="AET43" s="307"/>
      <c r="AEU43" s="307"/>
      <c r="AEV43" s="307"/>
      <c r="AEW43" s="307"/>
      <c r="AEX43" s="307"/>
      <c r="AEY43" s="307"/>
      <c r="AEZ43" s="307"/>
      <c r="AFA43" s="307"/>
      <c r="AFB43" s="307"/>
      <c r="AFC43" s="307"/>
      <c r="AFD43" s="307"/>
      <c r="AFE43" s="307"/>
      <c r="AFF43" s="307"/>
      <c r="AFG43" s="307"/>
      <c r="AFH43" s="307"/>
      <c r="AFI43" s="307"/>
      <c r="AFJ43" s="307"/>
      <c r="AFK43" s="307"/>
      <c r="AFL43" s="307"/>
      <c r="AFM43" s="307"/>
      <c r="AFN43" s="307"/>
      <c r="AFO43" s="307"/>
      <c r="AFP43" s="307"/>
      <c r="AFQ43" s="307"/>
      <c r="AFR43" s="307"/>
      <c r="AFS43" s="307"/>
      <c r="AFT43" s="307"/>
      <c r="AFU43" s="307"/>
      <c r="AFV43" s="307"/>
      <c r="AFW43" s="307"/>
      <c r="AFX43" s="307"/>
      <c r="AFY43" s="307"/>
      <c r="AFZ43" s="307"/>
      <c r="AGA43" s="307"/>
      <c r="AGB43" s="307"/>
      <c r="AGC43" s="307"/>
      <c r="AGD43" s="307"/>
      <c r="AGE43" s="307"/>
      <c r="AGF43" s="307"/>
      <c r="AGG43" s="307"/>
      <c r="AGH43" s="307"/>
      <c r="AGI43" s="307"/>
      <c r="AGJ43" s="307"/>
      <c r="AGK43" s="307"/>
      <c r="AGL43" s="307"/>
      <c r="AGM43" s="307"/>
      <c r="AGN43" s="307"/>
      <c r="AGO43" s="307"/>
      <c r="AGP43" s="307"/>
      <c r="AGQ43" s="307"/>
      <c r="AGR43" s="307"/>
      <c r="AGS43" s="307"/>
      <c r="AGT43" s="307"/>
      <c r="AGU43" s="307"/>
      <c r="AGV43" s="307"/>
      <c r="AGW43" s="307"/>
      <c r="AGX43" s="307"/>
      <c r="AGY43" s="307"/>
      <c r="AGZ43" s="307"/>
      <c r="AHA43" s="307"/>
      <c r="AHB43" s="307"/>
      <c r="AHC43" s="307"/>
      <c r="AHD43" s="307"/>
      <c r="AHE43" s="307"/>
      <c r="AHF43" s="307"/>
      <c r="AHG43" s="307"/>
      <c r="AHH43" s="307"/>
      <c r="AHI43" s="307"/>
      <c r="AHJ43" s="307"/>
      <c r="AHK43" s="307"/>
      <c r="AHL43" s="307"/>
      <c r="AHM43" s="307"/>
      <c r="AHN43" s="307"/>
      <c r="AHO43" s="307"/>
      <c r="AHP43" s="307"/>
      <c r="AHQ43" s="307"/>
      <c r="AHR43" s="307"/>
      <c r="AHS43" s="307"/>
      <c r="AHT43" s="307"/>
      <c r="AHU43" s="307"/>
      <c r="AHV43" s="307"/>
      <c r="AHW43" s="307"/>
      <c r="AHX43" s="307"/>
      <c r="AHY43" s="307"/>
      <c r="AHZ43" s="307"/>
      <c r="AIA43" s="307"/>
      <c r="AIB43" s="307"/>
      <c r="AIC43" s="307"/>
      <c r="AID43" s="307"/>
      <c r="AIE43" s="307"/>
      <c r="AIF43" s="307"/>
      <c r="AIG43" s="307"/>
      <c r="AIH43" s="307"/>
      <c r="AII43" s="307"/>
      <c r="AIJ43" s="307"/>
      <c r="AIK43" s="307"/>
      <c r="AIL43" s="307"/>
      <c r="AIM43" s="307"/>
      <c r="AIN43" s="307"/>
      <c r="AIO43" s="307"/>
      <c r="AIP43" s="307"/>
      <c r="AIQ43" s="307"/>
      <c r="AIR43" s="307"/>
      <c r="AIS43" s="307"/>
      <c r="AIT43" s="307"/>
      <c r="AIU43" s="307"/>
      <c r="AIV43" s="307"/>
      <c r="AIW43" s="307"/>
      <c r="AIX43" s="307"/>
      <c r="AIY43" s="307"/>
      <c r="AIZ43" s="307"/>
      <c r="AJA43" s="307"/>
      <c r="AJB43" s="307"/>
      <c r="AJC43" s="307"/>
      <c r="AJD43" s="307"/>
      <c r="AJE43" s="307"/>
      <c r="AJF43" s="307"/>
      <c r="AJG43" s="307"/>
      <c r="AJH43" s="307"/>
      <c r="AJI43" s="307"/>
      <c r="AJJ43" s="307"/>
      <c r="AJK43" s="307"/>
      <c r="AJL43" s="307"/>
      <c r="AJM43" s="307"/>
      <c r="AJN43" s="307"/>
      <c r="AJO43" s="307"/>
      <c r="AJP43" s="307"/>
      <c r="AJQ43" s="307"/>
      <c r="AJR43" s="307"/>
      <c r="AJS43" s="307"/>
      <c r="AJT43" s="307"/>
      <c r="AJU43" s="307"/>
      <c r="AJV43" s="307"/>
      <c r="AJW43" s="307"/>
      <c r="AJX43" s="307"/>
      <c r="AJY43" s="307"/>
      <c r="AJZ43" s="307"/>
      <c r="AKA43" s="307"/>
      <c r="AKB43" s="307"/>
      <c r="AKC43" s="307"/>
      <c r="AKD43" s="307"/>
      <c r="AKE43" s="307"/>
      <c r="AKF43" s="307"/>
      <c r="AKG43" s="307"/>
      <c r="AKH43" s="307"/>
      <c r="AKI43" s="307"/>
      <c r="AKJ43" s="307"/>
      <c r="AKK43" s="307"/>
      <c r="AKL43" s="307"/>
      <c r="AKM43" s="307"/>
      <c r="AKN43" s="307"/>
      <c r="AKO43" s="307"/>
      <c r="AKP43" s="307"/>
      <c r="AKQ43" s="307"/>
      <c r="AKR43" s="307"/>
      <c r="AKS43" s="307"/>
      <c r="AKT43" s="307"/>
      <c r="AKU43" s="307"/>
      <c r="AKV43" s="307"/>
      <c r="AKW43" s="307"/>
      <c r="AKX43" s="307"/>
      <c r="AKY43" s="307"/>
    </row>
    <row r="44" spans="1:987" s="41" customFormat="1" x14ac:dyDescent="0.25">
      <c r="A44" s="133" t="s">
        <v>3</v>
      </c>
      <c r="B44" s="185" t="e">
        <f>IF('Sample of Spirits1'!I44&lt;E44,"&lt;",'Sample of Spirits1'!I44)</f>
        <v>#DIV/0!</v>
      </c>
      <c r="C44" s="94" t="e">
        <f t="shared" si="23"/>
        <v>#DIV/0!</v>
      </c>
      <c r="D44" s="94" t="e">
        <f>'Sample of Spirits1'!E44</f>
        <v>#DIV/0!</v>
      </c>
      <c r="E44" s="196" t="e">
        <f t="shared" si="24"/>
        <v>#DIV/0!</v>
      </c>
      <c r="F44" s="118"/>
      <c r="G44" s="98" t="e">
        <f>IF('Sample of Spirits1'!R44&lt;J44,"&lt;",'Sample of Spirits1'!R44)</f>
        <v>#DIV/0!</v>
      </c>
      <c r="H44" s="98" t="e">
        <f t="shared" si="25"/>
        <v>#DIV/0!</v>
      </c>
      <c r="I44" s="94" t="e">
        <f>'Sample of Spirits1'!N44</f>
        <v>#DIV/0!</v>
      </c>
      <c r="J44" s="199" t="e">
        <f t="shared" si="26"/>
        <v>#DIV/0!</v>
      </c>
      <c r="K44" s="118"/>
      <c r="L44" s="185" t="e">
        <f>IF('Sample of Spirits1'!AA44&lt;O44,"&lt;",'Sample of Spirits1'!AA44)</f>
        <v>#DIV/0!</v>
      </c>
      <c r="M44" s="98" t="e">
        <f t="shared" si="27"/>
        <v>#DIV/0!</v>
      </c>
      <c r="N44" s="94" t="e">
        <f>'Sample of Spirits1'!W44</f>
        <v>#DIV/0!</v>
      </c>
      <c r="O44" s="199" t="e">
        <f t="shared" si="28"/>
        <v>#DIV/0!</v>
      </c>
      <c r="P44" s="118"/>
      <c r="Q44" s="94" t="e">
        <f t="shared" si="29"/>
        <v>#DIV/0!</v>
      </c>
      <c r="R44" s="94" t="e">
        <f t="shared" si="30"/>
        <v>#DIV/0!</v>
      </c>
      <c r="S44" s="118"/>
      <c r="T44" s="186" t="e">
        <f t="shared" si="31"/>
        <v>#DIV/0!</v>
      </c>
      <c r="U44" s="94" t="e">
        <f t="shared" si="32"/>
        <v>#DIV/0!</v>
      </c>
      <c r="V44" s="114"/>
      <c r="W44" s="312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07"/>
      <c r="AK44" s="307"/>
      <c r="AL44" s="307"/>
      <c r="AM44" s="307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7"/>
      <c r="AY44" s="307"/>
      <c r="AZ44" s="307"/>
      <c r="BA44" s="307"/>
      <c r="BB44" s="307"/>
      <c r="BC44" s="307"/>
      <c r="BD44" s="307"/>
      <c r="BE44" s="307"/>
      <c r="BF44" s="307"/>
      <c r="BG44" s="307"/>
      <c r="BH44" s="307"/>
      <c r="BI44" s="307"/>
      <c r="BJ44" s="307"/>
      <c r="BK44" s="307"/>
      <c r="BL44" s="307"/>
      <c r="BM44" s="307"/>
      <c r="BN44" s="307"/>
      <c r="BO44" s="307"/>
      <c r="BP44" s="307"/>
      <c r="BQ44" s="307"/>
      <c r="BR44" s="307"/>
      <c r="BS44" s="307"/>
      <c r="BT44" s="307"/>
      <c r="BU44" s="307"/>
      <c r="BV44" s="307"/>
      <c r="BW44" s="307"/>
      <c r="BX44" s="307"/>
      <c r="BY44" s="307"/>
      <c r="BZ44" s="307"/>
      <c r="CA44" s="307"/>
      <c r="CB44" s="307"/>
      <c r="CC44" s="307"/>
      <c r="CD44" s="307"/>
      <c r="CE44" s="307"/>
      <c r="CF44" s="307"/>
      <c r="CG44" s="307"/>
      <c r="CH44" s="307"/>
      <c r="CI44" s="307"/>
      <c r="CJ44" s="307"/>
      <c r="CK44" s="307"/>
      <c r="CL44" s="307"/>
      <c r="CM44" s="307"/>
      <c r="CN44" s="307"/>
      <c r="CO44" s="307"/>
      <c r="CP44" s="307"/>
      <c r="CQ44" s="307"/>
      <c r="CR44" s="307"/>
      <c r="CS44" s="307"/>
      <c r="CT44" s="307"/>
      <c r="CU44" s="307"/>
      <c r="CV44" s="307"/>
      <c r="CW44" s="307"/>
      <c r="CX44" s="307"/>
      <c r="CY44" s="307"/>
      <c r="CZ44" s="307"/>
      <c r="DA44" s="307"/>
      <c r="DB44" s="307"/>
      <c r="DC44" s="307"/>
      <c r="DD44" s="307"/>
      <c r="DE44" s="307"/>
      <c r="DF44" s="307"/>
      <c r="DG44" s="307"/>
      <c r="DH44" s="307"/>
      <c r="DI44" s="307"/>
      <c r="DJ44" s="307"/>
      <c r="DK44" s="307"/>
      <c r="DL44" s="307"/>
      <c r="DM44" s="307"/>
      <c r="DN44" s="307"/>
      <c r="DO44" s="307"/>
      <c r="DP44" s="307"/>
      <c r="DQ44" s="307"/>
      <c r="DR44" s="307"/>
      <c r="DS44" s="307"/>
      <c r="DT44" s="307"/>
      <c r="DU44" s="307"/>
      <c r="DV44" s="307"/>
      <c r="DW44" s="307"/>
      <c r="DX44" s="307"/>
      <c r="DY44" s="307"/>
      <c r="DZ44" s="307"/>
      <c r="EA44" s="307"/>
      <c r="EB44" s="307"/>
      <c r="EC44" s="307"/>
      <c r="ED44" s="307"/>
      <c r="EE44" s="307"/>
      <c r="EF44" s="307"/>
      <c r="EG44" s="307"/>
      <c r="EH44" s="307"/>
      <c r="EI44" s="307"/>
      <c r="EJ44" s="307"/>
      <c r="EK44" s="307"/>
      <c r="EL44" s="307"/>
      <c r="EM44" s="307"/>
      <c r="EN44" s="307"/>
      <c r="EO44" s="307"/>
      <c r="EP44" s="307"/>
      <c r="EQ44" s="307"/>
      <c r="ER44" s="307"/>
      <c r="ES44" s="307"/>
      <c r="ET44" s="307"/>
      <c r="EU44" s="307"/>
      <c r="EV44" s="307"/>
      <c r="EW44" s="307"/>
      <c r="EX44" s="307"/>
      <c r="EY44" s="307"/>
      <c r="EZ44" s="307"/>
      <c r="FA44" s="307"/>
      <c r="FB44" s="307"/>
      <c r="FC44" s="307"/>
      <c r="FD44" s="307"/>
      <c r="FE44" s="307"/>
      <c r="FF44" s="307"/>
      <c r="FG44" s="307"/>
      <c r="FH44" s="307"/>
      <c r="FI44" s="307"/>
      <c r="FJ44" s="307"/>
      <c r="FK44" s="307"/>
      <c r="FL44" s="307"/>
      <c r="FM44" s="307"/>
      <c r="FN44" s="307"/>
      <c r="FO44" s="307"/>
      <c r="FP44" s="307"/>
      <c r="FQ44" s="307"/>
      <c r="FR44" s="307"/>
      <c r="FS44" s="307"/>
      <c r="FT44" s="307"/>
      <c r="FU44" s="307"/>
      <c r="FV44" s="307"/>
      <c r="FW44" s="307"/>
      <c r="FX44" s="307"/>
      <c r="FY44" s="307"/>
      <c r="FZ44" s="307"/>
      <c r="GA44" s="307"/>
      <c r="GB44" s="307"/>
      <c r="GC44" s="307"/>
      <c r="GD44" s="307"/>
      <c r="GE44" s="307"/>
      <c r="GF44" s="307"/>
      <c r="GG44" s="307"/>
      <c r="GH44" s="307"/>
      <c r="GI44" s="307"/>
      <c r="GJ44" s="307"/>
      <c r="GK44" s="307"/>
      <c r="GL44" s="307"/>
      <c r="GM44" s="307"/>
      <c r="GN44" s="307"/>
      <c r="GO44" s="307"/>
      <c r="GP44" s="307"/>
      <c r="GQ44" s="307"/>
      <c r="GR44" s="307"/>
      <c r="GS44" s="307"/>
      <c r="GT44" s="307"/>
      <c r="GU44" s="307"/>
      <c r="GV44" s="307"/>
      <c r="GW44" s="307"/>
      <c r="GX44" s="307"/>
      <c r="GY44" s="307"/>
      <c r="GZ44" s="307"/>
      <c r="HA44" s="307"/>
      <c r="HB44" s="307"/>
      <c r="HC44" s="307"/>
      <c r="HD44" s="307"/>
      <c r="HE44" s="307"/>
      <c r="HF44" s="307"/>
      <c r="HG44" s="307"/>
      <c r="HH44" s="307"/>
      <c r="HI44" s="307"/>
      <c r="HJ44" s="307"/>
      <c r="HK44" s="307"/>
      <c r="HL44" s="307"/>
      <c r="HM44" s="307"/>
      <c r="HN44" s="307"/>
      <c r="HO44" s="307"/>
      <c r="HP44" s="307"/>
      <c r="HQ44" s="307"/>
      <c r="HR44" s="307"/>
      <c r="HS44" s="307"/>
      <c r="HT44" s="307"/>
      <c r="HU44" s="307"/>
      <c r="HV44" s="307"/>
      <c r="HW44" s="307"/>
      <c r="HX44" s="307"/>
      <c r="HY44" s="307"/>
      <c r="HZ44" s="307"/>
      <c r="IA44" s="307"/>
      <c r="IB44" s="307"/>
      <c r="IC44" s="307"/>
      <c r="ID44" s="307"/>
      <c r="IE44" s="307"/>
      <c r="IF44" s="307"/>
      <c r="IG44" s="307"/>
      <c r="IH44" s="307"/>
      <c r="II44" s="307"/>
      <c r="IJ44" s="307"/>
      <c r="IK44" s="307"/>
      <c r="IL44" s="307"/>
      <c r="IM44" s="307"/>
      <c r="IN44" s="307"/>
      <c r="IO44" s="307"/>
      <c r="IP44" s="307"/>
      <c r="IQ44" s="307"/>
      <c r="IR44" s="307"/>
      <c r="IS44" s="307"/>
      <c r="IT44" s="307"/>
      <c r="IU44" s="307"/>
      <c r="IV44" s="307"/>
      <c r="IW44" s="307"/>
      <c r="IX44" s="307"/>
      <c r="IY44" s="307"/>
      <c r="IZ44" s="307"/>
      <c r="JA44" s="307"/>
      <c r="JB44" s="307"/>
      <c r="JC44" s="307"/>
      <c r="JD44" s="307"/>
      <c r="JE44" s="307"/>
      <c r="JF44" s="307"/>
      <c r="JG44" s="307"/>
      <c r="JH44" s="307"/>
      <c r="JI44" s="307"/>
      <c r="JJ44" s="307"/>
      <c r="JK44" s="307"/>
      <c r="JL44" s="307"/>
      <c r="JM44" s="307"/>
      <c r="JN44" s="307"/>
      <c r="JO44" s="307"/>
      <c r="JP44" s="307"/>
      <c r="JQ44" s="307"/>
      <c r="JR44" s="307"/>
      <c r="JS44" s="307"/>
      <c r="JT44" s="307"/>
      <c r="JU44" s="307"/>
      <c r="JV44" s="307"/>
      <c r="JW44" s="307"/>
      <c r="JX44" s="307"/>
      <c r="JY44" s="307"/>
      <c r="JZ44" s="307"/>
      <c r="KA44" s="307"/>
      <c r="KB44" s="307"/>
      <c r="KC44" s="307"/>
      <c r="KD44" s="307"/>
      <c r="KE44" s="307"/>
      <c r="KF44" s="307"/>
      <c r="KG44" s="307"/>
      <c r="KH44" s="307"/>
      <c r="KI44" s="307"/>
      <c r="KJ44" s="307"/>
      <c r="KK44" s="307"/>
      <c r="KL44" s="307"/>
      <c r="KM44" s="307"/>
      <c r="KN44" s="307"/>
      <c r="KO44" s="307"/>
      <c r="KP44" s="307"/>
      <c r="KQ44" s="307"/>
      <c r="KR44" s="307"/>
      <c r="KS44" s="307"/>
      <c r="KT44" s="307"/>
      <c r="KU44" s="307"/>
      <c r="KV44" s="307"/>
      <c r="KW44" s="307"/>
      <c r="KX44" s="307"/>
      <c r="KY44" s="307"/>
      <c r="KZ44" s="307"/>
      <c r="LA44" s="307"/>
      <c r="LB44" s="307"/>
      <c r="LC44" s="307"/>
      <c r="LD44" s="307"/>
      <c r="LE44" s="307"/>
      <c r="LF44" s="307"/>
      <c r="LG44" s="307"/>
      <c r="LH44" s="307"/>
      <c r="LI44" s="307"/>
      <c r="LJ44" s="307"/>
      <c r="LK44" s="307"/>
      <c r="LL44" s="307"/>
      <c r="LM44" s="307"/>
      <c r="LN44" s="307"/>
      <c r="LO44" s="307"/>
      <c r="LP44" s="307"/>
      <c r="LQ44" s="307"/>
      <c r="LR44" s="307"/>
      <c r="LS44" s="307"/>
      <c r="LT44" s="307"/>
      <c r="LU44" s="307"/>
      <c r="LV44" s="307"/>
      <c r="LW44" s="307"/>
      <c r="LX44" s="307"/>
      <c r="LY44" s="307"/>
      <c r="LZ44" s="307"/>
      <c r="MA44" s="307"/>
      <c r="MB44" s="307"/>
      <c r="MC44" s="307"/>
      <c r="MD44" s="307"/>
      <c r="ME44" s="307"/>
      <c r="MF44" s="307"/>
      <c r="MG44" s="307"/>
      <c r="MH44" s="307"/>
      <c r="MI44" s="307"/>
      <c r="MJ44" s="307"/>
      <c r="MK44" s="307"/>
      <c r="ML44" s="307"/>
      <c r="MM44" s="307"/>
      <c r="MN44" s="307"/>
      <c r="MO44" s="307"/>
      <c r="MP44" s="307"/>
      <c r="MQ44" s="307"/>
      <c r="MR44" s="307"/>
      <c r="MS44" s="307"/>
      <c r="MT44" s="307"/>
      <c r="MU44" s="307"/>
      <c r="MV44" s="307"/>
      <c r="MW44" s="307"/>
      <c r="MX44" s="307"/>
      <c r="MY44" s="307"/>
      <c r="MZ44" s="307"/>
      <c r="NA44" s="307"/>
      <c r="NB44" s="307"/>
      <c r="NC44" s="307"/>
      <c r="ND44" s="307"/>
      <c r="NE44" s="307"/>
      <c r="NF44" s="307"/>
      <c r="NG44" s="307"/>
      <c r="NH44" s="307"/>
      <c r="NI44" s="307"/>
      <c r="NJ44" s="307"/>
      <c r="NK44" s="307"/>
      <c r="NL44" s="307"/>
      <c r="NM44" s="307"/>
      <c r="NN44" s="307"/>
      <c r="NO44" s="307"/>
      <c r="NP44" s="307"/>
      <c r="NQ44" s="307"/>
      <c r="NR44" s="307"/>
      <c r="NS44" s="307"/>
      <c r="NT44" s="307"/>
      <c r="NU44" s="307"/>
      <c r="NV44" s="307"/>
      <c r="NW44" s="307"/>
      <c r="NX44" s="307"/>
      <c r="NY44" s="307"/>
      <c r="NZ44" s="307"/>
      <c r="OA44" s="307"/>
      <c r="OB44" s="307"/>
      <c r="OC44" s="307"/>
      <c r="OD44" s="307"/>
      <c r="OE44" s="307"/>
      <c r="OF44" s="307"/>
      <c r="OG44" s="307"/>
      <c r="OH44" s="307"/>
      <c r="OI44" s="307"/>
      <c r="OJ44" s="307"/>
      <c r="OK44" s="307"/>
      <c r="OL44" s="307"/>
      <c r="OM44" s="307"/>
      <c r="ON44" s="307"/>
      <c r="OO44" s="307"/>
      <c r="OP44" s="307"/>
      <c r="OQ44" s="307"/>
      <c r="OR44" s="307"/>
      <c r="OS44" s="307"/>
      <c r="OT44" s="307"/>
      <c r="OU44" s="307"/>
      <c r="OV44" s="307"/>
      <c r="OW44" s="307"/>
      <c r="OX44" s="307"/>
      <c r="OY44" s="307"/>
      <c r="OZ44" s="307"/>
      <c r="PA44" s="307"/>
      <c r="PB44" s="307"/>
      <c r="PC44" s="307"/>
      <c r="PD44" s="307"/>
      <c r="PE44" s="307"/>
      <c r="PF44" s="307"/>
      <c r="PG44" s="307"/>
      <c r="PH44" s="307"/>
      <c r="PI44" s="307"/>
      <c r="PJ44" s="307"/>
      <c r="PK44" s="307"/>
      <c r="PL44" s="307"/>
      <c r="PM44" s="307"/>
      <c r="PN44" s="307"/>
      <c r="PO44" s="307"/>
      <c r="PP44" s="307"/>
      <c r="PQ44" s="307"/>
      <c r="PR44" s="307"/>
      <c r="PS44" s="307"/>
      <c r="PT44" s="307"/>
      <c r="PU44" s="307"/>
      <c r="PV44" s="307"/>
      <c r="PW44" s="307"/>
      <c r="PX44" s="307"/>
      <c r="PY44" s="307"/>
      <c r="PZ44" s="307"/>
      <c r="QA44" s="307"/>
      <c r="QB44" s="307"/>
      <c r="QC44" s="307"/>
      <c r="QD44" s="307"/>
      <c r="QE44" s="307"/>
      <c r="QF44" s="307"/>
      <c r="QG44" s="307"/>
      <c r="QH44" s="307"/>
      <c r="QI44" s="307"/>
      <c r="QJ44" s="307"/>
      <c r="QK44" s="307"/>
      <c r="QL44" s="307"/>
      <c r="QM44" s="307"/>
      <c r="QN44" s="307"/>
      <c r="QO44" s="307"/>
      <c r="QP44" s="307"/>
      <c r="QQ44" s="307"/>
      <c r="QR44" s="307"/>
      <c r="QS44" s="307"/>
      <c r="QT44" s="307"/>
      <c r="QU44" s="307"/>
      <c r="QV44" s="307"/>
      <c r="QW44" s="307"/>
      <c r="QX44" s="307"/>
      <c r="QY44" s="307"/>
      <c r="QZ44" s="307"/>
      <c r="RA44" s="307"/>
      <c r="RB44" s="307"/>
      <c r="RC44" s="307"/>
      <c r="RD44" s="307"/>
      <c r="RE44" s="307"/>
      <c r="RF44" s="307"/>
      <c r="RG44" s="307"/>
      <c r="RH44" s="307"/>
      <c r="RI44" s="307"/>
      <c r="RJ44" s="307"/>
      <c r="RK44" s="307"/>
      <c r="RL44" s="307"/>
      <c r="RM44" s="307"/>
      <c r="RN44" s="307"/>
      <c r="RO44" s="307"/>
      <c r="RP44" s="307"/>
      <c r="RQ44" s="307"/>
      <c r="RR44" s="307"/>
      <c r="RS44" s="307"/>
      <c r="RT44" s="307"/>
      <c r="RU44" s="307"/>
      <c r="RV44" s="307"/>
      <c r="RW44" s="307"/>
      <c r="RX44" s="307"/>
      <c r="RY44" s="307"/>
      <c r="RZ44" s="307"/>
      <c r="SA44" s="307"/>
      <c r="SB44" s="307"/>
      <c r="SC44" s="307"/>
      <c r="SD44" s="307"/>
      <c r="SE44" s="307"/>
      <c r="SF44" s="307"/>
      <c r="SG44" s="307"/>
      <c r="SH44" s="307"/>
      <c r="SI44" s="307"/>
      <c r="SJ44" s="307"/>
      <c r="SK44" s="307"/>
      <c r="SL44" s="307"/>
      <c r="SM44" s="307"/>
      <c r="SN44" s="307"/>
      <c r="SO44" s="307"/>
      <c r="SP44" s="307"/>
      <c r="SQ44" s="307"/>
      <c r="SR44" s="307"/>
      <c r="SS44" s="307"/>
      <c r="ST44" s="307"/>
      <c r="SU44" s="307"/>
      <c r="SV44" s="307"/>
      <c r="SW44" s="307"/>
      <c r="SX44" s="307"/>
      <c r="SY44" s="307"/>
      <c r="SZ44" s="307"/>
      <c r="TA44" s="307"/>
      <c r="TB44" s="307"/>
      <c r="TC44" s="307"/>
      <c r="TD44" s="307"/>
      <c r="TE44" s="307"/>
      <c r="TF44" s="307"/>
      <c r="TG44" s="307"/>
      <c r="TH44" s="307"/>
      <c r="TI44" s="307"/>
      <c r="TJ44" s="307"/>
      <c r="TK44" s="307"/>
      <c r="TL44" s="307"/>
      <c r="TM44" s="307"/>
      <c r="TN44" s="307"/>
      <c r="TO44" s="307"/>
      <c r="TP44" s="307"/>
      <c r="TQ44" s="307"/>
      <c r="TR44" s="307"/>
      <c r="TS44" s="307"/>
      <c r="TT44" s="307"/>
      <c r="TU44" s="307"/>
      <c r="TV44" s="307"/>
      <c r="TW44" s="307"/>
      <c r="TX44" s="307"/>
      <c r="TY44" s="307"/>
      <c r="TZ44" s="307"/>
      <c r="UA44" s="307"/>
      <c r="UB44" s="307"/>
      <c r="UC44" s="307"/>
      <c r="UD44" s="307"/>
      <c r="UE44" s="307"/>
      <c r="UF44" s="307"/>
      <c r="UG44" s="307"/>
      <c r="UH44" s="307"/>
      <c r="UI44" s="307"/>
      <c r="UJ44" s="307"/>
      <c r="UK44" s="307"/>
      <c r="UL44" s="307"/>
      <c r="UM44" s="307"/>
      <c r="UN44" s="307"/>
      <c r="UO44" s="307"/>
      <c r="UP44" s="307"/>
      <c r="UQ44" s="307"/>
      <c r="UR44" s="307"/>
      <c r="US44" s="307"/>
      <c r="UT44" s="307"/>
      <c r="UU44" s="307"/>
      <c r="UV44" s="307"/>
      <c r="UW44" s="307"/>
      <c r="UX44" s="307"/>
      <c r="UY44" s="307"/>
      <c r="UZ44" s="307"/>
      <c r="VA44" s="307"/>
      <c r="VB44" s="307"/>
      <c r="VC44" s="307"/>
      <c r="VD44" s="307"/>
      <c r="VE44" s="307"/>
      <c r="VF44" s="307"/>
      <c r="VG44" s="307"/>
      <c r="VH44" s="307"/>
      <c r="VI44" s="307"/>
      <c r="VJ44" s="307"/>
      <c r="VK44" s="307"/>
      <c r="VL44" s="307"/>
      <c r="VM44" s="307"/>
      <c r="VN44" s="307"/>
      <c r="VO44" s="307"/>
      <c r="VP44" s="307"/>
      <c r="VQ44" s="307"/>
      <c r="VR44" s="307"/>
      <c r="VS44" s="307"/>
      <c r="VT44" s="307"/>
      <c r="VU44" s="307"/>
      <c r="VV44" s="307"/>
      <c r="VW44" s="307"/>
      <c r="VX44" s="307"/>
      <c r="VY44" s="307"/>
      <c r="VZ44" s="307"/>
      <c r="WA44" s="307"/>
      <c r="WB44" s="307"/>
      <c r="WC44" s="307"/>
      <c r="WD44" s="307"/>
      <c r="WE44" s="307"/>
      <c r="WF44" s="307"/>
      <c r="WG44" s="307"/>
      <c r="WH44" s="307"/>
      <c r="WI44" s="307"/>
      <c r="WJ44" s="307"/>
      <c r="WK44" s="307"/>
      <c r="WL44" s="307"/>
      <c r="WM44" s="307"/>
      <c r="WN44" s="307"/>
      <c r="WO44" s="307"/>
      <c r="WP44" s="307"/>
      <c r="WQ44" s="307"/>
      <c r="WR44" s="307"/>
      <c r="WS44" s="307"/>
      <c r="WT44" s="307"/>
      <c r="WU44" s="307"/>
      <c r="WV44" s="307"/>
      <c r="WW44" s="307"/>
      <c r="WX44" s="307"/>
      <c r="WY44" s="307"/>
      <c r="WZ44" s="307"/>
      <c r="XA44" s="307"/>
      <c r="XB44" s="307"/>
      <c r="XC44" s="307"/>
      <c r="XD44" s="307"/>
      <c r="XE44" s="307"/>
      <c r="XF44" s="307"/>
      <c r="XG44" s="307"/>
      <c r="XH44" s="307"/>
      <c r="XI44" s="307"/>
      <c r="XJ44" s="307"/>
      <c r="XK44" s="307"/>
      <c r="XL44" s="307"/>
      <c r="XM44" s="307"/>
      <c r="XN44" s="307"/>
      <c r="XO44" s="307"/>
      <c r="XP44" s="307"/>
      <c r="XQ44" s="307"/>
      <c r="XR44" s="307"/>
      <c r="XS44" s="307"/>
      <c r="XT44" s="307"/>
      <c r="XU44" s="307"/>
      <c r="XV44" s="307"/>
      <c r="XW44" s="307"/>
      <c r="XX44" s="307"/>
      <c r="XY44" s="307"/>
      <c r="XZ44" s="307"/>
      <c r="YA44" s="307"/>
      <c r="YB44" s="307"/>
      <c r="YC44" s="307"/>
      <c r="YD44" s="307"/>
      <c r="YE44" s="307"/>
      <c r="YF44" s="307"/>
      <c r="YG44" s="307"/>
      <c r="YH44" s="307"/>
      <c r="YI44" s="307"/>
      <c r="YJ44" s="307"/>
      <c r="YK44" s="307"/>
      <c r="YL44" s="307"/>
      <c r="YM44" s="307"/>
      <c r="YN44" s="307"/>
      <c r="YO44" s="307"/>
      <c r="YP44" s="307"/>
      <c r="YQ44" s="307"/>
      <c r="YR44" s="307"/>
      <c r="YS44" s="307"/>
      <c r="YT44" s="307"/>
      <c r="YU44" s="307"/>
      <c r="YV44" s="307"/>
      <c r="YW44" s="307"/>
      <c r="YX44" s="307"/>
      <c r="YY44" s="307"/>
      <c r="YZ44" s="307"/>
      <c r="ZA44" s="307"/>
      <c r="ZB44" s="307"/>
      <c r="ZC44" s="307"/>
      <c r="ZD44" s="307"/>
      <c r="ZE44" s="307"/>
      <c r="ZF44" s="307"/>
      <c r="ZG44" s="307"/>
      <c r="ZH44" s="307"/>
      <c r="ZI44" s="307"/>
      <c r="ZJ44" s="307"/>
      <c r="ZK44" s="307"/>
      <c r="ZL44" s="307"/>
      <c r="ZM44" s="307"/>
      <c r="ZN44" s="307"/>
      <c r="ZO44" s="307"/>
      <c r="ZP44" s="307"/>
      <c r="ZQ44" s="307"/>
      <c r="ZR44" s="307"/>
      <c r="ZS44" s="307"/>
      <c r="ZT44" s="307"/>
      <c r="ZU44" s="307"/>
      <c r="ZV44" s="307"/>
      <c r="ZW44" s="307"/>
      <c r="ZX44" s="307"/>
      <c r="ZY44" s="307"/>
      <c r="ZZ44" s="307"/>
      <c r="AAA44" s="307"/>
      <c r="AAB44" s="307"/>
      <c r="AAC44" s="307"/>
      <c r="AAD44" s="307"/>
      <c r="AAE44" s="307"/>
      <c r="AAF44" s="307"/>
      <c r="AAG44" s="307"/>
      <c r="AAH44" s="307"/>
      <c r="AAI44" s="307"/>
      <c r="AAJ44" s="307"/>
      <c r="AAK44" s="307"/>
      <c r="AAL44" s="307"/>
      <c r="AAM44" s="307"/>
      <c r="AAN44" s="307"/>
      <c r="AAO44" s="307"/>
      <c r="AAP44" s="307"/>
      <c r="AAQ44" s="307"/>
      <c r="AAR44" s="307"/>
      <c r="AAS44" s="307"/>
      <c r="AAT44" s="307"/>
      <c r="AAU44" s="307"/>
      <c r="AAV44" s="307"/>
      <c r="AAW44" s="307"/>
      <c r="AAX44" s="307"/>
      <c r="AAY44" s="307"/>
      <c r="AAZ44" s="307"/>
      <c r="ABA44" s="307"/>
      <c r="ABB44" s="307"/>
      <c r="ABC44" s="307"/>
      <c r="ABD44" s="307"/>
      <c r="ABE44" s="307"/>
      <c r="ABF44" s="307"/>
      <c r="ABG44" s="307"/>
      <c r="ABH44" s="307"/>
      <c r="ABI44" s="307"/>
      <c r="ABJ44" s="307"/>
      <c r="ABK44" s="307"/>
      <c r="ABL44" s="307"/>
      <c r="ABM44" s="307"/>
      <c r="ABN44" s="307"/>
      <c r="ABO44" s="307"/>
      <c r="ABP44" s="307"/>
      <c r="ABQ44" s="307"/>
      <c r="ABR44" s="307"/>
      <c r="ABS44" s="307"/>
      <c r="ABT44" s="307"/>
      <c r="ABU44" s="307"/>
      <c r="ABV44" s="307"/>
      <c r="ABW44" s="307"/>
      <c r="ABX44" s="307"/>
      <c r="ABY44" s="307"/>
      <c r="ABZ44" s="307"/>
      <c r="ACA44" s="307"/>
      <c r="ACB44" s="307"/>
      <c r="ACC44" s="307"/>
      <c r="ACD44" s="307"/>
      <c r="ACE44" s="307"/>
      <c r="ACF44" s="307"/>
      <c r="ACG44" s="307"/>
      <c r="ACH44" s="307"/>
      <c r="ACI44" s="307"/>
      <c r="ACJ44" s="307"/>
      <c r="ACK44" s="307"/>
      <c r="ACL44" s="307"/>
      <c r="ACM44" s="307"/>
      <c r="ACN44" s="307"/>
      <c r="ACO44" s="307"/>
      <c r="ACP44" s="307"/>
      <c r="ACQ44" s="307"/>
      <c r="ACR44" s="307"/>
      <c r="ACS44" s="307"/>
      <c r="ACT44" s="307"/>
      <c r="ACU44" s="307"/>
      <c r="ACV44" s="307"/>
      <c r="ACW44" s="307"/>
      <c r="ACX44" s="307"/>
      <c r="ACY44" s="307"/>
      <c r="ACZ44" s="307"/>
      <c r="ADA44" s="307"/>
      <c r="ADB44" s="307"/>
      <c r="ADC44" s="307"/>
      <c r="ADD44" s="307"/>
      <c r="ADE44" s="307"/>
      <c r="ADF44" s="307"/>
      <c r="ADG44" s="307"/>
      <c r="ADH44" s="307"/>
      <c r="ADI44" s="307"/>
      <c r="ADJ44" s="307"/>
      <c r="ADK44" s="307"/>
      <c r="ADL44" s="307"/>
      <c r="ADM44" s="307"/>
      <c r="ADN44" s="307"/>
      <c r="ADO44" s="307"/>
      <c r="ADP44" s="307"/>
      <c r="ADQ44" s="307"/>
      <c r="ADR44" s="307"/>
      <c r="ADS44" s="307"/>
      <c r="ADT44" s="307"/>
      <c r="ADU44" s="307"/>
      <c r="ADV44" s="307"/>
      <c r="ADW44" s="307"/>
      <c r="ADX44" s="307"/>
      <c r="ADY44" s="307"/>
      <c r="ADZ44" s="307"/>
      <c r="AEA44" s="307"/>
      <c r="AEB44" s="307"/>
      <c r="AEC44" s="307"/>
      <c r="AED44" s="307"/>
      <c r="AEE44" s="307"/>
      <c r="AEF44" s="307"/>
      <c r="AEG44" s="307"/>
      <c r="AEH44" s="307"/>
      <c r="AEI44" s="307"/>
      <c r="AEJ44" s="307"/>
      <c r="AEK44" s="307"/>
      <c r="AEL44" s="307"/>
      <c r="AEM44" s="307"/>
      <c r="AEN44" s="307"/>
      <c r="AEO44" s="307"/>
      <c r="AEP44" s="307"/>
      <c r="AEQ44" s="307"/>
      <c r="AER44" s="307"/>
      <c r="AES44" s="307"/>
      <c r="AET44" s="307"/>
      <c r="AEU44" s="307"/>
      <c r="AEV44" s="307"/>
      <c r="AEW44" s="307"/>
      <c r="AEX44" s="307"/>
      <c r="AEY44" s="307"/>
      <c r="AEZ44" s="307"/>
      <c r="AFA44" s="307"/>
      <c r="AFB44" s="307"/>
      <c r="AFC44" s="307"/>
      <c r="AFD44" s="307"/>
      <c r="AFE44" s="307"/>
      <c r="AFF44" s="307"/>
      <c r="AFG44" s="307"/>
      <c r="AFH44" s="307"/>
      <c r="AFI44" s="307"/>
      <c r="AFJ44" s="307"/>
      <c r="AFK44" s="307"/>
      <c r="AFL44" s="307"/>
      <c r="AFM44" s="307"/>
      <c r="AFN44" s="307"/>
      <c r="AFO44" s="307"/>
      <c r="AFP44" s="307"/>
      <c r="AFQ44" s="307"/>
      <c r="AFR44" s="307"/>
      <c r="AFS44" s="307"/>
      <c r="AFT44" s="307"/>
      <c r="AFU44" s="307"/>
      <c r="AFV44" s="307"/>
      <c r="AFW44" s="307"/>
      <c r="AFX44" s="307"/>
      <c r="AFY44" s="307"/>
      <c r="AFZ44" s="307"/>
      <c r="AGA44" s="307"/>
      <c r="AGB44" s="307"/>
      <c r="AGC44" s="307"/>
      <c r="AGD44" s="307"/>
      <c r="AGE44" s="307"/>
      <c r="AGF44" s="307"/>
      <c r="AGG44" s="307"/>
      <c r="AGH44" s="307"/>
      <c r="AGI44" s="307"/>
      <c r="AGJ44" s="307"/>
      <c r="AGK44" s="307"/>
      <c r="AGL44" s="307"/>
      <c r="AGM44" s="307"/>
      <c r="AGN44" s="307"/>
      <c r="AGO44" s="307"/>
      <c r="AGP44" s="307"/>
      <c r="AGQ44" s="307"/>
      <c r="AGR44" s="307"/>
      <c r="AGS44" s="307"/>
      <c r="AGT44" s="307"/>
      <c r="AGU44" s="307"/>
      <c r="AGV44" s="307"/>
      <c r="AGW44" s="307"/>
      <c r="AGX44" s="307"/>
      <c r="AGY44" s="307"/>
      <c r="AGZ44" s="307"/>
      <c r="AHA44" s="307"/>
      <c r="AHB44" s="307"/>
      <c r="AHC44" s="307"/>
      <c r="AHD44" s="307"/>
      <c r="AHE44" s="307"/>
      <c r="AHF44" s="307"/>
      <c r="AHG44" s="307"/>
      <c r="AHH44" s="307"/>
      <c r="AHI44" s="307"/>
      <c r="AHJ44" s="307"/>
      <c r="AHK44" s="307"/>
      <c r="AHL44" s="307"/>
      <c r="AHM44" s="307"/>
      <c r="AHN44" s="307"/>
      <c r="AHO44" s="307"/>
      <c r="AHP44" s="307"/>
      <c r="AHQ44" s="307"/>
      <c r="AHR44" s="307"/>
      <c r="AHS44" s="307"/>
      <c r="AHT44" s="307"/>
      <c r="AHU44" s="307"/>
      <c r="AHV44" s="307"/>
      <c r="AHW44" s="307"/>
      <c r="AHX44" s="307"/>
      <c r="AHY44" s="307"/>
      <c r="AHZ44" s="307"/>
      <c r="AIA44" s="307"/>
      <c r="AIB44" s="307"/>
      <c r="AIC44" s="307"/>
      <c r="AID44" s="307"/>
      <c r="AIE44" s="307"/>
      <c r="AIF44" s="307"/>
      <c r="AIG44" s="307"/>
      <c r="AIH44" s="307"/>
      <c r="AII44" s="307"/>
      <c r="AIJ44" s="307"/>
      <c r="AIK44" s="307"/>
      <c r="AIL44" s="307"/>
      <c r="AIM44" s="307"/>
      <c r="AIN44" s="307"/>
      <c r="AIO44" s="307"/>
      <c r="AIP44" s="307"/>
      <c r="AIQ44" s="307"/>
      <c r="AIR44" s="307"/>
      <c r="AIS44" s="307"/>
      <c r="AIT44" s="307"/>
      <c r="AIU44" s="307"/>
      <c r="AIV44" s="307"/>
      <c r="AIW44" s="307"/>
      <c r="AIX44" s="307"/>
      <c r="AIY44" s="307"/>
      <c r="AIZ44" s="307"/>
      <c r="AJA44" s="307"/>
      <c r="AJB44" s="307"/>
      <c r="AJC44" s="307"/>
      <c r="AJD44" s="307"/>
      <c r="AJE44" s="307"/>
      <c r="AJF44" s="307"/>
      <c r="AJG44" s="307"/>
      <c r="AJH44" s="307"/>
      <c r="AJI44" s="307"/>
      <c r="AJJ44" s="307"/>
      <c r="AJK44" s="307"/>
      <c r="AJL44" s="307"/>
      <c r="AJM44" s="307"/>
      <c r="AJN44" s="307"/>
      <c r="AJO44" s="307"/>
      <c r="AJP44" s="307"/>
      <c r="AJQ44" s="307"/>
      <c r="AJR44" s="307"/>
      <c r="AJS44" s="307"/>
      <c r="AJT44" s="307"/>
      <c r="AJU44" s="307"/>
      <c r="AJV44" s="307"/>
      <c r="AJW44" s="307"/>
      <c r="AJX44" s="307"/>
      <c r="AJY44" s="307"/>
      <c r="AJZ44" s="307"/>
      <c r="AKA44" s="307"/>
      <c r="AKB44" s="307"/>
      <c r="AKC44" s="307"/>
      <c r="AKD44" s="307"/>
      <c r="AKE44" s="307"/>
      <c r="AKF44" s="307"/>
      <c r="AKG44" s="307"/>
      <c r="AKH44" s="307"/>
      <c r="AKI44" s="307"/>
      <c r="AKJ44" s="307"/>
      <c r="AKK44" s="307"/>
      <c r="AKL44" s="307"/>
      <c r="AKM44" s="307"/>
      <c r="AKN44" s="307"/>
      <c r="AKO44" s="307"/>
      <c r="AKP44" s="307"/>
      <c r="AKQ44" s="307"/>
      <c r="AKR44" s="307"/>
      <c r="AKS44" s="307"/>
      <c r="AKT44" s="307"/>
      <c r="AKU44" s="307"/>
      <c r="AKV44" s="307"/>
      <c r="AKW44" s="307"/>
      <c r="AKX44" s="307"/>
      <c r="AKY44" s="307"/>
    </row>
    <row r="45" spans="1:987" s="41" customFormat="1" x14ac:dyDescent="0.25">
      <c r="A45" s="133" t="s">
        <v>4</v>
      </c>
      <c r="B45" s="185" t="e">
        <f>IF('Sample of Spirits1'!I45&lt;E45,"&lt;",'Sample of Spirits1'!I45)</f>
        <v>#DIV/0!</v>
      </c>
      <c r="C45" s="123" t="e">
        <f t="shared" si="23"/>
        <v>#DIV/0!</v>
      </c>
      <c r="D45" s="94" t="e">
        <f>'Sample of Spirits1'!E45</f>
        <v>#DIV/0!</v>
      </c>
      <c r="E45" s="196" t="e">
        <f t="shared" si="24"/>
        <v>#DIV/0!</v>
      </c>
      <c r="F45" s="118"/>
      <c r="G45" s="98" t="e">
        <f>IF('Sample of Spirits1'!R45&lt;J45,"&lt;",'Sample of Spirits1'!R45)</f>
        <v>#DIV/0!</v>
      </c>
      <c r="H45" s="123" t="e">
        <f t="shared" si="25"/>
        <v>#DIV/0!</v>
      </c>
      <c r="I45" s="94" t="e">
        <f>'Sample of Spirits1'!N45</f>
        <v>#DIV/0!</v>
      </c>
      <c r="J45" s="199" t="e">
        <f t="shared" si="26"/>
        <v>#DIV/0!</v>
      </c>
      <c r="K45" s="118"/>
      <c r="L45" s="185" t="e">
        <f>IF('Sample of Spirits1'!AA45&lt;O45,"&lt;",'Sample of Spirits1'!AA45)</f>
        <v>#DIV/0!</v>
      </c>
      <c r="M45" s="98" t="e">
        <f t="shared" si="27"/>
        <v>#DIV/0!</v>
      </c>
      <c r="N45" s="94" t="e">
        <f>'Sample of Spirits1'!W45</f>
        <v>#DIV/0!</v>
      </c>
      <c r="O45" s="199" t="e">
        <f t="shared" si="28"/>
        <v>#DIV/0!</v>
      </c>
      <c r="P45" s="118"/>
      <c r="Q45" s="94" t="e">
        <f t="shared" si="29"/>
        <v>#DIV/0!</v>
      </c>
      <c r="R45" s="94" t="e">
        <f t="shared" si="30"/>
        <v>#DIV/0!</v>
      </c>
      <c r="S45" s="118"/>
      <c r="T45" s="186" t="e">
        <f t="shared" si="31"/>
        <v>#DIV/0!</v>
      </c>
      <c r="U45" s="94" t="e">
        <f t="shared" si="32"/>
        <v>#DIV/0!</v>
      </c>
      <c r="V45" s="114"/>
      <c r="W45" s="312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  <c r="AJ45" s="307"/>
      <c r="AK45" s="307"/>
      <c r="AL45" s="307"/>
      <c r="AM45" s="307"/>
      <c r="AN45" s="307"/>
      <c r="AO45" s="307"/>
      <c r="AP45" s="307"/>
      <c r="AQ45" s="307"/>
      <c r="AR45" s="307"/>
      <c r="AS45" s="307"/>
      <c r="AT45" s="307"/>
      <c r="AU45" s="307"/>
      <c r="AV45" s="307"/>
      <c r="AW45" s="307"/>
      <c r="AX45" s="307"/>
      <c r="AY45" s="307"/>
      <c r="AZ45" s="307"/>
      <c r="BA45" s="307"/>
      <c r="BB45" s="307"/>
      <c r="BC45" s="307"/>
      <c r="BD45" s="307"/>
      <c r="BE45" s="307"/>
      <c r="BF45" s="307"/>
      <c r="BG45" s="307"/>
      <c r="BH45" s="307"/>
      <c r="BI45" s="307"/>
      <c r="BJ45" s="307"/>
      <c r="BK45" s="307"/>
      <c r="BL45" s="307"/>
      <c r="BM45" s="307"/>
      <c r="BN45" s="307"/>
      <c r="BO45" s="307"/>
      <c r="BP45" s="307"/>
      <c r="BQ45" s="307"/>
      <c r="BR45" s="307"/>
      <c r="BS45" s="307"/>
      <c r="BT45" s="307"/>
      <c r="BU45" s="307"/>
      <c r="BV45" s="307"/>
      <c r="BW45" s="307"/>
      <c r="BX45" s="307"/>
      <c r="BY45" s="307"/>
      <c r="BZ45" s="307"/>
      <c r="CA45" s="307"/>
      <c r="CB45" s="307"/>
      <c r="CC45" s="307"/>
      <c r="CD45" s="307"/>
      <c r="CE45" s="307"/>
      <c r="CF45" s="307"/>
      <c r="CG45" s="307"/>
      <c r="CH45" s="307"/>
      <c r="CI45" s="307"/>
      <c r="CJ45" s="307"/>
      <c r="CK45" s="307"/>
      <c r="CL45" s="307"/>
      <c r="CM45" s="307"/>
      <c r="CN45" s="307"/>
      <c r="CO45" s="307"/>
      <c r="CP45" s="307"/>
      <c r="CQ45" s="307"/>
      <c r="CR45" s="307"/>
      <c r="CS45" s="307"/>
      <c r="CT45" s="307"/>
      <c r="CU45" s="307"/>
      <c r="CV45" s="307"/>
      <c r="CW45" s="307"/>
      <c r="CX45" s="307"/>
      <c r="CY45" s="307"/>
      <c r="CZ45" s="307"/>
      <c r="DA45" s="307"/>
      <c r="DB45" s="307"/>
      <c r="DC45" s="307"/>
      <c r="DD45" s="307"/>
      <c r="DE45" s="307"/>
      <c r="DF45" s="307"/>
      <c r="DG45" s="307"/>
      <c r="DH45" s="307"/>
      <c r="DI45" s="307"/>
      <c r="DJ45" s="307"/>
      <c r="DK45" s="307"/>
      <c r="DL45" s="307"/>
      <c r="DM45" s="307"/>
      <c r="DN45" s="307"/>
      <c r="DO45" s="307"/>
      <c r="DP45" s="307"/>
      <c r="DQ45" s="307"/>
      <c r="DR45" s="307"/>
      <c r="DS45" s="307"/>
      <c r="DT45" s="307"/>
      <c r="DU45" s="307"/>
      <c r="DV45" s="307"/>
      <c r="DW45" s="307"/>
      <c r="DX45" s="307"/>
      <c r="DY45" s="307"/>
      <c r="DZ45" s="307"/>
      <c r="EA45" s="307"/>
      <c r="EB45" s="307"/>
      <c r="EC45" s="307"/>
      <c r="ED45" s="307"/>
      <c r="EE45" s="307"/>
      <c r="EF45" s="307"/>
      <c r="EG45" s="307"/>
      <c r="EH45" s="307"/>
      <c r="EI45" s="307"/>
      <c r="EJ45" s="307"/>
      <c r="EK45" s="307"/>
      <c r="EL45" s="307"/>
      <c r="EM45" s="307"/>
      <c r="EN45" s="307"/>
      <c r="EO45" s="307"/>
      <c r="EP45" s="307"/>
      <c r="EQ45" s="307"/>
      <c r="ER45" s="307"/>
      <c r="ES45" s="307"/>
      <c r="ET45" s="307"/>
      <c r="EU45" s="307"/>
      <c r="EV45" s="307"/>
      <c r="EW45" s="307"/>
      <c r="EX45" s="307"/>
      <c r="EY45" s="307"/>
      <c r="EZ45" s="307"/>
      <c r="FA45" s="307"/>
      <c r="FB45" s="307"/>
      <c r="FC45" s="307"/>
      <c r="FD45" s="307"/>
      <c r="FE45" s="307"/>
      <c r="FF45" s="307"/>
      <c r="FG45" s="307"/>
      <c r="FH45" s="307"/>
      <c r="FI45" s="307"/>
      <c r="FJ45" s="307"/>
      <c r="FK45" s="307"/>
      <c r="FL45" s="307"/>
      <c r="FM45" s="307"/>
      <c r="FN45" s="307"/>
      <c r="FO45" s="307"/>
      <c r="FP45" s="307"/>
      <c r="FQ45" s="307"/>
      <c r="FR45" s="307"/>
      <c r="FS45" s="307"/>
      <c r="FT45" s="307"/>
      <c r="FU45" s="307"/>
      <c r="FV45" s="307"/>
      <c r="FW45" s="307"/>
      <c r="FX45" s="307"/>
      <c r="FY45" s="307"/>
      <c r="FZ45" s="307"/>
      <c r="GA45" s="307"/>
      <c r="GB45" s="307"/>
      <c r="GC45" s="307"/>
      <c r="GD45" s="307"/>
      <c r="GE45" s="307"/>
      <c r="GF45" s="307"/>
      <c r="GG45" s="307"/>
      <c r="GH45" s="307"/>
      <c r="GI45" s="307"/>
      <c r="GJ45" s="307"/>
      <c r="GK45" s="307"/>
      <c r="GL45" s="307"/>
      <c r="GM45" s="307"/>
      <c r="GN45" s="307"/>
      <c r="GO45" s="307"/>
      <c r="GP45" s="307"/>
      <c r="GQ45" s="307"/>
      <c r="GR45" s="307"/>
      <c r="GS45" s="307"/>
      <c r="GT45" s="307"/>
      <c r="GU45" s="307"/>
      <c r="GV45" s="307"/>
      <c r="GW45" s="307"/>
      <c r="GX45" s="307"/>
      <c r="GY45" s="307"/>
      <c r="GZ45" s="307"/>
      <c r="HA45" s="307"/>
      <c r="HB45" s="307"/>
      <c r="HC45" s="307"/>
      <c r="HD45" s="307"/>
      <c r="HE45" s="307"/>
      <c r="HF45" s="307"/>
      <c r="HG45" s="307"/>
      <c r="HH45" s="307"/>
      <c r="HI45" s="307"/>
      <c r="HJ45" s="307"/>
      <c r="HK45" s="307"/>
      <c r="HL45" s="307"/>
      <c r="HM45" s="307"/>
      <c r="HN45" s="307"/>
      <c r="HO45" s="307"/>
      <c r="HP45" s="307"/>
      <c r="HQ45" s="307"/>
      <c r="HR45" s="307"/>
      <c r="HS45" s="307"/>
      <c r="HT45" s="307"/>
      <c r="HU45" s="307"/>
      <c r="HV45" s="307"/>
      <c r="HW45" s="307"/>
      <c r="HX45" s="307"/>
      <c r="HY45" s="307"/>
      <c r="HZ45" s="307"/>
      <c r="IA45" s="307"/>
      <c r="IB45" s="307"/>
      <c r="IC45" s="307"/>
      <c r="ID45" s="307"/>
      <c r="IE45" s="307"/>
      <c r="IF45" s="307"/>
      <c r="IG45" s="307"/>
      <c r="IH45" s="307"/>
      <c r="II45" s="307"/>
      <c r="IJ45" s="307"/>
      <c r="IK45" s="307"/>
      <c r="IL45" s="307"/>
      <c r="IM45" s="307"/>
      <c r="IN45" s="307"/>
      <c r="IO45" s="307"/>
      <c r="IP45" s="307"/>
      <c r="IQ45" s="307"/>
      <c r="IR45" s="307"/>
      <c r="IS45" s="307"/>
      <c r="IT45" s="307"/>
      <c r="IU45" s="307"/>
      <c r="IV45" s="307"/>
      <c r="IW45" s="307"/>
      <c r="IX45" s="307"/>
      <c r="IY45" s="307"/>
      <c r="IZ45" s="307"/>
      <c r="JA45" s="307"/>
      <c r="JB45" s="307"/>
      <c r="JC45" s="307"/>
      <c r="JD45" s="307"/>
      <c r="JE45" s="307"/>
      <c r="JF45" s="307"/>
      <c r="JG45" s="307"/>
      <c r="JH45" s="307"/>
      <c r="JI45" s="307"/>
      <c r="JJ45" s="307"/>
      <c r="JK45" s="307"/>
      <c r="JL45" s="307"/>
      <c r="JM45" s="307"/>
      <c r="JN45" s="307"/>
      <c r="JO45" s="307"/>
      <c r="JP45" s="307"/>
      <c r="JQ45" s="307"/>
      <c r="JR45" s="307"/>
      <c r="JS45" s="307"/>
      <c r="JT45" s="307"/>
      <c r="JU45" s="307"/>
      <c r="JV45" s="307"/>
      <c r="JW45" s="307"/>
      <c r="JX45" s="307"/>
      <c r="JY45" s="307"/>
      <c r="JZ45" s="307"/>
      <c r="KA45" s="307"/>
      <c r="KB45" s="307"/>
      <c r="KC45" s="307"/>
      <c r="KD45" s="307"/>
      <c r="KE45" s="307"/>
      <c r="KF45" s="307"/>
      <c r="KG45" s="307"/>
      <c r="KH45" s="307"/>
      <c r="KI45" s="307"/>
      <c r="KJ45" s="307"/>
      <c r="KK45" s="307"/>
      <c r="KL45" s="307"/>
      <c r="KM45" s="307"/>
      <c r="KN45" s="307"/>
      <c r="KO45" s="307"/>
      <c r="KP45" s="307"/>
      <c r="KQ45" s="307"/>
      <c r="KR45" s="307"/>
      <c r="KS45" s="307"/>
      <c r="KT45" s="307"/>
      <c r="KU45" s="307"/>
      <c r="KV45" s="307"/>
      <c r="KW45" s="307"/>
      <c r="KX45" s="307"/>
      <c r="KY45" s="307"/>
      <c r="KZ45" s="307"/>
      <c r="LA45" s="307"/>
      <c r="LB45" s="307"/>
      <c r="LC45" s="307"/>
      <c r="LD45" s="307"/>
      <c r="LE45" s="307"/>
      <c r="LF45" s="307"/>
      <c r="LG45" s="307"/>
      <c r="LH45" s="307"/>
      <c r="LI45" s="307"/>
      <c r="LJ45" s="307"/>
      <c r="LK45" s="307"/>
      <c r="LL45" s="307"/>
      <c r="LM45" s="307"/>
      <c r="LN45" s="307"/>
      <c r="LO45" s="307"/>
      <c r="LP45" s="307"/>
      <c r="LQ45" s="307"/>
      <c r="LR45" s="307"/>
      <c r="LS45" s="307"/>
      <c r="LT45" s="307"/>
      <c r="LU45" s="307"/>
      <c r="LV45" s="307"/>
      <c r="LW45" s="307"/>
      <c r="LX45" s="307"/>
      <c r="LY45" s="307"/>
      <c r="LZ45" s="307"/>
      <c r="MA45" s="307"/>
      <c r="MB45" s="307"/>
      <c r="MC45" s="307"/>
      <c r="MD45" s="307"/>
      <c r="ME45" s="307"/>
      <c r="MF45" s="307"/>
      <c r="MG45" s="307"/>
      <c r="MH45" s="307"/>
      <c r="MI45" s="307"/>
      <c r="MJ45" s="307"/>
      <c r="MK45" s="307"/>
      <c r="ML45" s="307"/>
      <c r="MM45" s="307"/>
      <c r="MN45" s="307"/>
      <c r="MO45" s="307"/>
      <c r="MP45" s="307"/>
      <c r="MQ45" s="307"/>
      <c r="MR45" s="307"/>
      <c r="MS45" s="307"/>
      <c r="MT45" s="307"/>
      <c r="MU45" s="307"/>
      <c r="MV45" s="307"/>
      <c r="MW45" s="307"/>
      <c r="MX45" s="307"/>
      <c r="MY45" s="307"/>
      <c r="MZ45" s="307"/>
      <c r="NA45" s="307"/>
      <c r="NB45" s="307"/>
      <c r="NC45" s="307"/>
      <c r="ND45" s="307"/>
      <c r="NE45" s="307"/>
      <c r="NF45" s="307"/>
      <c r="NG45" s="307"/>
      <c r="NH45" s="307"/>
      <c r="NI45" s="307"/>
      <c r="NJ45" s="307"/>
      <c r="NK45" s="307"/>
      <c r="NL45" s="307"/>
      <c r="NM45" s="307"/>
      <c r="NN45" s="307"/>
      <c r="NO45" s="307"/>
      <c r="NP45" s="307"/>
      <c r="NQ45" s="307"/>
      <c r="NR45" s="307"/>
      <c r="NS45" s="307"/>
      <c r="NT45" s="307"/>
      <c r="NU45" s="307"/>
      <c r="NV45" s="307"/>
      <c r="NW45" s="307"/>
      <c r="NX45" s="307"/>
      <c r="NY45" s="307"/>
      <c r="NZ45" s="307"/>
      <c r="OA45" s="307"/>
      <c r="OB45" s="307"/>
      <c r="OC45" s="307"/>
      <c r="OD45" s="307"/>
      <c r="OE45" s="307"/>
      <c r="OF45" s="307"/>
      <c r="OG45" s="307"/>
      <c r="OH45" s="307"/>
      <c r="OI45" s="307"/>
      <c r="OJ45" s="307"/>
      <c r="OK45" s="307"/>
      <c r="OL45" s="307"/>
      <c r="OM45" s="307"/>
      <c r="ON45" s="307"/>
      <c r="OO45" s="307"/>
      <c r="OP45" s="307"/>
      <c r="OQ45" s="307"/>
      <c r="OR45" s="307"/>
      <c r="OS45" s="307"/>
      <c r="OT45" s="307"/>
      <c r="OU45" s="307"/>
      <c r="OV45" s="307"/>
      <c r="OW45" s="307"/>
      <c r="OX45" s="307"/>
      <c r="OY45" s="307"/>
      <c r="OZ45" s="307"/>
      <c r="PA45" s="307"/>
      <c r="PB45" s="307"/>
      <c r="PC45" s="307"/>
      <c r="PD45" s="307"/>
      <c r="PE45" s="307"/>
      <c r="PF45" s="307"/>
      <c r="PG45" s="307"/>
      <c r="PH45" s="307"/>
      <c r="PI45" s="307"/>
      <c r="PJ45" s="307"/>
      <c r="PK45" s="307"/>
      <c r="PL45" s="307"/>
      <c r="PM45" s="307"/>
      <c r="PN45" s="307"/>
      <c r="PO45" s="307"/>
      <c r="PP45" s="307"/>
      <c r="PQ45" s="307"/>
      <c r="PR45" s="307"/>
      <c r="PS45" s="307"/>
      <c r="PT45" s="307"/>
      <c r="PU45" s="307"/>
      <c r="PV45" s="307"/>
      <c r="PW45" s="307"/>
      <c r="PX45" s="307"/>
      <c r="PY45" s="307"/>
      <c r="PZ45" s="307"/>
      <c r="QA45" s="307"/>
      <c r="QB45" s="307"/>
      <c r="QC45" s="307"/>
      <c r="QD45" s="307"/>
      <c r="QE45" s="307"/>
      <c r="QF45" s="307"/>
      <c r="QG45" s="307"/>
      <c r="QH45" s="307"/>
      <c r="QI45" s="307"/>
      <c r="QJ45" s="307"/>
      <c r="QK45" s="307"/>
      <c r="QL45" s="307"/>
      <c r="QM45" s="307"/>
      <c r="QN45" s="307"/>
      <c r="QO45" s="307"/>
      <c r="QP45" s="307"/>
      <c r="QQ45" s="307"/>
      <c r="QR45" s="307"/>
      <c r="QS45" s="307"/>
      <c r="QT45" s="307"/>
      <c r="QU45" s="307"/>
      <c r="QV45" s="307"/>
      <c r="QW45" s="307"/>
      <c r="QX45" s="307"/>
      <c r="QY45" s="307"/>
      <c r="QZ45" s="307"/>
      <c r="RA45" s="307"/>
      <c r="RB45" s="307"/>
      <c r="RC45" s="307"/>
      <c r="RD45" s="307"/>
      <c r="RE45" s="307"/>
      <c r="RF45" s="307"/>
      <c r="RG45" s="307"/>
      <c r="RH45" s="307"/>
      <c r="RI45" s="307"/>
      <c r="RJ45" s="307"/>
      <c r="RK45" s="307"/>
      <c r="RL45" s="307"/>
      <c r="RM45" s="307"/>
      <c r="RN45" s="307"/>
      <c r="RO45" s="307"/>
      <c r="RP45" s="307"/>
      <c r="RQ45" s="307"/>
      <c r="RR45" s="307"/>
      <c r="RS45" s="307"/>
      <c r="RT45" s="307"/>
      <c r="RU45" s="307"/>
      <c r="RV45" s="307"/>
      <c r="RW45" s="307"/>
      <c r="RX45" s="307"/>
      <c r="RY45" s="307"/>
      <c r="RZ45" s="307"/>
      <c r="SA45" s="307"/>
      <c r="SB45" s="307"/>
      <c r="SC45" s="307"/>
      <c r="SD45" s="307"/>
      <c r="SE45" s="307"/>
      <c r="SF45" s="307"/>
      <c r="SG45" s="307"/>
      <c r="SH45" s="307"/>
      <c r="SI45" s="307"/>
      <c r="SJ45" s="307"/>
      <c r="SK45" s="307"/>
      <c r="SL45" s="307"/>
      <c r="SM45" s="307"/>
      <c r="SN45" s="307"/>
      <c r="SO45" s="307"/>
      <c r="SP45" s="307"/>
      <c r="SQ45" s="307"/>
      <c r="SR45" s="307"/>
      <c r="SS45" s="307"/>
      <c r="ST45" s="307"/>
      <c r="SU45" s="307"/>
      <c r="SV45" s="307"/>
      <c r="SW45" s="307"/>
      <c r="SX45" s="307"/>
      <c r="SY45" s="307"/>
      <c r="SZ45" s="307"/>
      <c r="TA45" s="307"/>
      <c r="TB45" s="307"/>
      <c r="TC45" s="307"/>
      <c r="TD45" s="307"/>
      <c r="TE45" s="307"/>
      <c r="TF45" s="307"/>
      <c r="TG45" s="307"/>
      <c r="TH45" s="307"/>
      <c r="TI45" s="307"/>
      <c r="TJ45" s="307"/>
      <c r="TK45" s="307"/>
      <c r="TL45" s="307"/>
      <c r="TM45" s="307"/>
      <c r="TN45" s="307"/>
      <c r="TO45" s="307"/>
      <c r="TP45" s="307"/>
      <c r="TQ45" s="307"/>
      <c r="TR45" s="307"/>
      <c r="TS45" s="307"/>
      <c r="TT45" s="307"/>
      <c r="TU45" s="307"/>
      <c r="TV45" s="307"/>
      <c r="TW45" s="307"/>
      <c r="TX45" s="307"/>
      <c r="TY45" s="307"/>
      <c r="TZ45" s="307"/>
      <c r="UA45" s="307"/>
      <c r="UB45" s="307"/>
      <c r="UC45" s="307"/>
      <c r="UD45" s="307"/>
      <c r="UE45" s="307"/>
      <c r="UF45" s="307"/>
      <c r="UG45" s="307"/>
      <c r="UH45" s="307"/>
      <c r="UI45" s="307"/>
      <c r="UJ45" s="307"/>
      <c r="UK45" s="307"/>
      <c r="UL45" s="307"/>
      <c r="UM45" s="307"/>
      <c r="UN45" s="307"/>
      <c r="UO45" s="307"/>
      <c r="UP45" s="307"/>
      <c r="UQ45" s="307"/>
      <c r="UR45" s="307"/>
      <c r="US45" s="307"/>
      <c r="UT45" s="307"/>
      <c r="UU45" s="307"/>
      <c r="UV45" s="307"/>
      <c r="UW45" s="307"/>
      <c r="UX45" s="307"/>
      <c r="UY45" s="307"/>
      <c r="UZ45" s="307"/>
      <c r="VA45" s="307"/>
      <c r="VB45" s="307"/>
      <c r="VC45" s="307"/>
      <c r="VD45" s="307"/>
      <c r="VE45" s="307"/>
      <c r="VF45" s="307"/>
      <c r="VG45" s="307"/>
      <c r="VH45" s="307"/>
      <c r="VI45" s="307"/>
      <c r="VJ45" s="307"/>
      <c r="VK45" s="307"/>
      <c r="VL45" s="307"/>
      <c r="VM45" s="307"/>
      <c r="VN45" s="307"/>
      <c r="VO45" s="307"/>
      <c r="VP45" s="307"/>
      <c r="VQ45" s="307"/>
      <c r="VR45" s="307"/>
      <c r="VS45" s="307"/>
      <c r="VT45" s="307"/>
      <c r="VU45" s="307"/>
      <c r="VV45" s="307"/>
      <c r="VW45" s="307"/>
      <c r="VX45" s="307"/>
      <c r="VY45" s="307"/>
      <c r="VZ45" s="307"/>
      <c r="WA45" s="307"/>
      <c r="WB45" s="307"/>
      <c r="WC45" s="307"/>
      <c r="WD45" s="307"/>
      <c r="WE45" s="307"/>
      <c r="WF45" s="307"/>
      <c r="WG45" s="307"/>
      <c r="WH45" s="307"/>
      <c r="WI45" s="307"/>
      <c r="WJ45" s="307"/>
      <c r="WK45" s="307"/>
      <c r="WL45" s="307"/>
      <c r="WM45" s="307"/>
      <c r="WN45" s="307"/>
      <c r="WO45" s="307"/>
      <c r="WP45" s="307"/>
      <c r="WQ45" s="307"/>
      <c r="WR45" s="307"/>
      <c r="WS45" s="307"/>
      <c r="WT45" s="307"/>
      <c r="WU45" s="307"/>
      <c r="WV45" s="307"/>
      <c r="WW45" s="307"/>
      <c r="WX45" s="307"/>
      <c r="WY45" s="307"/>
      <c r="WZ45" s="307"/>
      <c r="XA45" s="307"/>
      <c r="XB45" s="307"/>
      <c r="XC45" s="307"/>
      <c r="XD45" s="307"/>
      <c r="XE45" s="307"/>
      <c r="XF45" s="307"/>
      <c r="XG45" s="307"/>
      <c r="XH45" s="307"/>
      <c r="XI45" s="307"/>
      <c r="XJ45" s="307"/>
      <c r="XK45" s="307"/>
      <c r="XL45" s="307"/>
      <c r="XM45" s="307"/>
      <c r="XN45" s="307"/>
      <c r="XO45" s="307"/>
      <c r="XP45" s="307"/>
      <c r="XQ45" s="307"/>
      <c r="XR45" s="307"/>
      <c r="XS45" s="307"/>
      <c r="XT45" s="307"/>
      <c r="XU45" s="307"/>
      <c r="XV45" s="307"/>
      <c r="XW45" s="307"/>
      <c r="XX45" s="307"/>
      <c r="XY45" s="307"/>
      <c r="XZ45" s="307"/>
      <c r="YA45" s="307"/>
      <c r="YB45" s="307"/>
      <c r="YC45" s="307"/>
      <c r="YD45" s="307"/>
      <c r="YE45" s="307"/>
      <c r="YF45" s="307"/>
      <c r="YG45" s="307"/>
      <c r="YH45" s="307"/>
      <c r="YI45" s="307"/>
      <c r="YJ45" s="307"/>
      <c r="YK45" s="307"/>
      <c r="YL45" s="307"/>
      <c r="YM45" s="307"/>
      <c r="YN45" s="307"/>
      <c r="YO45" s="307"/>
      <c r="YP45" s="307"/>
      <c r="YQ45" s="307"/>
      <c r="YR45" s="307"/>
      <c r="YS45" s="307"/>
      <c r="YT45" s="307"/>
      <c r="YU45" s="307"/>
      <c r="YV45" s="307"/>
      <c r="YW45" s="307"/>
      <c r="YX45" s="307"/>
      <c r="YY45" s="307"/>
      <c r="YZ45" s="307"/>
      <c r="ZA45" s="307"/>
      <c r="ZB45" s="307"/>
      <c r="ZC45" s="307"/>
      <c r="ZD45" s="307"/>
      <c r="ZE45" s="307"/>
      <c r="ZF45" s="307"/>
      <c r="ZG45" s="307"/>
      <c r="ZH45" s="307"/>
      <c r="ZI45" s="307"/>
      <c r="ZJ45" s="307"/>
      <c r="ZK45" s="307"/>
      <c r="ZL45" s="307"/>
      <c r="ZM45" s="307"/>
      <c r="ZN45" s="307"/>
      <c r="ZO45" s="307"/>
      <c r="ZP45" s="307"/>
      <c r="ZQ45" s="307"/>
      <c r="ZR45" s="307"/>
      <c r="ZS45" s="307"/>
      <c r="ZT45" s="307"/>
      <c r="ZU45" s="307"/>
      <c r="ZV45" s="307"/>
      <c r="ZW45" s="307"/>
      <c r="ZX45" s="307"/>
      <c r="ZY45" s="307"/>
      <c r="ZZ45" s="307"/>
      <c r="AAA45" s="307"/>
      <c r="AAB45" s="307"/>
      <c r="AAC45" s="307"/>
      <c r="AAD45" s="307"/>
      <c r="AAE45" s="307"/>
      <c r="AAF45" s="307"/>
      <c r="AAG45" s="307"/>
      <c r="AAH45" s="307"/>
      <c r="AAI45" s="307"/>
      <c r="AAJ45" s="307"/>
      <c r="AAK45" s="307"/>
      <c r="AAL45" s="307"/>
      <c r="AAM45" s="307"/>
      <c r="AAN45" s="307"/>
      <c r="AAO45" s="307"/>
      <c r="AAP45" s="307"/>
      <c r="AAQ45" s="307"/>
      <c r="AAR45" s="307"/>
      <c r="AAS45" s="307"/>
      <c r="AAT45" s="307"/>
      <c r="AAU45" s="307"/>
      <c r="AAV45" s="307"/>
      <c r="AAW45" s="307"/>
      <c r="AAX45" s="307"/>
      <c r="AAY45" s="307"/>
      <c r="AAZ45" s="307"/>
      <c r="ABA45" s="307"/>
      <c r="ABB45" s="307"/>
      <c r="ABC45" s="307"/>
      <c r="ABD45" s="307"/>
      <c r="ABE45" s="307"/>
      <c r="ABF45" s="307"/>
      <c r="ABG45" s="307"/>
      <c r="ABH45" s="307"/>
      <c r="ABI45" s="307"/>
      <c r="ABJ45" s="307"/>
      <c r="ABK45" s="307"/>
      <c r="ABL45" s="307"/>
      <c r="ABM45" s="307"/>
      <c r="ABN45" s="307"/>
      <c r="ABO45" s="307"/>
      <c r="ABP45" s="307"/>
      <c r="ABQ45" s="307"/>
      <c r="ABR45" s="307"/>
      <c r="ABS45" s="307"/>
      <c r="ABT45" s="307"/>
      <c r="ABU45" s="307"/>
      <c r="ABV45" s="307"/>
      <c r="ABW45" s="307"/>
      <c r="ABX45" s="307"/>
      <c r="ABY45" s="307"/>
      <c r="ABZ45" s="307"/>
      <c r="ACA45" s="307"/>
      <c r="ACB45" s="307"/>
      <c r="ACC45" s="307"/>
      <c r="ACD45" s="307"/>
      <c r="ACE45" s="307"/>
      <c r="ACF45" s="307"/>
      <c r="ACG45" s="307"/>
      <c r="ACH45" s="307"/>
      <c r="ACI45" s="307"/>
      <c r="ACJ45" s="307"/>
      <c r="ACK45" s="307"/>
      <c r="ACL45" s="307"/>
      <c r="ACM45" s="307"/>
      <c r="ACN45" s="307"/>
      <c r="ACO45" s="307"/>
      <c r="ACP45" s="307"/>
      <c r="ACQ45" s="307"/>
      <c r="ACR45" s="307"/>
      <c r="ACS45" s="307"/>
      <c r="ACT45" s="307"/>
      <c r="ACU45" s="307"/>
      <c r="ACV45" s="307"/>
      <c r="ACW45" s="307"/>
      <c r="ACX45" s="307"/>
      <c r="ACY45" s="307"/>
      <c r="ACZ45" s="307"/>
      <c r="ADA45" s="307"/>
      <c r="ADB45" s="307"/>
      <c r="ADC45" s="307"/>
      <c r="ADD45" s="307"/>
      <c r="ADE45" s="307"/>
      <c r="ADF45" s="307"/>
      <c r="ADG45" s="307"/>
      <c r="ADH45" s="307"/>
      <c r="ADI45" s="307"/>
      <c r="ADJ45" s="307"/>
      <c r="ADK45" s="307"/>
      <c r="ADL45" s="307"/>
      <c r="ADM45" s="307"/>
      <c r="ADN45" s="307"/>
      <c r="ADO45" s="307"/>
      <c r="ADP45" s="307"/>
      <c r="ADQ45" s="307"/>
      <c r="ADR45" s="307"/>
      <c r="ADS45" s="307"/>
      <c r="ADT45" s="307"/>
      <c r="ADU45" s="307"/>
      <c r="ADV45" s="307"/>
      <c r="ADW45" s="307"/>
      <c r="ADX45" s="307"/>
      <c r="ADY45" s="307"/>
      <c r="ADZ45" s="307"/>
      <c r="AEA45" s="307"/>
      <c r="AEB45" s="307"/>
      <c r="AEC45" s="307"/>
      <c r="AED45" s="307"/>
      <c r="AEE45" s="307"/>
      <c r="AEF45" s="307"/>
      <c r="AEG45" s="307"/>
      <c r="AEH45" s="307"/>
      <c r="AEI45" s="307"/>
      <c r="AEJ45" s="307"/>
      <c r="AEK45" s="307"/>
      <c r="AEL45" s="307"/>
      <c r="AEM45" s="307"/>
      <c r="AEN45" s="307"/>
      <c r="AEO45" s="307"/>
      <c r="AEP45" s="307"/>
      <c r="AEQ45" s="307"/>
      <c r="AER45" s="307"/>
      <c r="AES45" s="307"/>
      <c r="AET45" s="307"/>
      <c r="AEU45" s="307"/>
      <c r="AEV45" s="307"/>
      <c r="AEW45" s="307"/>
      <c r="AEX45" s="307"/>
      <c r="AEY45" s="307"/>
      <c r="AEZ45" s="307"/>
      <c r="AFA45" s="307"/>
      <c r="AFB45" s="307"/>
      <c r="AFC45" s="307"/>
      <c r="AFD45" s="307"/>
      <c r="AFE45" s="307"/>
      <c r="AFF45" s="307"/>
      <c r="AFG45" s="307"/>
      <c r="AFH45" s="307"/>
      <c r="AFI45" s="307"/>
      <c r="AFJ45" s="307"/>
      <c r="AFK45" s="307"/>
      <c r="AFL45" s="307"/>
      <c r="AFM45" s="307"/>
      <c r="AFN45" s="307"/>
      <c r="AFO45" s="307"/>
      <c r="AFP45" s="307"/>
      <c r="AFQ45" s="307"/>
      <c r="AFR45" s="307"/>
      <c r="AFS45" s="307"/>
      <c r="AFT45" s="307"/>
      <c r="AFU45" s="307"/>
      <c r="AFV45" s="307"/>
      <c r="AFW45" s="307"/>
      <c r="AFX45" s="307"/>
      <c r="AFY45" s="307"/>
      <c r="AFZ45" s="307"/>
      <c r="AGA45" s="307"/>
      <c r="AGB45" s="307"/>
      <c r="AGC45" s="307"/>
      <c r="AGD45" s="307"/>
      <c r="AGE45" s="307"/>
      <c r="AGF45" s="307"/>
      <c r="AGG45" s="307"/>
      <c r="AGH45" s="307"/>
      <c r="AGI45" s="307"/>
      <c r="AGJ45" s="307"/>
      <c r="AGK45" s="307"/>
      <c r="AGL45" s="307"/>
      <c r="AGM45" s="307"/>
      <c r="AGN45" s="307"/>
      <c r="AGO45" s="307"/>
      <c r="AGP45" s="307"/>
      <c r="AGQ45" s="307"/>
      <c r="AGR45" s="307"/>
      <c r="AGS45" s="307"/>
      <c r="AGT45" s="307"/>
      <c r="AGU45" s="307"/>
      <c r="AGV45" s="307"/>
      <c r="AGW45" s="307"/>
      <c r="AGX45" s="307"/>
      <c r="AGY45" s="307"/>
      <c r="AGZ45" s="307"/>
      <c r="AHA45" s="307"/>
      <c r="AHB45" s="307"/>
      <c r="AHC45" s="307"/>
      <c r="AHD45" s="307"/>
      <c r="AHE45" s="307"/>
      <c r="AHF45" s="307"/>
      <c r="AHG45" s="307"/>
      <c r="AHH45" s="307"/>
      <c r="AHI45" s="307"/>
      <c r="AHJ45" s="307"/>
      <c r="AHK45" s="307"/>
      <c r="AHL45" s="307"/>
      <c r="AHM45" s="307"/>
      <c r="AHN45" s="307"/>
      <c r="AHO45" s="307"/>
      <c r="AHP45" s="307"/>
      <c r="AHQ45" s="307"/>
      <c r="AHR45" s="307"/>
      <c r="AHS45" s="307"/>
      <c r="AHT45" s="307"/>
      <c r="AHU45" s="307"/>
      <c r="AHV45" s="307"/>
      <c r="AHW45" s="307"/>
      <c r="AHX45" s="307"/>
      <c r="AHY45" s="307"/>
      <c r="AHZ45" s="307"/>
      <c r="AIA45" s="307"/>
      <c r="AIB45" s="307"/>
      <c r="AIC45" s="307"/>
      <c r="AID45" s="307"/>
      <c r="AIE45" s="307"/>
      <c r="AIF45" s="307"/>
      <c r="AIG45" s="307"/>
      <c r="AIH45" s="307"/>
      <c r="AII45" s="307"/>
      <c r="AIJ45" s="307"/>
      <c r="AIK45" s="307"/>
      <c r="AIL45" s="307"/>
      <c r="AIM45" s="307"/>
      <c r="AIN45" s="307"/>
      <c r="AIO45" s="307"/>
      <c r="AIP45" s="307"/>
      <c r="AIQ45" s="307"/>
      <c r="AIR45" s="307"/>
      <c r="AIS45" s="307"/>
      <c r="AIT45" s="307"/>
      <c r="AIU45" s="307"/>
      <c r="AIV45" s="307"/>
      <c r="AIW45" s="307"/>
      <c r="AIX45" s="307"/>
      <c r="AIY45" s="307"/>
      <c r="AIZ45" s="307"/>
      <c r="AJA45" s="307"/>
      <c r="AJB45" s="307"/>
      <c r="AJC45" s="307"/>
      <c r="AJD45" s="307"/>
      <c r="AJE45" s="307"/>
      <c r="AJF45" s="307"/>
      <c r="AJG45" s="307"/>
      <c r="AJH45" s="307"/>
      <c r="AJI45" s="307"/>
      <c r="AJJ45" s="307"/>
      <c r="AJK45" s="307"/>
      <c r="AJL45" s="307"/>
      <c r="AJM45" s="307"/>
      <c r="AJN45" s="307"/>
      <c r="AJO45" s="307"/>
      <c r="AJP45" s="307"/>
      <c r="AJQ45" s="307"/>
      <c r="AJR45" s="307"/>
      <c r="AJS45" s="307"/>
      <c r="AJT45" s="307"/>
      <c r="AJU45" s="307"/>
      <c r="AJV45" s="307"/>
      <c r="AJW45" s="307"/>
      <c r="AJX45" s="307"/>
      <c r="AJY45" s="307"/>
      <c r="AJZ45" s="307"/>
      <c r="AKA45" s="307"/>
      <c r="AKB45" s="307"/>
      <c r="AKC45" s="307"/>
      <c r="AKD45" s="307"/>
      <c r="AKE45" s="307"/>
      <c r="AKF45" s="307"/>
      <c r="AKG45" s="307"/>
      <c r="AKH45" s="307"/>
      <c r="AKI45" s="307"/>
      <c r="AKJ45" s="307"/>
      <c r="AKK45" s="307"/>
      <c r="AKL45" s="307"/>
      <c r="AKM45" s="307"/>
      <c r="AKN45" s="307"/>
      <c r="AKO45" s="307"/>
      <c r="AKP45" s="307"/>
      <c r="AKQ45" s="307"/>
      <c r="AKR45" s="307"/>
      <c r="AKS45" s="307"/>
      <c r="AKT45" s="307"/>
      <c r="AKU45" s="307"/>
      <c r="AKV45" s="307"/>
      <c r="AKW45" s="307"/>
      <c r="AKX45" s="307"/>
      <c r="AKY45" s="307"/>
    </row>
    <row r="46" spans="1:987" s="139" customFormat="1" x14ac:dyDescent="0.25">
      <c r="A46" s="134" t="s">
        <v>5</v>
      </c>
      <c r="B46" s="202" t="s">
        <v>32</v>
      </c>
      <c r="C46" s="202" t="s">
        <v>32</v>
      </c>
      <c r="D46" s="202" t="s">
        <v>32</v>
      </c>
      <c r="E46" s="197" t="str">
        <f t="shared" si="24"/>
        <v>IS</v>
      </c>
      <c r="F46" s="193"/>
      <c r="G46" s="202" t="s">
        <v>32</v>
      </c>
      <c r="H46" s="202" t="s">
        <v>32</v>
      </c>
      <c r="I46" s="202" t="s">
        <v>32</v>
      </c>
      <c r="J46" s="202" t="str">
        <f t="shared" si="26"/>
        <v>IS</v>
      </c>
      <c r="K46" s="193"/>
      <c r="L46" s="202" t="s">
        <v>32</v>
      </c>
      <c r="M46" s="202" t="s">
        <v>32</v>
      </c>
      <c r="N46" s="88" t="str">
        <f>'Sample of Spirits1'!W46</f>
        <v>IS</v>
      </c>
      <c r="O46" s="202" t="str">
        <f t="shared" si="28"/>
        <v>IS</v>
      </c>
      <c r="P46" s="193"/>
      <c r="Q46" s="202" t="s">
        <v>32</v>
      </c>
      <c r="R46" s="202" t="s">
        <v>32</v>
      </c>
      <c r="S46" s="193"/>
      <c r="T46" s="211" t="s">
        <v>32</v>
      </c>
      <c r="U46" s="202" t="s">
        <v>32</v>
      </c>
      <c r="V46" s="305"/>
      <c r="W46" s="313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09"/>
      <c r="AJ46" s="309"/>
      <c r="AK46" s="309"/>
      <c r="AL46" s="309"/>
      <c r="AM46" s="309"/>
      <c r="AN46" s="309"/>
      <c r="AO46" s="309"/>
      <c r="AP46" s="309"/>
      <c r="AQ46" s="309"/>
      <c r="AR46" s="309"/>
      <c r="AS46" s="309"/>
      <c r="AT46" s="309"/>
      <c r="AU46" s="309"/>
      <c r="AV46" s="309"/>
      <c r="AW46" s="309"/>
      <c r="AX46" s="309"/>
      <c r="AY46" s="309"/>
      <c r="AZ46" s="309"/>
      <c r="BA46" s="309"/>
      <c r="BB46" s="309"/>
      <c r="BC46" s="309"/>
      <c r="BD46" s="309"/>
      <c r="BE46" s="309"/>
      <c r="BF46" s="309"/>
      <c r="BG46" s="309"/>
      <c r="BH46" s="309"/>
      <c r="BI46" s="309"/>
      <c r="BJ46" s="309"/>
      <c r="BK46" s="309"/>
      <c r="BL46" s="309"/>
      <c r="BM46" s="309"/>
      <c r="BN46" s="309"/>
      <c r="BO46" s="309"/>
      <c r="BP46" s="309"/>
      <c r="BQ46" s="309"/>
      <c r="BR46" s="309"/>
      <c r="BS46" s="309"/>
      <c r="BT46" s="309"/>
      <c r="BU46" s="309"/>
      <c r="BV46" s="309"/>
      <c r="BW46" s="309"/>
      <c r="BX46" s="309"/>
      <c r="BY46" s="309"/>
      <c r="BZ46" s="309"/>
      <c r="CA46" s="309"/>
      <c r="CB46" s="309"/>
      <c r="CC46" s="309"/>
      <c r="CD46" s="309"/>
      <c r="CE46" s="309"/>
      <c r="CF46" s="309"/>
      <c r="CG46" s="309"/>
      <c r="CH46" s="309"/>
      <c r="CI46" s="309"/>
      <c r="CJ46" s="309"/>
      <c r="CK46" s="309"/>
      <c r="CL46" s="309"/>
      <c r="CM46" s="309"/>
      <c r="CN46" s="309"/>
      <c r="CO46" s="309"/>
      <c r="CP46" s="309"/>
      <c r="CQ46" s="309"/>
      <c r="CR46" s="309"/>
      <c r="CS46" s="309"/>
      <c r="CT46" s="309"/>
      <c r="CU46" s="309"/>
      <c r="CV46" s="309"/>
      <c r="CW46" s="309"/>
      <c r="CX46" s="309"/>
      <c r="CY46" s="309"/>
      <c r="CZ46" s="309"/>
      <c r="DA46" s="309"/>
      <c r="DB46" s="309"/>
      <c r="DC46" s="309"/>
      <c r="DD46" s="309"/>
      <c r="DE46" s="309"/>
      <c r="DF46" s="309"/>
      <c r="DG46" s="309"/>
      <c r="DH46" s="309"/>
      <c r="DI46" s="309"/>
      <c r="DJ46" s="309"/>
      <c r="DK46" s="309"/>
      <c r="DL46" s="309"/>
      <c r="DM46" s="309"/>
      <c r="DN46" s="309"/>
      <c r="DO46" s="309"/>
      <c r="DP46" s="309"/>
      <c r="DQ46" s="309"/>
      <c r="DR46" s="309"/>
      <c r="DS46" s="309"/>
      <c r="DT46" s="309"/>
      <c r="DU46" s="309"/>
      <c r="DV46" s="309"/>
      <c r="DW46" s="309"/>
      <c r="DX46" s="309"/>
      <c r="DY46" s="309"/>
      <c r="DZ46" s="309"/>
      <c r="EA46" s="309"/>
      <c r="EB46" s="309"/>
      <c r="EC46" s="309"/>
      <c r="ED46" s="309"/>
      <c r="EE46" s="309"/>
      <c r="EF46" s="309"/>
      <c r="EG46" s="309"/>
      <c r="EH46" s="309"/>
      <c r="EI46" s="309"/>
      <c r="EJ46" s="309"/>
      <c r="EK46" s="309"/>
      <c r="EL46" s="309"/>
      <c r="EM46" s="309"/>
      <c r="EN46" s="309"/>
      <c r="EO46" s="309"/>
      <c r="EP46" s="309"/>
      <c r="EQ46" s="309"/>
      <c r="ER46" s="309"/>
      <c r="ES46" s="309"/>
      <c r="ET46" s="309"/>
      <c r="EU46" s="309"/>
      <c r="EV46" s="309"/>
      <c r="EW46" s="309"/>
      <c r="EX46" s="309"/>
      <c r="EY46" s="309"/>
      <c r="EZ46" s="309"/>
      <c r="FA46" s="309"/>
      <c r="FB46" s="309"/>
      <c r="FC46" s="309"/>
      <c r="FD46" s="309"/>
      <c r="FE46" s="309"/>
      <c r="FF46" s="309"/>
      <c r="FG46" s="309"/>
      <c r="FH46" s="309"/>
      <c r="FI46" s="309"/>
      <c r="FJ46" s="309"/>
      <c r="FK46" s="309"/>
      <c r="FL46" s="309"/>
      <c r="FM46" s="309"/>
      <c r="FN46" s="309"/>
      <c r="FO46" s="309"/>
      <c r="FP46" s="309"/>
      <c r="FQ46" s="309"/>
      <c r="FR46" s="309"/>
      <c r="FS46" s="309"/>
      <c r="FT46" s="309"/>
      <c r="FU46" s="309"/>
      <c r="FV46" s="309"/>
      <c r="FW46" s="309"/>
      <c r="FX46" s="309"/>
      <c r="FY46" s="309"/>
      <c r="FZ46" s="309"/>
      <c r="GA46" s="309"/>
      <c r="GB46" s="309"/>
      <c r="GC46" s="309"/>
      <c r="GD46" s="309"/>
      <c r="GE46" s="309"/>
      <c r="GF46" s="309"/>
      <c r="GG46" s="309"/>
      <c r="GH46" s="309"/>
      <c r="GI46" s="309"/>
      <c r="GJ46" s="309"/>
      <c r="GK46" s="309"/>
      <c r="GL46" s="309"/>
      <c r="GM46" s="309"/>
      <c r="GN46" s="309"/>
      <c r="GO46" s="309"/>
      <c r="GP46" s="309"/>
      <c r="GQ46" s="309"/>
      <c r="GR46" s="309"/>
      <c r="GS46" s="309"/>
      <c r="GT46" s="309"/>
      <c r="GU46" s="309"/>
      <c r="GV46" s="309"/>
      <c r="GW46" s="309"/>
      <c r="GX46" s="309"/>
      <c r="GY46" s="309"/>
      <c r="GZ46" s="309"/>
      <c r="HA46" s="309"/>
      <c r="HB46" s="309"/>
      <c r="HC46" s="309"/>
      <c r="HD46" s="309"/>
      <c r="HE46" s="309"/>
      <c r="HF46" s="309"/>
      <c r="HG46" s="309"/>
      <c r="HH46" s="309"/>
      <c r="HI46" s="309"/>
      <c r="HJ46" s="309"/>
      <c r="HK46" s="309"/>
      <c r="HL46" s="309"/>
      <c r="HM46" s="309"/>
      <c r="HN46" s="309"/>
      <c r="HO46" s="309"/>
      <c r="HP46" s="309"/>
      <c r="HQ46" s="309"/>
      <c r="HR46" s="309"/>
      <c r="HS46" s="309"/>
      <c r="HT46" s="309"/>
      <c r="HU46" s="309"/>
      <c r="HV46" s="309"/>
      <c r="HW46" s="309"/>
      <c r="HX46" s="309"/>
      <c r="HY46" s="309"/>
      <c r="HZ46" s="309"/>
      <c r="IA46" s="309"/>
      <c r="IB46" s="309"/>
      <c r="IC46" s="309"/>
      <c r="ID46" s="309"/>
      <c r="IE46" s="309"/>
      <c r="IF46" s="309"/>
      <c r="IG46" s="309"/>
      <c r="IH46" s="309"/>
      <c r="II46" s="309"/>
      <c r="IJ46" s="309"/>
      <c r="IK46" s="309"/>
      <c r="IL46" s="309"/>
      <c r="IM46" s="309"/>
      <c r="IN46" s="309"/>
      <c r="IO46" s="309"/>
      <c r="IP46" s="309"/>
      <c r="IQ46" s="309"/>
      <c r="IR46" s="309"/>
      <c r="IS46" s="309"/>
      <c r="IT46" s="309"/>
      <c r="IU46" s="309"/>
      <c r="IV46" s="309"/>
      <c r="IW46" s="309"/>
      <c r="IX46" s="309"/>
      <c r="IY46" s="309"/>
      <c r="IZ46" s="309"/>
      <c r="JA46" s="309"/>
      <c r="JB46" s="309"/>
      <c r="JC46" s="309"/>
      <c r="JD46" s="309"/>
      <c r="JE46" s="309"/>
      <c r="JF46" s="309"/>
      <c r="JG46" s="309"/>
      <c r="JH46" s="309"/>
      <c r="JI46" s="309"/>
      <c r="JJ46" s="309"/>
      <c r="JK46" s="309"/>
      <c r="JL46" s="309"/>
      <c r="JM46" s="309"/>
      <c r="JN46" s="309"/>
      <c r="JO46" s="309"/>
      <c r="JP46" s="309"/>
      <c r="JQ46" s="309"/>
      <c r="JR46" s="309"/>
      <c r="JS46" s="309"/>
      <c r="JT46" s="309"/>
      <c r="JU46" s="309"/>
      <c r="JV46" s="309"/>
      <c r="JW46" s="309"/>
      <c r="JX46" s="309"/>
      <c r="JY46" s="309"/>
      <c r="JZ46" s="309"/>
      <c r="KA46" s="309"/>
      <c r="KB46" s="309"/>
      <c r="KC46" s="309"/>
      <c r="KD46" s="309"/>
      <c r="KE46" s="309"/>
      <c r="KF46" s="309"/>
      <c r="KG46" s="309"/>
      <c r="KH46" s="309"/>
      <c r="KI46" s="309"/>
      <c r="KJ46" s="309"/>
      <c r="KK46" s="309"/>
      <c r="KL46" s="309"/>
      <c r="KM46" s="309"/>
      <c r="KN46" s="309"/>
      <c r="KO46" s="309"/>
      <c r="KP46" s="309"/>
      <c r="KQ46" s="309"/>
      <c r="KR46" s="309"/>
      <c r="KS46" s="309"/>
      <c r="KT46" s="309"/>
      <c r="KU46" s="309"/>
      <c r="KV46" s="309"/>
      <c r="KW46" s="309"/>
      <c r="KX46" s="309"/>
      <c r="KY46" s="309"/>
      <c r="KZ46" s="309"/>
      <c r="LA46" s="309"/>
      <c r="LB46" s="309"/>
      <c r="LC46" s="309"/>
      <c r="LD46" s="309"/>
      <c r="LE46" s="309"/>
      <c r="LF46" s="309"/>
      <c r="LG46" s="309"/>
      <c r="LH46" s="309"/>
      <c r="LI46" s="309"/>
      <c r="LJ46" s="309"/>
      <c r="LK46" s="309"/>
      <c r="LL46" s="309"/>
      <c r="LM46" s="309"/>
      <c r="LN46" s="309"/>
      <c r="LO46" s="309"/>
      <c r="LP46" s="309"/>
      <c r="LQ46" s="309"/>
      <c r="LR46" s="309"/>
      <c r="LS46" s="309"/>
      <c r="LT46" s="309"/>
      <c r="LU46" s="309"/>
      <c r="LV46" s="309"/>
      <c r="LW46" s="309"/>
      <c r="LX46" s="309"/>
      <c r="LY46" s="309"/>
      <c r="LZ46" s="309"/>
      <c r="MA46" s="309"/>
      <c r="MB46" s="309"/>
      <c r="MC46" s="309"/>
      <c r="MD46" s="309"/>
      <c r="ME46" s="309"/>
      <c r="MF46" s="309"/>
      <c r="MG46" s="309"/>
      <c r="MH46" s="309"/>
      <c r="MI46" s="309"/>
      <c r="MJ46" s="309"/>
      <c r="MK46" s="309"/>
      <c r="ML46" s="309"/>
      <c r="MM46" s="309"/>
      <c r="MN46" s="309"/>
      <c r="MO46" s="309"/>
      <c r="MP46" s="309"/>
      <c r="MQ46" s="309"/>
      <c r="MR46" s="309"/>
      <c r="MS46" s="309"/>
      <c r="MT46" s="309"/>
      <c r="MU46" s="309"/>
      <c r="MV46" s="309"/>
      <c r="MW46" s="309"/>
      <c r="MX46" s="309"/>
      <c r="MY46" s="309"/>
      <c r="MZ46" s="309"/>
      <c r="NA46" s="309"/>
      <c r="NB46" s="309"/>
      <c r="NC46" s="309"/>
      <c r="ND46" s="309"/>
      <c r="NE46" s="309"/>
      <c r="NF46" s="309"/>
      <c r="NG46" s="309"/>
      <c r="NH46" s="309"/>
      <c r="NI46" s="309"/>
      <c r="NJ46" s="309"/>
      <c r="NK46" s="309"/>
      <c r="NL46" s="309"/>
      <c r="NM46" s="309"/>
      <c r="NN46" s="309"/>
      <c r="NO46" s="309"/>
      <c r="NP46" s="309"/>
      <c r="NQ46" s="309"/>
      <c r="NR46" s="309"/>
      <c r="NS46" s="309"/>
      <c r="NT46" s="309"/>
      <c r="NU46" s="309"/>
      <c r="NV46" s="309"/>
      <c r="NW46" s="309"/>
      <c r="NX46" s="309"/>
      <c r="NY46" s="309"/>
      <c r="NZ46" s="309"/>
      <c r="OA46" s="309"/>
      <c r="OB46" s="309"/>
      <c r="OC46" s="309"/>
      <c r="OD46" s="309"/>
      <c r="OE46" s="309"/>
      <c r="OF46" s="309"/>
      <c r="OG46" s="309"/>
      <c r="OH46" s="309"/>
      <c r="OI46" s="309"/>
      <c r="OJ46" s="309"/>
      <c r="OK46" s="309"/>
      <c r="OL46" s="309"/>
      <c r="OM46" s="309"/>
      <c r="ON46" s="309"/>
      <c r="OO46" s="309"/>
      <c r="OP46" s="309"/>
      <c r="OQ46" s="309"/>
      <c r="OR46" s="309"/>
      <c r="OS46" s="309"/>
      <c r="OT46" s="309"/>
      <c r="OU46" s="309"/>
      <c r="OV46" s="309"/>
      <c r="OW46" s="309"/>
      <c r="OX46" s="309"/>
      <c r="OY46" s="309"/>
      <c r="OZ46" s="309"/>
      <c r="PA46" s="309"/>
      <c r="PB46" s="309"/>
      <c r="PC46" s="309"/>
      <c r="PD46" s="309"/>
      <c r="PE46" s="309"/>
      <c r="PF46" s="309"/>
      <c r="PG46" s="309"/>
      <c r="PH46" s="309"/>
      <c r="PI46" s="309"/>
      <c r="PJ46" s="309"/>
      <c r="PK46" s="309"/>
      <c r="PL46" s="309"/>
      <c r="PM46" s="309"/>
      <c r="PN46" s="309"/>
      <c r="PO46" s="309"/>
      <c r="PP46" s="309"/>
      <c r="PQ46" s="309"/>
      <c r="PR46" s="309"/>
      <c r="PS46" s="309"/>
      <c r="PT46" s="309"/>
      <c r="PU46" s="309"/>
      <c r="PV46" s="309"/>
      <c r="PW46" s="309"/>
      <c r="PX46" s="309"/>
      <c r="PY46" s="309"/>
      <c r="PZ46" s="309"/>
      <c r="QA46" s="309"/>
      <c r="QB46" s="309"/>
      <c r="QC46" s="309"/>
      <c r="QD46" s="309"/>
      <c r="QE46" s="309"/>
      <c r="QF46" s="309"/>
      <c r="QG46" s="309"/>
      <c r="QH46" s="309"/>
      <c r="QI46" s="309"/>
      <c r="QJ46" s="309"/>
      <c r="QK46" s="309"/>
      <c r="QL46" s="309"/>
      <c r="QM46" s="309"/>
      <c r="QN46" s="309"/>
      <c r="QO46" s="309"/>
      <c r="QP46" s="309"/>
      <c r="QQ46" s="309"/>
      <c r="QR46" s="309"/>
      <c r="QS46" s="309"/>
      <c r="QT46" s="309"/>
      <c r="QU46" s="309"/>
      <c r="QV46" s="309"/>
      <c r="QW46" s="309"/>
      <c r="QX46" s="309"/>
      <c r="QY46" s="309"/>
      <c r="QZ46" s="309"/>
      <c r="RA46" s="309"/>
      <c r="RB46" s="309"/>
      <c r="RC46" s="309"/>
      <c r="RD46" s="309"/>
      <c r="RE46" s="309"/>
      <c r="RF46" s="309"/>
      <c r="RG46" s="309"/>
      <c r="RH46" s="309"/>
      <c r="RI46" s="309"/>
      <c r="RJ46" s="309"/>
      <c r="RK46" s="309"/>
      <c r="RL46" s="309"/>
      <c r="RM46" s="309"/>
      <c r="RN46" s="309"/>
      <c r="RO46" s="309"/>
      <c r="RP46" s="309"/>
      <c r="RQ46" s="309"/>
      <c r="RR46" s="309"/>
      <c r="RS46" s="309"/>
      <c r="RT46" s="309"/>
      <c r="RU46" s="309"/>
      <c r="RV46" s="309"/>
      <c r="RW46" s="309"/>
      <c r="RX46" s="309"/>
      <c r="RY46" s="309"/>
      <c r="RZ46" s="309"/>
      <c r="SA46" s="309"/>
      <c r="SB46" s="309"/>
      <c r="SC46" s="309"/>
      <c r="SD46" s="309"/>
      <c r="SE46" s="309"/>
      <c r="SF46" s="309"/>
      <c r="SG46" s="309"/>
      <c r="SH46" s="309"/>
      <c r="SI46" s="309"/>
      <c r="SJ46" s="309"/>
      <c r="SK46" s="309"/>
      <c r="SL46" s="309"/>
      <c r="SM46" s="309"/>
      <c r="SN46" s="309"/>
      <c r="SO46" s="309"/>
      <c r="SP46" s="309"/>
      <c r="SQ46" s="309"/>
      <c r="SR46" s="309"/>
      <c r="SS46" s="309"/>
      <c r="ST46" s="309"/>
      <c r="SU46" s="309"/>
      <c r="SV46" s="309"/>
      <c r="SW46" s="309"/>
      <c r="SX46" s="309"/>
      <c r="SY46" s="309"/>
      <c r="SZ46" s="309"/>
      <c r="TA46" s="309"/>
      <c r="TB46" s="309"/>
      <c r="TC46" s="309"/>
      <c r="TD46" s="309"/>
      <c r="TE46" s="309"/>
      <c r="TF46" s="309"/>
      <c r="TG46" s="309"/>
      <c r="TH46" s="309"/>
      <c r="TI46" s="309"/>
      <c r="TJ46" s="309"/>
      <c r="TK46" s="309"/>
      <c r="TL46" s="309"/>
      <c r="TM46" s="309"/>
      <c r="TN46" s="309"/>
      <c r="TO46" s="309"/>
      <c r="TP46" s="309"/>
      <c r="TQ46" s="309"/>
      <c r="TR46" s="309"/>
      <c r="TS46" s="309"/>
      <c r="TT46" s="309"/>
      <c r="TU46" s="309"/>
      <c r="TV46" s="309"/>
      <c r="TW46" s="309"/>
      <c r="TX46" s="309"/>
      <c r="TY46" s="309"/>
      <c r="TZ46" s="309"/>
      <c r="UA46" s="309"/>
      <c r="UB46" s="309"/>
      <c r="UC46" s="309"/>
      <c r="UD46" s="309"/>
      <c r="UE46" s="309"/>
      <c r="UF46" s="309"/>
      <c r="UG46" s="309"/>
      <c r="UH46" s="309"/>
      <c r="UI46" s="309"/>
      <c r="UJ46" s="309"/>
      <c r="UK46" s="309"/>
      <c r="UL46" s="309"/>
      <c r="UM46" s="309"/>
      <c r="UN46" s="309"/>
      <c r="UO46" s="309"/>
      <c r="UP46" s="309"/>
      <c r="UQ46" s="309"/>
      <c r="UR46" s="309"/>
      <c r="US46" s="309"/>
      <c r="UT46" s="309"/>
      <c r="UU46" s="309"/>
      <c r="UV46" s="309"/>
      <c r="UW46" s="309"/>
      <c r="UX46" s="309"/>
      <c r="UY46" s="309"/>
      <c r="UZ46" s="309"/>
      <c r="VA46" s="309"/>
      <c r="VB46" s="309"/>
      <c r="VC46" s="309"/>
      <c r="VD46" s="309"/>
      <c r="VE46" s="309"/>
      <c r="VF46" s="309"/>
      <c r="VG46" s="309"/>
      <c r="VH46" s="309"/>
      <c r="VI46" s="309"/>
      <c r="VJ46" s="309"/>
      <c r="VK46" s="309"/>
      <c r="VL46" s="309"/>
      <c r="VM46" s="309"/>
      <c r="VN46" s="309"/>
      <c r="VO46" s="309"/>
      <c r="VP46" s="309"/>
      <c r="VQ46" s="309"/>
      <c r="VR46" s="309"/>
      <c r="VS46" s="309"/>
      <c r="VT46" s="309"/>
      <c r="VU46" s="309"/>
      <c r="VV46" s="309"/>
      <c r="VW46" s="309"/>
      <c r="VX46" s="309"/>
      <c r="VY46" s="309"/>
      <c r="VZ46" s="309"/>
      <c r="WA46" s="309"/>
      <c r="WB46" s="309"/>
      <c r="WC46" s="309"/>
      <c r="WD46" s="309"/>
      <c r="WE46" s="309"/>
      <c r="WF46" s="309"/>
      <c r="WG46" s="309"/>
      <c r="WH46" s="309"/>
      <c r="WI46" s="309"/>
      <c r="WJ46" s="309"/>
      <c r="WK46" s="309"/>
      <c r="WL46" s="309"/>
      <c r="WM46" s="309"/>
      <c r="WN46" s="309"/>
      <c r="WO46" s="309"/>
      <c r="WP46" s="309"/>
      <c r="WQ46" s="309"/>
      <c r="WR46" s="309"/>
      <c r="WS46" s="309"/>
      <c r="WT46" s="309"/>
      <c r="WU46" s="309"/>
      <c r="WV46" s="309"/>
      <c r="WW46" s="309"/>
      <c r="WX46" s="309"/>
      <c r="WY46" s="309"/>
      <c r="WZ46" s="309"/>
      <c r="XA46" s="309"/>
      <c r="XB46" s="309"/>
      <c r="XC46" s="309"/>
      <c r="XD46" s="309"/>
      <c r="XE46" s="309"/>
      <c r="XF46" s="309"/>
      <c r="XG46" s="309"/>
      <c r="XH46" s="309"/>
      <c r="XI46" s="309"/>
      <c r="XJ46" s="309"/>
      <c r="XK46" s="309"/>
      <c r="XL46" s="309"/>
      <c r="XM46" s="309"/>
      <c r="XN46" s="309"/>
      <c r="XO46" s="309"/>
      <c r="XP46" s="309"/>
      <c r="XQ46" s="309"/>
      <c r="XR46" s="309"/>
      <c r="XS46" s="309"/>
      <c r="XT46" s="309"/>
      <c r="XU46" s="309"/>
      <c r="XV46" s="309"/>
      <c r="XW46" s="309"/>
      <c r="XX46" s="309"/>
      <c r="XY46" s="309"/>
      <c r="XZ46" s="309"/>
      <c r="YA46" s="309"/>
      <c r="YB46" s="309"/>
      <c r="YC46" s="309"/>
      <c r="YD46" s="309"/>
      <c r="YE46" s="309"/>
      <c r="YF46" s="309"/>
      <c r="YG46" s="309"/>
      <c r="YH46" s="309"/>
      <c r="YI46" s="309"/>
      <c r="YJ46" s="309"/>
      <c r="YK46" s="309"/>
      <c r="YL46" s="309"/>
      <c r="YM46" s="309"/>
      <c r="YN46" s="309"/>
      <c r="YO46" s="309"/>
      <c r="YP46" s="309"/>
      <c r="YQ46" s="309"/>
      <c r="YR46" s="309"/>
      <c r="YS46" s="309"/>
      <c r="YT46" s="309"/>
      <c r="YU46" s="309"/>
      <c r="YV46" s="309"/>
      <c r="YW46" s="309"/>
      <c r="YX46" s="309"/>
      <c r="YY46" s="309"/>
      <c r="YZ46" s="309"/>
      <c r="ZA46" s="309"/>
      <c r="ZB46" s="309"/>
      <c r="ZC46" s="309"/>
      <c r="ZD46" s="309"/>
      <c r="ZE46" s="309"/>
      <c r="ZF46" s="309"/>
      <c r="ZG46" s="309"/>
      <c r="ZH46" s="309"/>
      <c r="ZI46" s="309"/>
      <c r="ZJ46" s="309"/>
      <c r="ZK46" s="309"/>
      <c r="ZL46" s="309"/>
      <c r="ZM46" s="309"/>
      <c r="ZN46" s="309"/>
      <c r="ZO46" s="309"/>
      <c r="ZP46" s="309"/>
      <c r="ZQ46" s="309"/>
      <c r="ZR46" s="309"/>
      <c r="ZS46" s="309"/>
      <c r="ZT46" s="309"/>
      <c r="ZU46" s="309"/>
      <c r="ZV46" s="309"/>
      <c r="ZW46" s="309"/>
      <c r="ZX46" s="309"/>
      <c r="ZY46" s="309"/>
      <c r="ZZ46" s="309"/>
      <c r="AAA46" s="309"/>
      <c r="AAB46" s="309"/>
      <c r="AAC46" s="309"/>
      <c r="AAD46" s="309"/>
      <c r="AAE46" s="309"/>
      <c r="AAF46" s="309"/>
      <c r="AAG46" s="309"/>
      <c r="AAH46" s="309"/>
      <c r="AAI46" s="309"/>
      <c r="AAJ46" s="309"/>
      <c r="AAK46" s="309"/>
      <c r="AAL46" s="309"/>
      <c r="AAM46" s="309"/>
      <c r="AAN46" s="309"/>
      <c r="AAO46" s="309"/>
      <c r="AAP46" s="309"/>
      <c r="AAQ46" s="309"/>
      <c r="AAR46" s="309"/>
      <c r="AAS46" s="309"/>
      <c r="AAT46" s="309"/>
      <c r="AAU46" s="309"/>
      <c r="AAV46" s="309"/>
      <c r="AAW46" s="309"/>
      <c r="AAX46" s="309"/>
      <c r="AAY46" s="309"/>
      <c r="AAZ46" s="309"/>
      <c r="ABA46" s="309"/>
      <c r="ABB46" s="309"/>
      <c r="ABC46" s="309"/>
      <c r="ABD46" s="309"/>
      <c r="ABE46" s="309"/>
      <c r="ABF46" s="309"/>
      <c r="ABG46" s="309"/>
      <c r="ABH46" s="309"/>
      <c r="ABI46" s="309"/>
      <c r="ABJ46" s="309"/>
      <c r="ABK46" s="309"/>
      <c r="ABL46" s="309"/>
      <c r="ABM46" s="309"/>
      <c r="ABN46" s="309"/>
      <c r="ABO46" s="309"/>
      <c r="ABP46" s="309"/>
      <c r="ABQ46" s="309"/>
      <c r="ABR46" s="309"/>
      <c r="ABS46" s="309"/>
      <c r="ABT46" s="309"/>
      <c r="ABU46" s="309"/>
      <c r="ABV46" s="309"/>
      <c r="ABW46" s="309"/>
      <c r="ABX46" s="309"/>
      <c r="ABY46" s="309"/>
      <c r="ABZ46" s="309"/>
      <c r="ACA46" s="309"/>
      <c r="ACB46" s="309"/>
      <c r="ACC46" s="309"/>
      <c r="ACD46" s="309"/>
      <c r="ACE46" s="309"/>
      <c r="ACF46" s="309"/>
      <c r="ACG46" s="309"/>
      <c r="ACH46" s="309"/>
      <c r="ACI46" s="309"/>
      <c r="ACJ46" s="309"/>
      <c r="ACK46" s="309"/>
      <c r="ACL46" s="309"/>
      <c r="ACM46" s="309"/>
      <c r="ACN46" s="309"/>
      <c r="ACO46" s="309"/>
      <c r="ACP46" s="309"/>
      <c r="ACQ46" s="309"/>
      <c r="ACR46" s="309"/>
      <c r="ACS46" s="309"/>
      <c r="ACT46" s="309"/>
      <c r="ACU46" s="309"/>
      <c r="ACV46" s="309"/>
      <c r="ACW46" s="309"/>
      <c r="ACX46" s="309"/>
      <c r="ACY46" s="309"/>
      <c r="ACZ46" s="309"/>
      <c r="ADA46" s="309"/>
      <c r="ADB46" s="309"/>
      <c r="ADC46" s="309"/>
      <c r="ADD46" s="309"/>
      <c r="ADE46" s="309"/>
      <c r="ADF46" s="309"/>
      <c r="ADG46" s="309"/>
      <c r="ADH46" s="309"/>
      <c r="ADI46" s="309"/>
      <c r="ADJ46" s="309"/>
      <c r="ADK46" s="309"/>
      <c r="ADL46" s="309"/>
      <c r="ADM46" s="309"/>
      <c r="ADN46" s="309"/>
      <c r="ADO46" s="309"/>
      <c r="ADP46" s="309"/>
      <c r="ADQ46" s="309"/>
      <c r="ADR46" s="309"/>
      <c r="ADS46" s="309"/>
      <c r="ADT46" s="309"/>
      <c r="ADU46" s="309"/>
      <c r="ADV46" s="309"/>
      <c r="ADW46" s="309"/>
      <c r="ADX46" s="309"/>
      <c r="ADY46" s="309"/>
      <c r="ADZ46" s="309"/>
      <c r="AEA46" s="309"/>
      <c r="AEB46" s="309"/>
      <c r="AEC46" s="309"/>
      <c r="AED46" s="309"/>
      <c r="AEE46" s="309"/>
      <c r="AEF46" s="309"/>
      <c r="AEG46" s="309"/>
      <c r="AEH46" s="309"/>
      <c r="AEI46" s="309"/>
      <c r="AEJ46" s="309"/>
      <c r="AEK46" s="309"/>
      <c r="AEL46" s="309"/>
      <c r="AEM46" s="309"/>
      <c r="AEN46" s="309"/>
      <c r="AEO46" s="309"/>
      <c r="AEP46" s="309"/>
      <c r="AEQ46" s="309"/>
      <c r="AER46" s="309"/>
      <c r="AES46" s="309"/>
      <c r="AET46" s="309"/>
      <c r="AEU46" s="309"/>
      <c r="AEV46" s="309"/>
      <c r="AEW46" s="309"/>
      <c r="AEX46" s="309"/>
      <c r="AEY46" s="309"/>
      <c r="AEZ46" s="309"/>
      <c r="AFA46" s="309"/>
      <c r="AFB46" s="309"/>
      <c r="AFC46" s="309"/>
      <c r="AFD46" s="309"/>
      <c r="AFE46" s="309"/>
      <c r="AFF46" s="309"/>
      <c r="AFG46" s="309"/>
      <c r="AFH46" s="309"/>
      <c r="AFI46" s="309"/>
      <c r="AFJ46" s="309"/>
      <c r="AFK46" s="309"/>
      <c r="AFL46" s="309"/>
      <c r="AFM46" s="309"/>
      <c r="AFN46" s="309"/>
      <c r="AFO46" s="309"/>
      <c r="AFP46" s="309"/>
      <c r="AFQ46" s="309"/>
      <c r="AFR46" s="309"/>
      <c r="AFS46" s="309"/>
      <c r="AFT46" s="309"/>
      <c r="AFU46" s="309"/>
      <c r="AFV46" s="309"/>
      <c r="AFW46" s="309"/>
      <c r="AFX46" s="309"/>
      <c r="AFY46" s="309"/>
      <c r="AFZ46" s="309"/>
      <c r="AGA46" s="309"/>
      <c r="AGB46" s="309"/>
      <c r="AGC46" s="309"/>
      <c r="AGD46" s="309"/>
      <c r="AGE46" s="309"/>
      <c r="AGF46" s="309"/>
      <c r="AGG46" s="309"/>
      <c r="AGH46" s="309"/>
      <c r="AGI46" s="309"/>
      <c r="AGJ46" s="309"/>
      <c r="AGK46" s="309"/>
      <c r="AGL46" s="309"/>
      <c r="AGM46" s="309"/>
      <c r="AGN46" s="309"/>
      <c r="AGO46" s="309"/>
      <c r="AGP46" s="309"/>
      <c r="AGQ46" s="309"/>
      <c r="AGR46" s="309"/>
      <c r="AGS46" s="309"/>
      <c r="AGT46" s="309"/>
      <c r="AGU46" s="309"/>
      <c r="AGV46" s="309"/>
      <c r="AGW46" s="309"/>
      <c r="AGX46" s="309"/>
      <c r="AGY46" s="309"/>
      <c r="AGZ46" s="309"/>
      <c r="AHA46" s="309"/>
      <c r="AHB46" s="309"/>
      <c r="AHC46" s="309"/>
      <c r="AHD46" s="309"/>
      <c r="AHE46" s="309"/>
      <c r="AHF46" s="309"/>
      <c r="AHG46" s="309"/>
      <c r="AHH46" s="309"/>
      <c r="AHI46" s="309"/>
      <c r="AHJ46" s="309"/>
      <c r="AHK46" s="309"/>
      <c r="AHL46" s="309"/>
      <c r="AHM46" s="309"/>
      <c r="AHN46" s="309"/>
      <c r="AHO46" s="309"/>
      <c r="AHP46" s="309"/>
      <c r="AHQ46" s="309"/>
      <c r="AHR46" s="309"/>
      <c r="AHS46" s="309"/>
      <c r="AHT46" s="309"/>
      <c r="AHU46" s="309"/>
      <c r="AHV46" s="309"/>
      <c r="AHW46" s="309"/>
      <c r="AHX46" s="309"/>
      <c r="AHY46" s="309"/>
      <c r="AHZ46" s="309"/>
      <c r="AIA46" s="309"/>
      <c r="AIB46" s="309"/>
      <c r="AIC46" s="309"/>
      <c r="AID46" s="309"/>
      <c r="AIE46" s="309"/>
      <c r="AIF46" s="309"/>
      <c r="AIG46" s="309"/>
      <c r="AIH46" s="309"/>
      <c r="AII46" s="309"/>
      <c r="AIJ46" s="309"/>
      <c r="AIK46" s="309"/>
      <c r="AIL46" s="309"/>
      <c r="AIM46" s="309"/>
      <c r="AIN46" s="309"/>
      <c r="AIO46" s="309"/>
      <c r="AIP46" s="309"/>
      <c r="AIQ46" s="309"/>
      <c r="AIR46" s="309"/>
      <c r="AIS46" s="309"/>
      <c r="AIT46" s="309"/>
      <c r="AIU46" s="309"/>
      <c r="AIV46" s="309"/>
      <c r="AIW46" s="309"/>
      <c r="AIX46" s="309"/>
      <c r="AIY46" s="309"/>
      <c r="AIZ46" s="309"/>
      <c r="AJA46" s="309"/>
      <c r="AJB46" s="309"/>
      <c r="AJC46" s="309"/>
      <c r="AJD46" s="309"/>
      <c r="AJE46" s="309"/>
      <c r="AJF46" s="309"/>
      <c r="AJG46" s="309"/>
      <c r="AJH46" s="309"/>
      <c r="AJI46" s="309"/>
      <c r="AJJ46" s="309"/>
      <c r="AJK46" s="309"/>
      <c r="AJL46" s="309"/>
      <c r="AJM46" s="309"/>
      <c r="AJN46" s="309"/>
      <c r="AJO46" s="309"/>
      <c r="AJP46" s="309"/>
      <c r="AJQ46" s="309"/>
      <c r="AJR46" s="309"/>
      <c r="AJS46" s="309"/>
      <c r="AJT46" s="309"/>
      <c r="AJU46" s="309"/>
      <c r="AJV46" s="309"/>
      <c r="AJW46" s="309"/>
      <c r="AJX46" s="309"/>
      <c r="AJY46" s="309"/>
      <c r="AJZ46" s="309"/>
      <c r="AKA46" s="309"/>
      <c r="AKB46" s="309"/>
      <c r="AKC46" s="309"/>
      <c r="AKD46" s="309"/>
      <c r="AKE46" s="309"/>
      <c r="AKF46" s="309"/>
      <c r="AKG46" s="309"/>
      <c r="AKH46" s="309"/>
      <c r="AKI46" s="309"/>
      <c r="AKJ46" s="309"/>
      <c r="AKK46" s="309"/>
      <c r="AKL46" s="309"/>
      <c r="AKM46" s="309"/>
      <c r="AKN46" s="309"/>
      <c r="AKO46" s="309"/>
      <c r="AKP46" s="309"/>
      <c r="AKQ46" s="309"/>
      <c r="AKR46" s="309"/>
      <c r="AKS46" s="309"/>
      <c r="AKT46" s="309"/>
      <c r="AKU46" s="309"/>
      <c r="AKV46" s="309"/>
      <c r="AKW46" s="309"/>
      <c r="AKX46" s="309"/>
      <c r="AKY46" s="309"/>
    </row>
    <row r="47" spans="1:987" s="41" customFormat="1" x14ac:dyDescent="0.25">
      <c r="A47" s="133" t="s">
        <v>6</v>
      </c>
      <c r="B47" s="185" t="e">
        <f>IF('Sample of Spirits1'!I47&lt;E47,"&lt;",'Sample of Spirits1'!I47)</f>
        <v>#DIV/0!</v>
      </c>
      <c r="C47" s="94" t="e">
        <f t="shared" si="23"/>
        <v>#DIV/0!</v>
      </c>
      <c r="D47" s="94" t="e">
        <f>'Sample of Spirits1'!E47</f>
        <v>#DIV/0!</v>
      </c>
      <c r="E47" s="196" t="e">
        <f t="shared" si="24"/>
        <v>#DIV/0!</v>
      </c>
      <c r="F47" s="118"/>
      <c r="G47" s="98" t="e">
        <f>IF('Sample of Spirits1'!R47&lt;J47,"&lt;",'Sample of Spirits1'!R47)</f>
        <v>#DIV/0!</v>
      </c>
      <c r="H47" s="123" t="e">
        <f t="shared" si="25"/>
        <v>#DIV/0!</v>
      </c>
      <c r="I47" s="94" t="e">
        <f>'Sample of Spirits1'!N47</f>
        <v>#DIV/0!</v>
      </c>
      <c r="J47" s="199" t="e">
        <f t="shared" si="26"/>
        <v>#DIV/0!</v>
      </c>
      <c r="K47" s="118"/>
      <c r="L47" s="185" t="e">
        <f>IF('Sample of Spirits1'!AA47&lt;O47,"&lt;",'Sample of Spirits1'!AA47)</f>
        <v>#DIV/0!</v>
      </c>
      <c r="M47" s="98" t="e">
        <f t="shared" si="27"/>
        <v>#DIV/0!</v>
      </c>
      <c r="N47" s="94" t="e">
        <f>'Sample of Spirits1'!W47</f>
        <v>#DIV/0!</v>
      </c>
      <c r="O47" s="199" t="e">
        <f t="shared" si="28"/>
        <v>#DIV/0!</v>
      </c>
      <c r="P47" s="118"/>
      <c r="Q47" s="94" t="e">
        <f t="shared" ref="Q47:Q53" si="33">IF(G47="&lt;","-",(B47-L47)/AVERAGE(B47,L47)*100)</f>
        <v>#DIV/0!</v>
      </c>
      <c r="R47" s="94" t="e">
        <f t="shared" ref="R47:R53" si="34">IF(L47="&lt;","-",D47-N47)</f>
        <v>#DIV/0!</v>
      </c>
      <c r="S47" s="118"/>
      <c r="T47" s="186" t="e">
        <f t="shared" ref="T47:T49" si="35">IF(G47="&lt;","-",(G47-L47)/AVERAGE(G47,L47)*100)</f>
        <v>#DIV/0!</v>
      </c>
      <c r="U47" s="94" t="e">
        <f t="shared" ref="U47:U53" si="36">IF(L47="&lt;","-",I47-N47)</f>
        <v>#DIV/0!</v>
      </c>
      <c r="V47" s="114"/>
      <c r="W47" s="312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07"/>
      <c r="AK47" s="307"/>
      <c r="AL47" s="307"/>
      <c r="AM47" s="307"/>
      <c r="AN47" s="307"/>
      <c r="AO47" s="307"/>
      <c r="AP47" s="307"/>
      <c r="AQ47" s="307"/>
      <c r="AR47" s="307"/>
      <c r="AS47" s="307"/>
      <c r="AT47" s="307"/>
      <c r="AU47" s="307"/>
      <c r="AV47" s="307"/>
      <c r="AW47" s="307"/>
      <c r="AX47" s="307"/>
      <c r="AY47" s="307"/>
      <c r="AZ47" s="307"/>
      <c r="BA47" s="307"/>
      <c r="BB47" s="307"/>
      <c r="BC47" s="307"/>
      <c r="BD47" s="307"/>
      <c r="BE47" s="307"/>
      <c r="BF47" s="307"/>
      <c r="BG47" s="307"/>
      <c r="BH47" s="307"/>
      <c r="BI47" s="307"/>
      <c r="BJ47" s="307"/>
      <c r="BK47" s="307"/>
      <c r="BL47" s="307"/>
      <c r="BM47" s="307"/>
      <c r="BN47" s="307"/>
      <c r="BO47" s="307"/>
      <c r="BP47" s="307"/>
      <c r="BQ47" s="307"/>
      <c r="BR47" s="307"/>
      <c r="BS47" s="307"/>
      <c r="BT47" s="307"/>
      <c r="BU47" s="307"/>
      <c r="BV47" s="307"/>
      <c r="BW47" s="307"/>
      <c r="BX47" s="307"/>
      <c r="BY47" s="307"/>
      <c r="BZ47" s="307"/>
      <c r="CA47" s="307"/>
      <c r="CB47" s="307"/>
      <c r="CC47" s="307"/>
      <c r="CD47" s="307"/>
      <c r="CE47" s="307"/>
      <c r="CF47" s="307"/>
      <c r="CG47" s="307"/>
      <c r="CH47" s="307"/>
      <c r="CI47" s="307"/>
      <c r="CJ47" s="307"/>
      <c r="CK47" s="307"/>
      <c r="CL47" s="307"/>
      <c r="CM47" s="307"/>
      <c r="CN47" s="307"/>
      <c r="CO47" s="307"/>
      <c r="CP47" s="307"/>
      <c r="CQ47" s="307"/>
      <c r="CR47" s="307"/>
      <c r="CS47" s="307"/>
      <c r="CT47" s="307"/>
      <c r="CU47" s="307"/>
      <c r="CV47" s="307"/>
      <c r="CW47" s="307"/>
      <c r="CX47" s="307"/>
      <c r="CY47" s="307"/>
      <c r="CZ47" s="307"/>
      <c r="DA47" s="307"/>
      <c r="DB47" s="307"/>
      <c r="DC47" s="307"/>
      <c r="DD47" s="307"/>
      <c r="DE47" s="307"/>
      <c r="DF47" s="307"/>
      <c r="DG47" s="307"/>
      <c r="DH47" s="307"/>
      <c r="DI47" s="307"/>
      <c r="DJ47" s="307"/>
      <c r="DK47" s="307"/>
      <c r="DL47" s="307"/>
      <c r="DM47" s="307"/>
      <c r="DN47" s="307"/>
      <c r="DO47" s="307"/>
      <c r="DP47" s="307"/>
      <c r="DQ47" s="307"/>
      <c r="DR47" s="307"/>
      <c r="DS47" s="307"/>
      <c r="DT47" s="307"/>
      <c r="DU47" s="307"/>
      <c r="DV47" s="307"/>
      <c r="DW47" s="307"/>
      <c r="DX47" s="307"/>
      <c r="DY47" s="307"/>
      <c r="DZ47" s="307"/>
      <c r="EA47" s="307"/>
      <c r="EB47" s="307"/>
      <c r="EC47" s="307"/>
      <c r="ED47" s="307"/>
      <c r="EE47" s="307"/>
      <c r="EF47" s="307"/>
      <c r="EG47" s="307"/>
      <c r="EH47" s="307"/>
      <c r="EI47" s="307"/>
      <c r="EJ47" s="307"/>
      <c r="EK47" s="307"/>
      <c r="EL47" s="307"/>
      <c r="EM47" s="307"/>
      <c r="EN47" s="307"/>
      <c r="EO47" s="307"/>
      <c r="EP47" s="307"/>
      <c r="EQ47" s="307"/>
      <c r="ER47" s="307"/>
      <c r="ES47" s="307"/>
      <c r="ET47" s="307"/>
      <c r="EU47" s="307"/>
      <c r="EV47" s="307"/>
      <c r="EW47" s="307"/>
      <c r="EX47" s="307"/>
      <c r="EY47" s="307"/>
      <c r="EZ47" s="307"/>
      <c r="FA47" s="307"/>
      <c r="FB47" s="307"/>
      <c r="FC47" s="307"/>
      <c r="FD47" s="307"/>
      <c r="FE47" s="307"/>
      <c r="FF47" s="307"/>
      <c r="FG47" s="307"/>
      <c r="FH47" s="307"/>
      <c r="FI47" s="307"/>
      <c r="FJ47" s="307"/>
      <c r="FK47" s="307"/>
      <c r="FL47" s="307"/>
      <c r="FM47" s="307"/>
      <c r="FN47" s="307"/>
      <c r="FO47" s="307"/>
      <c r="FP47" s="307"/>
      <c r="FQ47" s="307"/>
      <c r="FR47" s="307"/>
      <c r="FS47" s="307"/>
      <c r="FT47" s="307"/>
      <c r="FU47" s="307"/>
      <c r="FV47" s="307"/>
      <c r="FW47" s="307"/>
      <c r="FX47" s="307"/>
      <c r="FY47" s="307"/>
      <c r="FZ47" s="307"/>
      <c r="GA47" s="307"/>
      <c r="GB47" s="307"/>
      <c r="GC47" s="307"/>
      <c r="GD47" s="307"/>
      <c r="GE47" s="307"/>
      <c r="GF47" s="307"/>
      <c r="GG47" s="307"/>
      <c r="GH47" s="307"/>
      <c r="GI47" s="307"/>
      <c r="GJ47" s="307"/>
      <c r="GK47" s="307"/>
      <c r="GL47" s="307"/>
      <c r="GM47" s="307"/>
      <c r="GN47" s="307"/>
      <c r="GO47" s="307"/>
      <c r="GP47" s="307"/>
      <c r="GQ47" s="307"/>
      <c r="GR47" s="307"/>
      <c r="GS47" s="307"/>
      <c r="GT47" s="307"/>
      <c r="GU47" s="307"/>
      <c r="GV47" s="307"/>
      <c r="GW47" s="307"/>
      <c r="GX47" s="307"/>
      <c r="GY47" s="307"/>
      <c r="GZ47" s="307"/>
      <c r="HA47" s="307"/>
      <c r="HB47" s="307"/>
      <c r="HC47" s="307"/>
      <c r="HD47" s="307"/>
      <c r="HE47" s="307"/>
      <c r="HF47" s="307"/>
      <c r="HG47" s="307"/>
      <c r="HH47" s="307"/>
      <c r="HI47" s="307"/>
      <c r="HJ47" s="307"/>
      <c r="HK47" s="307"/>
      <c r="HL47" s="307"/>
      <c r="HM47" s="307"/>
      <c r="HN47" s="307"/>
      <c r="HO47" s="307"/>
      <c r="HP47" s="307"/>
      <c r="HQ47" s="307"/>
      <c r="HR47" s="307"/>
      <c r="HS47" s="307"/>
      <c r="HT47" s="307"/>
      <c r="HU47" s="307"/>
      <c r="HV47" s="307"/>
      <c r="HW47" s="307"/>
      <c r="HX47" s="307"/>
      <c r="HY47" s="307"/>
      <c r="HZ47" s="307"/>
      <c r="IA47" s="307"/>
      <c r="IB47" s="307"/>
      <c r="IC47" s="307"/>
      <c r="ID47" s="307"/>
      <c r="IE47" s="307"/>
      <c r="IF47" s="307"/>
      <c r="IG47" s="307"/>
      <c r="IH47" s="307"/>
      <c r="II47" s="307"/>
      <c r="IJ47" s="307"/>
      <c r="IK47" s="307"/>
      <c r="IL47" s="307"/>
      <c r="IM47" s="307"/>
      <c r="IN47" s="307"/>
      <c r="IO47" s="307"/>
      <c r="IP47" s="307"/>
      <c r="IQ47" s="307"/>
      <c r="IR47" s="307"/>
      <c r="IS47" s="307"/>
      <c r="IT47" s="307"/>
      <c r="IU47" s="307"/>
      <c r="IV47" s="307"/>
      <c r="IW47" s="307"/>
      <c r="IX47" s="307"/>
      <c r="IY47" s="307"/>
      <c r="IZ47" s="307"/>
      <c r="JA47" s="307"/>
      <c r="JB47" s="307"/>
      <c r="JC47" s="307"/>
      <c r="JD47" s="307"/>
      <c r="JE47" s="307"/>
      <c r="JF47" s="307"/>
      <c r="JG47" s="307"/>
      <c r="JH47" s="307"/>
      <c r="JI47" s="307"/>
      <c r="JJ47" s="307"/>
      <c r="JK47" s="307"/>
      <c r="JL47" s="307"/>
      <c r="JM47" s="307"/>
      <c r="JN47" s="307"/>
      <c r="JO47" s="307"/>
      <c r="JP47" s="307"/>
      <c r="JQ47" s="307"/>
      <c r="JR47" s="307"/>
      <c r="JS47" s="307"/>
      <c r="JT47" s="307"/>
      <c r="JU47" s="307"/>
      <c r="JV47" s="307"/>
      <c r="JW47" s="307"/>
      <c r="JX47" s="307"/>
      <c r="JY47" s="307"/>
      <c r="JZ47" s="307"/>
      <c r="KA47" s="307"/>
      <c r="KB47" s="307"/>
      <c r="KC47" s="307"/>
      <c r="KD47" s="307"/>
      <c r="KE47" s="307"/>
      <c r="KF47" s="307"/>
      <c r="KG47" s="307"/>
      <c r="KH47" s="307"/>
      <c r="KI47" s="307"/>
      <c r="KJ47" s="307"/>
      <c r="KK47" s="307"/>
      <c r="KL47" s="307"/>
      <c r="KM47" s="307"/>
      <c r="KN47" s="307"/>
      <c r="KO47" s="307"/>
      <c r="KP47" s="307"/>
      <c r="KQ47" s="307"/>
      <c r="KR47" s="307"/>
      <c r="KS47" s="307"/>
      <c r="KT47" s="307"/>
      <c r="KU47" s="307"/>
      <c r="KV47" s="307"/>
      <c r="KW47" s="307"/>
      <c r="KX47" s="307"/>
      <c r="KY47" s="307"/>
      <c r="KZ47" s="307"/>
      <c r="LA47" s="307"/>
      <c r="LB47" s="307"/>
      <c r="LC47" s="307"/>
      <c r="LD47" s="307"/>
      <c r="LE47" s="307"/>
      <c r="LF47" s="307"/>
      <c r="LG47" s="307"/>
      <c r="LH47" s="307"/>
      <c r="LI47" s="307"/>
      <c r="LJ47" s="307"/>
      <c r="LK47" s="307"/>
      <c r="LL47" s="307"/>
      <c r="LM47" s="307"/>
      <c r="LN47" s="307"/>
      <c r="LO47" s="307"/>
      <c r="LP47" s="307"/>
      <c r="LQ47" s="307"/>
      <c r="LR47" s="307"/>
      <c r="LS47" s="307"/>
      <c r="LT47" s="307"/>
      <c r="LU47" s="307"/>
      <c r="LV47" s="307"/>
      <c r="LW47" s="307"/>
      <c r="LX47" s="307"/>
      <c r="LY47" s="307"/>
      <c r="LZ47" s="307"/>
      <c r="MA47" s="307"/>
      <c r="MB47" s="307"/>
      <c r="MC47" s="307"/>
      <c r="MD47" s="307"/>
      <c r="ME47" s="307"/>
      <c r="MF47" s="307"/>
      <c r="MG47" s="307"/>
      <c r="MH47" s="307"/>
      <c r="MI47" s="307"/>
      <c r="MJ47" s="307"/>
      <c r="MK47" s="307"/>
      <c r="ML47" s="307"/>
      <c r="MM47" s="307"/>
      <c r="MN47" s="307"/>
      <c r="MO47" s="307"/>
      <c r="MP47" s="307"/>
      <c r="MQ47" s="307"/>
      <c r="MR47" s="307"/>
      <c r="MS47" s="307"/>
      <c r="MT47" s="307"/>
      <c r="MU47" s="307"/>
      <c r="MV47" s="307"/>
      <c r="MW47" s="307"/>
      <c r="MX47" s="307"/>
      <c r="MY47" s="307"/>
      <c r="MZ47" s="307"/>
      <c r="NA47" s="307"/>
      <c r="NB47" s="307"/>
      <c r="NC47" s="307"/>
      <c r="ND47" s="307"/>
      <c r="NE47" s="307"/>
      <c r="NF47" s="307"/>
      <c r="NG47" s="307"/>
      <c r="NH47" s="307"/>
      <c r="NI47" s="307"/>
      <c r="NJ47" s="307"/>
      <c r="NK47" s="307"/>
      <c r="NL47" s="307"/>
      <c r="NM47" s="307"/>
      <c r="NN47" s="307"/>
      <c r="NO47" s="307"/>
      <c r="NP47" s="307"/>
      <c r="NQ47" s="307"/>
      <c r="NR47" s="307"/>
      <c r="NS47" s="307"/>
      <c r="NT47" s="307"/>
      <c r="NU47" s="307"/>
      <c r="NV47" s="307"/>
      <c r="NW47" s="307"/>
      <c r="NX47" s="307"/>
      <c r="NY47" s="307"/>
      <c r="NZ47" s="307"/>
      <c r="OA47" s="307"/>
      <c r="OB47" s="307"/>
      <c r="OC47" s="307"/>
      <c r="OD47" s="307"/>
      <c r="OE47" s="307"/>
      <c r="OF47" s="307"/>
      <c r="OG47" s="307"/>
      <c r="OH47" s="307"/>
      <c r="OI47" s="307"/>
      <c r="OJ47" s="307"/>
      <c r="OK47" s="307"/>
      <c r="OL47" s="307"/>
      <c r="OM47" s="307"/>
      <c r="ON47" s="307"/>
      <c r="OO47" s="307"/>
      <c r="OP47" s="307"/>
      <c r="OQ47" s="307"/>
      <c r="OR47" s="307"/>
      <c r="OS47" s="307"/>
      <c r="OT47" s="307"/>
      <c r="OU47" s="307"/>
      <c r="OV47" s="307"/>
      <c r="OW47" s="307"/>
      <c r="OX47" s="307"/>
      <c r="OY47" s="307"/>
      <c r="OZ47" s="307"/>
      <c r="PA47" s="307"/>
      <c r="PB47" s="307"/>
      <c r="PC47" s="307"/>
      <c r="PD47" s="307"/>
      <c r="PE47" s="307"/>
      <c r="PF47" s="307"/>
      <c r="PG47" s="307"/>
      <c r="PH47" s="307"/>
      <c r="PI47" s="307"/>
      <c r="PJ47" s="307"/>
      <c r="PK47" s="307"/>
      <c r="PL47" s="307"/>
      <c r="PM47" s="307"/>
      <c r="PN47" s="307"/>
      <c r="PO47" s="307"/>
      <c r="PP47" s="307"/>
      <c r="PQ47" s="307"/>
      <c r="PR47" s="307"/>
      <c r="PS47" s="307"/>
      <c r="PT47" s="307"/>
      <c r="PU47" s="307"/>
      <c r="PV47" s="307"/>
      <c r="PW47" s="307"/>
      <c r="PX47" s="307"/>
      <c r="PY47" s="307"/>
      <c r="PZ47" s="307"/>
      <c r="QA47" s="307"/>
      <c r="QB47" s="307"/>
      <c r="QC47" s="307"/>
      <c r="QD47" s="307"/>
      <c r="QE47" s="307"/>
      <c r="QF47" s="307"/>
      <c r="QG47" s="307"/>
      <c r="QH47" s="307"/>
      <c r="QI47" s="307"/>
      <c r="QJ47" s="307"/>
      <c r="QK47" s="307"/>
      <c r="QL47" s="307"/>
      <c r="QM47" s="307"/>
      <c r="QN47" s="307"/>
      <c r="QO47" s="307"/>
      <c r="QP47" s="307"/>
      <c r="QQ47" s="307"/>
      <c r="QR47" s="307"/>
      <c r="QS47" s="307"/>
      <c r="QT47" s="307"/>
      <c r="QU47" s="307"/>
      <c r="QV47" s="307"/>
      <c r="QW47" s="307"/>
      <c r="QX47" s="307"/>
      <c r="QY47" s="307"/>
      <c r="QZ47" s="307"/>
      <c r="RA47" s="307"/>
      <c r="RB47" s="307"/>
      <c r="RC47" s="307"/>
      <c r="RD47" s="307"/>
      <c r="RE47" s="307"/>
      <c r="RF47" s="307"/>
      <c r="RG47" s="307"/>
      <c r="RH47" s="307"/>
      <c r="RI47" s="307"/>
      <c r="RJ47" s="307"/>
      <c r="RK47" s="307"/>
      <c r="RL47" s="307"/>
      <c r="RM47" s="307"/>
      <c r="RN47" s="307"/>
      <c r="RO47" s="307"/>
      <c r="RP47" s="307"/>
      <c r="RQ47" s="307"/>
      <c r="RR47" s="307"/>
      <c r="RS47" s="307"/>
      <c r="RT47" s="307"/>
      <c r="RU47" s="307"/>
      <c r="RV47" s="307"/>
      <c r="RW47" s="307"/>
      <c r="RX47" s="307"/>
      <c r="RY47" s="307"/>
      <c r="RZ47" s="307"/>
      <c r="SA47" s="307"/>
      <c r="SB47" s="307"/>
      <c r="SC47" s="307"/>
      <c r="SD47" s="307"/>
      <c r="SE47" s="307"/>
      <c r="SF47" s="307"/>
      <c r="SG47" s="307"/>
      <c r="SH47" s="307"/>
      <c r="SI47" s="307"/>
      <c r="SJ47" s="307"/>
      <c r="SK47" s="307"/>
      <c r="SL47" s="307"/>
      <c r="SM47" s="307"/>
      <c r="SN47" s="307"/>
      <c r="SO47" s="307"/>
      <c r="SP47" s="307"/>
      <c r="SQ47" s="307"/>
      <c r="SR47" s="307"/>
      <c r="SS47" s="307"/>
      <c r="ST47" s="307"/>
      <c r="SU47" s="307"/>
      <c r="SV47" s="307"/>
      <c r="SW47" s="307"/>
      <c r="SX47" s="307"/>
      <c r="SY47" s="307"/>
      <c r="SZ47" s="307"/>
      <c r="TA47" s="307"/>
      <c r="TB47" s="307"/>
      <c r="TC47" s="307"/>
      <c r="TD47" s="307"/>
      <c r="TE47" s="307"/>
      <c r="TF47" s="307"/>
      <c r="TG47" s="307"/>
      <c r="TH47" s="307"/>
      <c r="TI47" s="307"/>
      <c r="TJ47" s="307"/>
      <c r="TK47" s="307"/>
      <c r="TL47" s="307"/>
      <c r="TM47" s="307"/>
      <c r="TN47" s="307"/>
      <c r="TO47" s="307"/>
      <c r="TP47" s="307"/>
      <c r="TQ47" s="307"/>
      <c r="TR47" s="307"/>
      <c r="TS47" s="307"/>
      <c r="TT47" s="307"/>
      <c r="TU47" s="307"/>
      <c r="TV47" s="307"/>
      <c r="TW47" s="307"/>
      <c r="TX47" s="307"/>
      <c r="TY47" s="307"/>
      <c r="TZ47" s="307"/>
      <c r="UA47" s="307"/>
      <c r="UB47" s="307"/>
      <c r="UC47" s="307"/>
      <c r="UD47" s="307"/>
      <c r="UE47" s="307"/>
      <c r="UF47" s="307"/>
      <c r="UG47" s="307"/>
      <c r="UH47" s="307"/>
      <c r="UI47" s="307"/>
      <c r="UJ47" s="307"/>
      <c r="UK47" s="307"/>
      <c r="UL47" s="307"/>
      <c r="UM47" s="307"/>
      <c r="UN47" s="307"/>
      <c r="UO47" s="307"/>
      <c r="UP47" s="307"/>
      <c r="UQ47" s="307"/>
      <c r="UR47" s="307"/>
      <c r="US47" s="307"/>
      <c r="UT47" s="307"/>
      <c r="UU47" s="307"/>
      <c r="UV47" s="307"/>
      <c r="UW47" s="307"/>
      <c r="UX47" s="307"/>
      <c r="UY47" s="307"/>
      <c r="UZ47" s="307"/>
      <c r="VA47" s="307"/>
      <c r="VB47" s="307"/>
      <c r="VC47" s="307"/>
      <c r="VD47" s="307"/>
      <c r="VE47" s="307"/>
      <c r="VF47" s="307"/>
      <c r="VG47" s="307"/>
      <c r="VH47" s="307"/>
      <c r="VI47" s="307"/>
      <c r="VJ47" s="307"/>
      <c r="VK47" s="307"/>
      <c r="VL47" s="307"/>
      <c r="VM47" s="307"/>
      <c r="VN47" s="307"/>
      <c r="VO47" s="307"/>
      <c r="VP47" s="307"/>
      <c r="VQ47" s="307"/>
      <c r="VR47" s="307"/>
      <c r="VS47" s="307"/>
      <c r="VT47" s="307"/>
      <c r="VU47" s="307"/>
      <c r="VV47" s="307"/>
      <c r="VW47" s="307"/>
      <c r="VX47" s="307"/>
      <c r="VY47" s="307"/>
      <c r="VZ47" s="307"/>
      <c r="WA47" s="307"/>
      <c r="WB47" s="307"/>
      <c r="WC47" s="307"/>
      <c r="WD47" s="307"/>
      <c r="WE47" s="307"/>
      <c r="WF47" s="307"/>
      <c r="WG47" s="307"/>
      <c r="WH47" s="307"/>
      <c r="WI47" s="307"/>
      <c r="WJ47" s="307"/>
      <c r="WK47" s="307"/>
      <c r="WL47" s="307"/>
      <c r="WM47" s="307"/>
      <c r="WN47" s="307"/>
      <c r="WO47" s="307"/>
      <c r="WP47" s="307"/>
      <c r="WQ47" s="307"/>
      <c r="WR47" s="307"/>
      <c r="WS47" s="307"/>
      <c r="WT47" s="307"/>
      <c r="WU47" s="307"/>
      <c r="WV47" s="307"/>
      <c r="WW47" s="307"/>
      <c r="WX47" s="307"/>
      <c r="WY47" s="307"/>
      <c r="WZ47" s="307"/>
      <c r="XA47" s="307"/>
      <c r="XB47" s="307"/>
      <c r="XC47" s="307"/>
      <c r="XD47" s="307"/>
      <c r="XE47" s="307"/>
      <c r="XF47" s="307"/>
      <c r="XG47" s="307"/>
      <c r="XH47" s="307"/>
      <c r="XI47" s="307"/>
      <c r="XJ47" s="307"/>
      <c r="XK47" s="307"/>
      <c r="XL47" s="307"/>
      <c r="XM47" s="307"/>
      <c r="XN47" s="307"/>
      <c r="XO47" s="307"/>
      <c r="XP47" s="307"/>
      <c r="XQ47" s="307"/>
      <c r="XR47" s="307"/>
      <c r="XS47" s="307"/>
      <c r="XT47" s="307"/>
      <c r="XU47" s="307"/>
      <c r="XV47" s="307"/>
      <c r="XW47" s="307"/>
      <c r="XX47" s="307"/>
      <c r="XY47" s="307"/>
      <c r="XZ47" s="307"/>
      <c r="YA47" s="307"/>
      <c r="YB47" s="307"/>
      <c r="YC47" s="307"/>
      <c r="YD47" s="307"/>
      <c r="YE47" s="307"/>
      <c r="YF47" s="307"/>
      <c r="YG47" s="307"/>
      <c r="YH47" s="307"/>
      <c r="YI47" s="307"/>
      <c r="YJ47" s="307"/>
      <c r="YK47" s="307"/>
      <c r="YL47" s="307"/>
      <c r="YM47" s="307"/>
      <c r="YN47" s="307"/>
      <c r="YO47" s="307"/>
      <c r="YP47" s="307"/>
      <c r="YQ47" s="307"/>
      <c r="YR47" s="307"/>
      <c r="YS47" s="307"/>
      <c r="YT47" s="307"/>
      <c r="YU47" s="307"/>
      <c r="YV47" s="307"/>
      <c r="YW47" s="307"/>
      <c r="YX47" s="307"/>
      <c r="YY47" s="307"/>
      <c r="YZ47" s="307"/>
      <c r="ZA47" s="307"/>
      <c r="ZB47" s="307"/>
      <c r="ZC47" s="307"/>
      <c r="ZD47" s="307"/>
      <c r="ZE47" s="307"/>
      <c r="ZF47" s="307"/>
      <c r="ZG47" s="307"/>
      <c r="ZH47" s="307"/>
      <c r="ZI47" s="307"/>
      <c r="ZJ47" s="307"/>
      <c r="ZK47" s="307"/>
      <c r="ZL47" s="307"/>
      <c r="ZM47" s="307"/>
      <c r="ZN47" s="307"/>
      <c r="ZO47" s="307"/>
      <c r="ZP47" s="307"/>
      <c r="ZQ47" s="307"/>
      <c r="ZR47" s="307"/>
      <c r="ZS47" s="307"/>
      <c r="ZT47" s="307"/>
      <c r="ZU47" s="307"/>
      <c r="ZV47" s="307"/>
      <c r="ZW47" s="307"/>
      <c r="ZX47" s="307"/>
      <c r="ZY47" s="307"/>
      <c r="ZZ47" s="307"/>
      <c r="AAA47" s="307"/>
      <c r="AAB47" s="307"/>
      <c r="AAC47" s="307"/>
      <c r="AAD47" s="307"/>
      <c r="AAE47" s="307"/>
      <c r="AAF47" s="307"/>
      <c r="AAG47" s="307"/>
      <c r="AAH47" s="307"/>
      <c r="AAI47" s="307"/>
      <c r="AAJ47" s="307"/>
      <c r="AAK47" s="307"/>
      <c r="AAL47" s="307"/>
      <c r="AAM47" s="307"/>
      <c r="AAN47" s="307"/>
      <c r="AAO47" s="307"/>
      <c r="AAP47" s="307"/>
      <c r="AAQ47" s="307"/>
      <c r="AAR47" s="307"/>
      <c r="AAS47" s="307"/>
      <c r="AAT47" s="307"/>
      <c r="AAU47" s="307"/>
      <c r="AAV47" s="307"/>
      <c r="AAW47" s="307"/>
      <c r="AAX47" s="307"/>
      <c r="AAY47" s="307"/>
      <c r="AAZ47" s="307"/>
      <c r="ABA47" s="307"/>
      <c r="ABB47" s="307"/>
      <c r="ABC47" s="307"/>
      <c r="ABD47" s="307"/>
      <c r="ABE47" s="307"/>
      <c r="ABF47" s="307"/>
      <c r="ABG47" s="307"/>
      <c r="ABH47" s="307"/>
      <c r="ABI47" s="307"/>
      <c r="ABJ47" s="307"/>
      <c r="ABK47" s="307"/>
      <c r="ABL47" s="307"/>
      <c r="ABM47" s="307"/>
      <c r="ABN47" s="307"/>
      <c r="ABO47" s="307"/>
      <c r="ABP47" s="307"/>
      <c r="ABQ47" s="307"/>
      <c r="ABR47" s="307"/>
      <c r="ABS47" s="307"/>
      <c r="ABT47" s="307"/>
      <c r="ABU47" s="307"/>
      <c r="ABV47" s="307"/>
      <c r="ABW47" s="307"/>
      <c r="ABX47" s="307"/>
      <c r="ABY47" s="307"/>
      <c r="ABZ47" s="307"/>
      <c r="ACA47" s="307"/>
      <c r="ACB47" s="307"/>
      <c r="ACC47" s="307"/>
      <c r="ACD47" s="307"/>
      <c r="ACE47" s="307"/>
      <c r="ACF47" s="307"/>
      <c r="ACG47" s="307"/>
      <c r="ACH47" s="307"/>
      <c r="ACI47" s="307"/>
      <c r="ACJ47" s="307"/>
      <c r="ACK47" s="307"/>
      <c r="ACL47" s="307"/>
      <c r="ACM47" s="307"/>
      <c r="ACN47" s="307"/>
      <c r="ACO47" s="307"/>
      <c r="ACP47" s="307"/>
      <c r="ACQ47" s="307"/>
      <c r="ACR47" s="307"/>
      <c r="ACS47" s="307"/>
      <c r="ACT47" s="307"/>
      <c r="ACU47" s="307"/>
      <c r="ACV47" s="307"/>
      <c r="ACW47" s="307"/>
      <c r="ACX47" s="307"/>
      <c r="ACY47" s="307"/>
      <c r="ACZ47" s="307"/>
      <c r="ADA47" s="307"/>
      <c r="ADB47" s="307"/>
      <c r="ADC47" s="307"/>
      <c r="ADD47" s="307"/>
      <c r="ADE47" s="307"/>
      <c r="ADF47" s="307"/>
      <c r="ADG47" s="307"/>
      <c r="ADH47" s="307"/>
      <c r="ADI47" s="307"/>
      <c r="ADJ47" s="307"/>
      <c r="ADK47" s="307"/>
      <c r="ADL47" s="307"/>
      <c r="ADM47" s="307"/>
      <c r="ADN47" s="307"/>
      <c r="ADO47" s="307"/>
      <c r="ADP47" s="307"/>
      <c r="ADQ47" s="307"/>
      <c r="ADR47" s="307"/>
      <c r="ADS47" s="307"/>
      <c r="ADT47" s="307"/>
      <c r="ADU47" s="307"/>
      <c r="ADV47" s="307"/>
      <c r="ADW47" s="307"/>
      <c r="ADX47" s="307"/>
      <c r="ADY47" s="307"/>
      <c r="ADZ47" s="307"/>
      <c r="AEA47" s="307"/>
      <c r="AEB47" s="307"/>
      <c r="AEC47" s="307"/>
      <c r="AED47" s="307"/>
      <c r="AEE47" s="307"/>
      <c r="AEF47" s="307"/>
      <c r="AEG47" s="307"/>
      <c r="AEH47" s="307"/>
      <c r="AEI47" s="307"/>
      <c r="AEJ47" s="307"/>
      <c r="AEK47" s="307"/>
      <c r="AEL47" s="307"/>
      <c r="AEM47" s="307"/>
      <c r="AEN47" s="307"/>
      <c r="AEO47" s="307"/>
      <c r="AEP47" s="307"/>
      <c r="AEQ47" s="307"/>
      <c r="AER47" s="307"/>
      <c r="AES47" s="307"/>
      <c r="AET47" s="307"/>
      <c r="AEU47" s="307"/>
      <c r="AEV47" s="307"/>
      <c r="AEW47" s="307"/>
      <c r="AEX47" s="307"/>
      <c r="AEY47" s="307"/>
      <c r="AEZ47" s="307"/>
      <c r="AFA47" s="307"/>
      <c r="AFB47" s="307"/>
      <c r="AFC47" s="307"/>
      <c r="AFD47" s="307"/>
      <c r="AFE47" s="307"/>
      <c r="AFF47" s="307"/>
      <c r="AFG47" s="307"/>
      <c r="AFH47" s="307"/>
      <c r="AFI47" s="307"/>
      <c r="AFJ47" s="307"/>
      <c r="AFK47" s="307"/>
      <c r="AFL47" s="307"/>
      <c r="AFM47" s="307"/>
      <c r="AFN47" s="307"/>
      <c r="AFO47" s="307"/>
      <c r="AFP47" s="307"/>
      <c r="AFQ47" s="307"/>
      <c r="AFR47" s="307"/>
      <c r="AFS47" s="307"/>
      <c r="AFT47" s="307"/>
      <c r="AFU47" s="307"/>
      <c r="AFV47" s="307"/>
      <c r="AFW47" s="307"/>
      <c r="AFX47" s="307"/>
      <c r="AFY47" s="307"/>
      <c r="AFZ47" s="307"/>
      <c r="AGA47" s="307"/>
      <c r="AGB47" s="307"/>
      <c r="AGC47" s="307"/>
      <c r="AGD47" s="307"/>
      <c r="AGE47" s="307"/>
      <c r="AGF47" s="307"/>
      <c r="AGG47" s="307"/>
      <c r="AGH47" s="307"/>
      <c r="AGI47" s="307"/>
      <c r="AGJ47" s="307"/>
      <c r="AGK47" s="307"/>
      <c r="AGL47" s="307"/>
      <c r="AGM47" s="307"/>
      <c r="AGN47" s="307"/>
      <c r="AGO47" s="307"/>
      <c r="AGP47" s="307"/>
      <c r="AGQ47" s="307"/>
      <c r="AGR47" s="307"/>
      <c r="AGS47" s="307"/>
      <c r="AGT47" s="307"/>
      <c r="AGU47" s="307"/>
      <c r="AGV47" s="307"/>
      <c r="AGW47" s="307"/>
      <c r="AGX47" s="307"/>
      <c r="AGY47" s="307"/>
      <c r="AGZ47" s="307"/>
      <c r="AHA47" s="307"/>
      <c r="AHB47" s="307"/>
      <c r="AHC47" s="307"/>
      <c r="AHD47" s="307"/>
      <c r="AHE47" s="307"/>
      <c r="AHF47" s="307"/>
      <c r="AHG47" s="307"/>
      <c r="AHH47" s="307"/>
      <c r="AHI47" s="307"/>
      <c r="AHJ47" s="307"/>
      <c r="AHK47" s="307"/>
      <c r="AHL47" s="307"/>
      <c r="AHM47" s="307"/>
      <c r="AHN47" s="307"/>
      <c r="AHO47" s="307"/>
      <c r="AHP47" s="307"/>
      <c r="AHQ47" s="307"/>
      <c r="AHR47" s="307"/>
      <c r="AHS47" s="307"/>
      <c r="AHT47" s="307"/>
      <c r="AHU47" s="307"/>
      <c r="AHV47" s="307"/>
      <c r="AHW47" s="307"/>
      <c r="AHX47" s="307"/>
      <c r="AHY47" s="307"/>
      <c r="AHZ47" s="307"/>
      <c r="AIA47" s="307"/>
      <c r="AIB47" s="307"/>
      <c r="AIC47" s="307"/>
      <c r="AID47" s="307"/>
      <c r="AIE47" s="307"/>
      <c r="AIF47" s="307"/>
      <c r="AIG47" s="307"/>
      <c r="AIH47" s="307"/>
      <c r="AII47" s="307"/>
      <c r="AIJ47" s="307"/>
      <c r="AIK47" s="307"/>
      <c r="AIL47" s="307"/>
      <c r="AIM47" s="307"/>
      <c r="AIN47" s="307"/>
      <c r="AIO47" s="307"/>
      <c r="AIP47" s="307"/>
      <c r="AIQ47" s="307"/>
      <c r="AIR47" s="307"/>
      <c r="AIS47" s="307"/>
      <c r="AIT47" s="307"/>
      <c r="AIU47" s="307"/>
      <c r="AIV47" s="307"/>
      <c r="AIW47" s="307"/>
      <c r="AIX47" s="307"/>
      <c r="AIY47" s="307"/>
      <c r="AIZ47" s="307"/>
      <c r="AJA47" s="307"/>
      <c r="AJB47" s="307"/>
      <c r="AJC47" s="307"/>
      <c r="AJD47" s="307"/>
      <c r="AJE47" s="307"/>
      <c r="AJF47" s="307"/>
      <c r="AJG47" s="307"/>
      <c r="AJH47" s="307"/>
      <c r="AJI47" s="307"/>
      <c r="AJJ47" s="307"/>
      <c r="AJK47" s="307"/>
      <c r="AJL47" s="307"/>
      <c r="AJM47" s="307"/>
      <c r="AJN47" s="307"/>
      <c r="AJO47" s="307"/>
      <c r="AJP47" s="307"/>
      <c r="AJQ47" s="307"/>
      <c r="AJR47" s="307"/>
      <c r="AJS47" s="307"/>
      <c r="AJT47" s="307"/>
      <c r="AJU47" s="307"/>
      <c r="AJV47" s="307"/>
      <c r="AJW47" s="307"/>
      <c r="AJX47" s="307"/>
      <c r="AJY47" s="307"/>
      <c r="AJZ47" s="307"/>
      <c r="AKA47" s="307"/>
      <c r="AKB47" s="307"/>
      <c r="AKC47" s="307"/>
      <c r="AKD47" s="307"/>
      <c r="AKE47" s="307"/>
      <c r="AKF47" s="307"/>
      <c r="AKG47" s="307"/>
      <c r="AKH47" s="307"/>
      <c r="AKI47" s="307"/>
      <c r="AKJ47" s="307"/>
      <c r="AKK47" s="307"/>
      <c r="AKL47" s="307"/>
      <c r="AKM47" s="307"/>
      <c r="AKN47" s="307"/>
      <c r="AKO47" s="307"/>
      <c r="AKP47" s="307"/>
      <c r="AKQ47" s="307"/>
      <c r="AKR47" s="307"/>
      <c r="AKS47" s="307"/>
      <c r="AKT47" s="307"/>
      <c r="AKU47" s="307"/>
      <c r="AKV47" s="307"/>
      <c r="AKW47" s="307"/>
      <c r="AKX47" s="307"/>
      <c r="AKY47" s="307"/>
    </row>
    <row r="48" spans="1:987" s="41" customFormat="1" x14ac:dyDescent="0.25">
      <c r="A48" s="133" t="s">
        <v>7</v>
      </c>
      <c r="B48" s="185" t="e">
        <f>IF('Sample of Spirits1'!I48&lt;E48,"&lt;",'Sample of Spirits1'!I48)</f>
        <v>#DIV/0!</v>
      </c>
      <c r="C48" s="94" t="e">
        <f t="shared" si="23"/>
        <v>#DIV/0!</v>
      </c>
      <c r="D48" s="94" t="e">
        <f>'Sample of Spirits1'!E48</f>
        <v>#DIV/0!</v>
      </c>
      <c r="E48" s="196" t="e">
        <f t="shared" si="24"/>
        <v>#DIV/0!</v>
      </c>
      <c r="F48" s="118"/>
      <c r="G48" s="123" t="e">
        <f>IF('Sample of Spirits1'!R48&lt;J48,"&lt;",'Sample of Spirits1'!R48)</f>
        <v>#DIV/0!</v>
      </c>
      <c r="H48" s="123" t="e">
        <f t="shared" si="25"/>
        <v>#DIV/0!</v>
      </c>
      <c r="I48" s="94" t="e">
        <f>'Sample of Spirits1'!N48</f>
        <v>#DIV/0!</v>
      </c>
      <c r="J48" s="199" t="e">
        <f t="shared" si="26"/>
        <v>#DIV/0!</v>
      </c>
      <c r="K48" s="118"/>
      <c r="L48" s="187" t="e">
        <f>IF('Sample of Spirits1'!AA48&lt;O48,"&lt;",'Sample of Spirits1'!AA48)</f>
        <v>#DIV/0!</v>
      </c>
      <c r="M48" s="123" t="e">
        <f t="shared" si="27"/>
        <v>#DIV/0!</v>
      </c>
      <c r="N48" s="94" t="e">
        <f>'Sample of Spirits1'!W48</f>
        <v>#DIV/0!</v>
      </c>
      <c r="O48" s="199" t="e">
        <f t="shared" si="28"/>
        <v>#DIV/0!</v>
      </c>
      <c r="P48" s="118"/>
      <c r="Q48" s="94" t="e">
        <f t="shared" si="33"/>
        <v>#DIV/0!</v>
      </c>
      <c r="R48" s="94" t="e">
        <f t="shared" si="34"/>
        <v>#DIV/0!</v>
      </c>
      <c r="S48" s="118"/>
      <c r="T48" s="186" t="e">
        <f t="shared" si="35"/>
        <v>#DIV/0!</v>
      </c>
      <c r="U48" s="94" t="e">
        <f t="shared" si="36"/>
        <v>#DIV/0!</v>
      </c>
      <c r="V48" s="114"/>
      <c r="W48" s="312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07"/>
      <c r="AK48" s="307"/>
      <c r="AL48" s="307"/>
      <c r="AM48" s="307"/>
      <c r="AN48" s="307"/>
      <c r="AO48" s="307"/>
      <c r="AP48" s="307"/>
      <c r="AQ48" s="307"/>
      <c r="AR48" s="307"/>
      <c r="AS48" s="307"/>
      <c r="AT48" s="307"/>
      <c r="AU48" s="307"/>
      <c r="AV48" s="307"/>
      <c r="AW48" s="307"/>
      <c r="AX48" s="307"/>
      <c r="AY48" s="307"/>
      <c r="AZ48" s="307"/>
      <c r="BA48" s="307"/>
      <c r="BB48" s="307"/>
      <c r="BC48" s="307"/>
      <c r="BD48" s="307"/>
      <c r="BE48" s="307"/>
      <c r="BF48" s="307"/>
      <c r="BG48" s="307"/>
      <c r="BH48" s="307"/>
      <c r="BI48" s="307"/>
      <c r="BJ48" s="307"/>
      <c r="BK48" s="307"/>
      <c r="BL48" s="307"/>
      <c r="BM48" s="307"/>
      <c r="BN48" s="307"/>
      <c r="BO48" s="307"/>
      <c r="BP48" s="307"/>
      <c r="BQ48" s="307"/>
      <c r="BR48" s="307"/>
      <c r="BS48" s="307"/>
      <c r="BT48" s="307"/>
      <c r="BU48" s="307"/>
      <c r="BV48" s="307"/>
      <c r="BW48" s="307"/>
      <c r="BX48" s="307"/>
      <c r="BY48" s="307"/>
      <c r="BZ48" s="307"/>
      <c r="CA48" s="307"/>
      <c r="CB48" s="307"/>
      <c r="CC48" s="307"/>
      <c r="CD48" s="307"/>
      <c r="CE48" s="307"/>
      <c r="CF48" s="307"/>
      <c r="CG48" s="307"/>
      <c r="CH48" s="307"/>
      <c r="CI48" s="307"/>
      <c r="CJ48" s="307"/>
      <c r="CK48" s="307"/>
      <c r="CL48" s="307"/>
      <c r="CM48" s="307"/>
      <c r="CN48" s="307"/>
      <c r="CO48" s="307"/>
      <c r="CP48" s="307"/>
      <c r="CQ48" s="307"/>
      <c r="CR48" s="307"/>
      <c r="CS48" s="307"/>
      <c r="CT48" s="307"/>
      <c r="CU48" s="307"/>
      <c r="CV48" s="307"/>
      <c r="CW48" s="307"/>
      <c r="CX48" s="307"/>
      <c r="CY48" s="307"/>
      <c r="CZ48" s="307"/>
      <c r="DA48" s="307"/>
      <c r="DB48" s="307"/>
      <c r="DC48" s="307"/>
      <c r="DD48" s="307"/>
      <c r="DE48" s="307"/>
      <c r="DF48" s="307"/>
      <c r="DG48" s="307"/>
      <c r="DH48" s="307"/>
      <c r="DI48" s="307"/>
      <c r="DJ48" s="307"/>
      <c r="DK48" s="307"/>
      <c r="DL48" s="307"/>
      <c r="DM48" s="307"/>
      <c r="DN48" s="307"/>
      <c r="DO48" s="307"/>
      <c r="DP48" s="307"/>
      <c r="DQ48" s="307"/>
      <c r="DR48" s="307"/>
      <c r="DS48" s="307"/>
      <c r="DT48" s="307"/>
      <c r="DU48" s="307"/>
      <c r="DV48" s="307"/>
      <c r="DW48" s="307"/>
      <c r="DX48" s="307"/>
      <c r="DY48" s="307"/>
      <c r="DZ48" s="307"/>
      <c r="EA48" s="307"/>
      <c r="EB48" s="307"/>
      <c r="EC48" s="307"/>
      <c r="ED48" s="307"/>
      <c r="EE48" s="307"/>
      <c r="EF48" s="307"/>
      <c r="EG48" s="307"/>
      <c r="EH48" s="307"/>
      <c r="EI48" s="307"/>
      <c r="EJ48" s="307"/>
      <c r="EK48" s="307"/>
      <c r="EL48" s="307"/>
      <c r="EM48" s="307"/>
      <c r="EN48" s="307"/>
      <c r="EO48" s="307"/>
      <c r="EP48" s="307"/>
      <c r="EQ48" s="307"/>
      <c r="ER48" s="307"/>
      <c r="ES48" s="307"/>
      <c r="ET48" s="307"/>
      <c r="EU48" s="307"/>
      <c r="EV48" s="307"/>
      <c r="EW48" s="307"/>
      <c r="EX48" s="307"/>
      <c r="EY48" s="307"/>
      <c r="EZ48" s="307"/>
      <c r="FA48" s="307"/>
      <c r="FB48" s="307"/>
      <c r="FC48" s="307"/>
      <c r="FD48" s="307"/>
      <c r="FE48" s="307"/>
      <c r="FF48" s="307"/>
      <c r="FG48" s="307"/>
      <c r="FH48" s="307"/>
      <c r="FI48" s="307"/>
      <c r="FJ48" s="307"/>
      <c r="FK48" s="307"/>
      <c r="FL48" s="307"/>
      <c r="FM48" s="307"/>
      <c r="FN48" s="307"/>
      <c r="FO48" s="307"/>
      <c r="FP48" s="307"/>
      <c r="FQ48" s="307"/>
      <c r="FR48" s="307"/>
      <c r="FS48" s="307"/>
      <c r="FT48" s="307"/>
      <c r="FU48" s="307"/>
      <c r="FV48" s="307"/>
      <c r="FW48" s="307"/>
      <c r="FX48" s="307"/>
      <c r="FY48" s="307"/>
      <c r="FZ48" s="307"/>
      <c r="GA48" s="307"/>
      <c r="GB48" s="307"/>
      <c r="GC48" s="307"/>
      <c r="GD48" s="307"/>
      <c r="GE48" s="307"/>
      <c r="GF48" s="307"/>
      <c r="GG48" s="307"/>
      <c r="GH48" s="307"/>
      <c r="GI48" s="307"/>
      <c r="GJ48" s="307"/>
      <c r="GK48" s="307"/>
      <c r="GL48" s="307"/>
      <c r="GM48" s="307"/>
      <c r="GN48" s="307"/>
      <c r="GO48" s="307"/>
      <c r="GP48" s="307"/>
      <c r="GQ48" s="307"/>
      <c r="GR48" s="307"/>
      <c r="GS48" s="307"/>
      <c r="GT48" s="307"/>
      <c r="GU48" s="307"/>
      <c r="GV48" s="307"/>
      <c r="GW48" s="307"/>
      <c r="GX48" s="307"/>
      <c r="GY48" s="307"/>
      <c r="GZ48" s="307"/>
      <c r="HA48" s="307"/>
      <c r="HB48" s="307"/>
      <c r="HC48" s="307"/>
      <c r="HD48" s="307"/>
      <c r="HE48" s="307"/>
      <c r="HF48" s="307"/>
      <c r="HG48" s="307"/>
      <c r="HH48" s="307"/>
      <c r="HI48" s="307"/>
      <c r="HJ48" s="307"/>
      <c r="HK48" s="307"/>
      <c r="HL48" s="307"/>
      <c r="HM48" s="307"/>
      <c r="HN48" s="307"/>
      <c r="HO48" s="307"/>
      <c r="HP48" s="307"/>
      <c r="HQ48" s="307"/>
      <c r="HR48" s="307"/>
      <c r="HS48" s="307"/>
      <c r="HT48" s="307"/>
      <c r="HU48" s="307"/>
      <c r="HV48" s="307"/>
      <c r="HW48" s="307"/>
      <c r="HX48" s="307"/>
      <c r="HY48" s="307"/>
      <c r="HZ48" s="307"/>
      <c r="IA48" s="307"/>
      <c r="IB48" s="307"/>
      <c r="IC48" s="307"/>
      <c r="ID48" s="307"/>
      <c r="IE48" s="307"/>
      <c r="IF48" s="307"/>
      <c r="IG48" s="307"/>
      <c r="IH48" s="307"/>
      <c r="II48" s="307"/>
      <c r="IJ48" s="307"/>
      <c r="IK48" s="307"/>
      <c r="IL48" s="307"/>
      <c r="IM48" s="307"/>
      <c r="IN48" s="307"/>
      <c r="IO48" s="307"/>
      <c r="IP48" s="307"/>
      <c r="IQ48" s="307"/>
      <c r="IR48" s="307"/>
      <c r="IS48" s="307"/>
      <c r="IT48" s="307"/>
      <c r="IU48" s="307"/>
      <c r="IV48" s="307"/>
      <c r="IW48" s="307"/>
      <c r="IX48" s="307"/>
      <c r="IY48" s="307"/>
      <c r="IZ48" s="307"/>
      <c r="JA48" s="307"/>
      <c r="JB48" s="307"/>
      <c r="JC48" s="307"/>
      <c r="JD48" s="307"/>
      <c r="JE48" s="307"/>
      <c r="JF48" s="307"/>
      <c r="JG48" s="307"/>
      <c r="JH48" s="307"/>
      <c r="JI48" s="307"/>
      <c r="JJ48" s="307"/>
      <c r="JK48" s="307"/>
      <c r="JL48" s="307"/>
      <c r="JM48" s="307"/>
      <c r="JN48" s="307"/>
      <c r="JO48" s="307"/>
      <c r="JP48" s="307"/>
      <c r="JQ48" s="307"/>
      <c r="JR48" s="307"/>
      <c r="JS48" s="307"/>
      <c r="JT48" s="307"/>
      <c r="JU48" s="307"/>
      <c r="JV48" s="307"/>
      <c r="JW48" s="307"/>
      <c r="JX48" s="307"/>
      <c r="JY48" s="307"/>
      <c r="JZ48" s="307"/>
      <c r="KA48" s="307"/>
      <c r="KB48" s="307"/>
      <c r="KC48" s="307"/>
      <c r="KD48" s="307"/>
      <c r="KE48" s="307"/>
      <c r="KF48" s="307"/>
      <c r="KG48" s="307"/>
      <c r="KH48" s="307"/>
      <c r="KI48" s="307"/>
      <c r="KJ48" s="307"/>
      <c r="KK48" s="307"/>
      <c r="KL48" s="307"/>
      <c r="KM48" s="307"/>
      <c r="KN48" s="307"/>
      <c r="KO48" s="307"/>
      <c r="KP48" s="307"/>
      <c r="KQ48" s="307"/>
      <c r="KR48" s="307"/>
      <c r="KS48" s="307"/>
      <c r="KT48" s="307"/>
      <c r="KU48" s="307"/>
      <c r="KV48" s="307"/>
      <c r="KW48" s="307"/>
      <c r="KX48" s="307"/>
      <c r="KY48" s="307"/>
      <c r="KZ48" s="307"/>
      <c r="LA48" s="307"/>
      <c r="LB48" s="307"/>
      <c r="LC48" s="307"/>
      <c r="LD48" s="307"/>
      <c r="LE48" s="307"/>
      <c r="LF48" s="307"/>
      <c r="LG48" s="307"/>
      <c r="LH48" s="307"/>
      <c r="LI48" s="307"/>
      <c r="LJ48" s="307"/>
      <c r="LK48" s="307"/>
      <c r="LL48" s="307"/>
      <c r="LM48" s="307"/>
      <c r="LN48" s="307"/>
      <c r="LO48" s="307"/>
      <c r="LP48" s="307"/>
      <c r="LQ48" s="307"/>
      <c r="LR48" s="307"/>
      <c r="LS48" s="307"/>
      <c r="LT48" s="307"/>
      <c r="LU48" s="307"/>
      <c r="LV48" s="307"/>
      <c r="LW48" s="307"/>
      <c r="LX48" s="307"/>
      <c r="LY48" s="307"/>
      <c r="LZ48" s="307"/>
      <c r="MA48" s="307"/>
      <c r="MB48" s="307"/>
      <c r="MC48" s="307"/>
      <c r="MD48" s="307"/>
      <c r="ME48" s="307"/>
      <c r="MF48" s="307"/>
      <c r="MG48" s="307"/>
      <c r="MH48" s="307"/>
      <c r="MI48" s="307"/>
      <c r="MJ48" s="307"/>
      <c r="MK48" s="307"/>
      <c r="ML48" s="307"/>
      <c r="MM48" s="307"/>
      <c r="MN48" s="307"/>
      <c r="MO48" s="307"/>
      <c r="MP48" s="307"/>
      <c r="MQ48" s="307"/>
      <c r="MR48" s="307"/>
      <c r="MS48" s="307"/>
      <c r="MT48" s="307"/>
      <c r="MU48" s="307"/>
      <c r="MV48" s="307"/>
      <c r="MW48" s="307"/>
      <c r="MX48" s="307"/>
      <c r="MY48" s="307"/>
      <c r="MZ48" s="307"/>
      <c r="NA48" s="307"/>
      <c r="NB48" s="307"/>
      <c r="NC48" s="307"/>
      <c r="ND48" s="307"/>
      <c r="NE48" s="307"/>
      <c r="NF48" s="307"/>
      <c r="NG48" s="307"/>
      <c r="NH48" s="307"/>
      <c r="NI48" s="307"/>
      <c r="NJ48" s="307"/>
      <c r="NK48" s="307"/>
      <c r="NL48" s="307"/>
      <c r="NM48" s="307"/>
      <c r="NN48" s="307"/>
      <c r="NO48" s="307"/>
      <c r="NP48" s="307"/>
      <c r="NQ48" s="307"/>
      <c r="NR48" s="307"/>
      <c r="NS48" s="307"/>
      <c r="NT48" s="307"/>
      <c r="NU48" s="307"/>
      <c r="NV48" s="307"/>
      <c r="NW48" s="307"/>
      <c r="NX48" s="307"/>
      <c r="NY48" s="307"/>
      <c r="NZ48" s="307"/>
      <c r="OA48" s="307"/>
      <c r="OB48" s="307"/>
      <c r="OC48" s="307"/>
      <c r="OD48" s="307"/>
      <c r="OE48" s="307"/>
      <c r="OF48" s="307"/>
      <c r="OG48" s="307"/>
      <c r="OH48" s="307"/>
      <c r="OI48" s="307"/>
      <c r="OJ48" s="307"/>
      <c r="OK48" s="307"/>
      <c r="OL48" s="307"/>
      <c r="OM48" s="307"/>
      <c r="ON48" s="307"/>
      <c r="OO48" s="307"/>
      <c r="OP48" s="307"/>
      <c r="OQ48" s="307"/>
      <c r="OR48" s="307"/>
      <c r="OS48" s="307"/>
      <c r="OT48" s="307"/>
      <c r="OU48" s="307"/>
      <c r="OV48" s="307"/>
      <c r="OW48" s="307"/>
      <c r="OX48" s="307"/>
      <c r="OY48" s="307"/>
      <c r="OZ48" s="307"/>
      <c r="PA48" s="307"/>
      <c r="PB48" s="307"/>
      <c r="PC48" s="307"/>
      <c r="PD48" s="307"/>
      <c r="PE48" s="307"/>
      <c r="PF48" s="307"/>
      <c r="PG48" s="307"/>
      <c r="PH48" s="307"/>
      <c r="PI48" s="307"/>
      <c r="PJ48" s="307"/>
      <c r="PK48" s="307"/>
      <c r="PL48" s="307"/>
      <c r="PM48" s="307"/>
      <c r="PN48" s="307"/>
      <c r="PO48" s="307"/>
      <c r="PP48" s="307"/>
      <c r="PQ48" s="307"/>
      <c r="PR48" s="307"/>
      <c r="PS48" s="307"/>
      <c r="PT48" s="307"/>
      <c r="PU48" s="307"/>
      <c r="PV48" s="307"/>
      <c r="PW48" s="307"/>
      <c r="PX48" s="307"/>
      <c r="PY48" s="307"/>
      <c r="PZ48" s="307"/>
      <c r="QA48" s="307"/>
      <c r="QB48" s="307"/>
      <c r="QC48" s="307"/>
      <c r="QD48" s="307"/>
      <c r="QE48" s="307"/>
      <c r="QF48" s="307"/>
      <c r="QG48" s="307"/>
      <c r="QH48" s="307"/>
      <c r="QI48" s="307"/>
      <c r="QJ48" s="307"/>
      <c r="QK48" s="307"/>
      <c r="QL48" s="307"/>
      <c r="QM48" s="307"/>
      <c r="QN48" s="307"/>
      <c r="QO48" s="307"/>
      <c r="QP48" s="307"/>
      <c r="QQ48" s="307"/>
      <c r="QR48" s="307"/>
      <c r="QS48" s="307"/>
      <c r="QT48" s="307"/>
      <c r="QU48" s="307"/>
      <c r="QV48" s="307"/>
      <c r="QW48" s="307"/>
      <c r="QX48" s="307"/>
      <c r="QY48" s="307"/>
      <c r="QZ48" s="307"/>
      <c r="RA48" s="307"/>
      <c r="RB48" s="307"/>
      <c r="RC48" s="307"/>
      <c r="RD48" s="307"/>
      <c r="RE48" s="307"/>
      <c r="RF48" s="307"/>
      <c r="RG48" s="307"/>
      <c r="RH48" s="307"/>
      <c r="RI48" s="307"/>
      <c r="RJ48" s="307"/>
      <c r="RK48" s="307"/>
      <c r="RL48" s="307"/>
      <c r="RM48" s="307"/>
      <c r="RN48" s="307"/>
      <c r="RO48" s="307"/>
      <c r="RP48" s="307"/>
      <c r="RQ48" s="307"/>
      <c r="RR48" s="307"/>
      <c r="RS48" s="307"/>
      <c r="RT48" s="307"/>
      <c r="RU48" s="307"/>
      <c r="RV48" s="307"/>
      <c r="RW48" s="307"/>
      <c r="RX48" s="307"/>
      <c r="RY48" s="307"/>
      <c r="RZ48" s="307"/>
      <c r="SA48" s="307"/>
      <c r="SB48" s="307"/>
      <c r="SC48" s="307"/>
      <c r="SD48" s="307"/>
      <c r="SE48" s="307"/>
      <c r="SF48" s="307"/>
      <c r="SG48" s="307"/>
      <c r="SH48" s="307"/>
      <c r="SI48" s="307"/>
      <c r="SJ48" s="307"/>
      <c r="SK48" s="307"/>
      <c r="SL48" s="307"/>
      <c r="SM48" s="307"/>
      <c r="SN48" s="307"/>
      <c r="SO48" s="307"/>
      <c r="SP48" s="307"/>
      <c r="SQ48" s="307"/>
      <c r="SR48" s="307"/>
      <c r="SS48" s="307"/>
      <c r="ST48" s="307"/>
      <c r="SU48" s="307"/>
      <c r="SV48" s="307"/>
      <c r="SW48" s="307"/>
      <c r="SX48" s="307"/>
      <c r="SY48" s="307"/>
      <c r="SZ48" s="307"/>
      <c r="TA48" s="307"/>
      <c r="TB48" s="307"/>
      <c r="TC48" s="307"/>
      <c r="TD48" s="307"/>
      <c r="TE48" s="307"/>
      <c r="TF48" s="307"/>
      <c r="TG48" s="307"/>
      <c r="TH48" s="307"/>
      <c r="TI48" s="307"/>
      <c r="TJ48" s="307"/>
      <c r="TK48" s="307"/>
      <c r="TL48" s="307"/>
      <c r="TM48" s="307"/>
      <c r="TN48" s="307"/>
      <c r="TO48" s="307"/>
      <c r="TP48" s="307"/>
      <c r="TQ48" s="307"/>
      <c r="TR48" s="307"/>
      <c r="TS48" s="307"/>
      <c r="TT48" s="307"/>
      <c r="TU48" s="307"/>
      <c r="TV48" s="307"/>
      <c r="TW48" s="307"/>
      <c r="TX48" s="307"/>
      <c r="TY48" s="307"/>
      <c r="TZ48" s="307"/>
      <c r="UA48" s="307"/>
      <c r="UB48" s="307"/>
      <c r="UC48" s="307"/>
      <c r="UD48" s="307"/>
      <c r="UE48" s="307"/>
      <c r="UF48" s="307"/>
      <c r="UG48" s="307"/>
      <c r="UH48" s="307"/>
      <c r="UI48" s="307"/>
      <c r="UJ48" s="307"/>
      <c r="UK48" s="307"/>
      <c r="UL48" s="307"/>
      <c r="UM48" s="307"/>
      <c r="UN48" s="307"/>
      <c r="UO48" s="307"/>
      <c r="UP48" s="307"/>
      <c r="UQ48" s="307"/>
      <c r="UR48" s="307"/>
      <c r="US48" s="307"/>
      <c r="UT48" s="307"/>
      <c r="UU48" s="307"/>
      <c r="UV48" s="307"/>
      <c r="UW48" s="307"/>
      <c r="UX48" s="307"/>
      <c r="UY48" s="307"/>
      <c r="UZ48" s="307"/>
      <c r="VA48" s="307"/>
      <c r="VB48" s="307"/>
      <c r="VC48" s="307"/>
      <c r="VD48" s="307"/>
      <c r="VE48" s="307"/>
      <c r="VF48" s="307"/>
      <c r="VG48" s="307"/>
      <c r="VH48" s="307"/>
      <c r="VI48" s="307"/>
      <c r="VJ48" s="307"/>
      <c r="VK48" s="307"/>
      <c r="VL48" s="307"/>
      <c r="VM48" s="307"/>
      <c r="VN48" s="307"/>
      <c r="VO48" s="307"/>
      <c r="VP48" s="307"/>
      <c r="VQ48" s="307"/>
      <c r="VR48" s="307"/>
      <c r="VS48" s="307"/>
      <c r="VT48" s="307"/>
      <c r="VU48" s="307"/>
      <c r="VV48" s="307"/>
      <c r="VW48" s="307"/>
      <c r="VX48" s="307"/>
      <c r="VY48" s="307"/>
      <c r="VZ48" s="307"/>
      <c r="WA48" s="307"/>
      <c r="WB48" s="307"/>
      <c r="WC48" s="307"/>
      <c r="WD48" s="307"/>
      <c r="WE48" s="307"/>
      <c r="WF48" s="307"/>
      <c r="WG48" s="307"/>
      <c r="WH48" s="307"/>
      <c r="WI48" s="307"/>
      <c r="WJ48" s="307"/>
      <c r="WK48" s="307"/>
      <c r="WL48" s="307"/>
      <c r="WM48" s="307"/>
      <c r="WN48" s="307"/>
      <c r="WO48" s="307"/>
      <c r="WP48" s="307"/>
      <c r="WQ48" s="307"/>
      <c r="WR48" s="307"/>
      <c r="WS48" s="307"/>
      <c r="WT48" s="307"/>
      <c r="WU48" s="307"/>
      <c r="WV48" s="307"/>
      <c r="WW48" s="307"/>
      <c r="WX48" s="307"/>
      <c r="WY48" s="307"/>
      <c r="WZ48" s="307"/>
      <c r="XA48" s="307"/>
      <c r="XB48" s="307"/>
      <c r="XC48" s="307"/>
      <c r="XD48" s="307"/>
      <c r="XE48" s="307"/>
      <c r="XF48" s="307"/>
      <c r="XG48" s="307"/>
      <c r="XH48" s="307"/>
      <c r="XI48" s="307"/>
      <c r="XJ48" s="307"/>
      <c r="XK48" s="307"/>
      <c r="XL48" s="307"/>
      <c r="XM48" s="307"/>
      <c r="XN48" s="307"/>
      <c r="XO48" s="307"/>
      <c r="XP48" s="307"/>
      <c r="XQ48" s="307"/>
      <c r="XR48" s="307"/>
      <c r="XS48" s="307"/>
      <c r="XT48" s="307"/>
      <c r="XU48" s="307"/>
      <c r="XV48" s="307"/>
      <c r="XW48" s="307"/>
      <c r="XX48" s="307"/>
      <c r="XY48" s="307"/>
      <c r="XZ48" s="307"/>
      <c r="YA48" s="307"/>
      <c r="YB48" s="307"/>
      <c r="YC48" s="307"/>
      <c r="YD48" s="307"/>
      <c r="YE48" s="307"/>
      <c r="YF48" s="307"/>
      <c r="YG48" s="307"/>
      <c r="YH48" s="307"/>
      <c r="YI48" s="307"/>
      <c r="YJ48" s="307"/>
      <c r="YK48" s="307"/>
      <c r="YL48" s="307"/>
      <c r="YM48" s="307"/>
      <c r="YN48" s="307"/>
      <c r="YO48" s="307"/>
      <c r="YP48" s="307"/>
      <c r="YQ48" s="307"/>
      <c r="YR48" s="307"/>
      <c r="YS48" s="307"/>
      <c r="YT48" s="307"/>
      <c r="YU48" s="307"/>
      <c r="YV48" s="307"/>
      <c r="YW48" s="307"/>
      <c r="YX48" s="307"/>
      <c r="YY48" s="307"/>
      <c r="YZ48" s="307"/>
      <c r="ZA48" s="307"/>
      <c r="ZB48" s="307"/>
      <c r="ZC48" s="307"/>
      <c r="ZD48" s="307"/>
      <c r="ZE48" s="307"/>
      <c r="ZF48" s="307"/>
      <c r="ZG48" s="307"/>
      <c r="ZH48" s="307"/>
      <c r="ZI48" s="307"/>
      <c r="ZJ48" s="307"/>
      <c r="ZK48" s="307"/>
      <c r="ZL48" s="307"/>
      <c r="ZM48" s="307"/>
      <c r="ZN48" s="307"/>
      <c r="ZO48" s="307"/>
      <c r="ZP48" s="307"/>
      <c r="ZQ48" s="307"/>
      <c r="ZR48" s="307"/>
      <c r="ZS48" s="307"/>
      <c r="ZT48" s="307"/>
      <c r="ZU48" s="307"/>
      <c r="ZV48" s="307"/>
      <c r="ZW48" s="307"/>
      <c r="ZX48" s="307"/>
      <c r="ZY48" s="307"/>
      <c r="ZZ48" s="307"/>
      <c r="AAA48" s="307"/>
      <c r="AAB48" s="307"/>
      <c r="AAC48" s="307"/>
      <c r="AAD48" s="307"/>
      <c r="AAE48" s="307"/>
      <c r="AAF48" s="307"/>
      <c r="AAG48" s="307"/>
      <c r="AAH48" s="307"/>
      <c r="AAI48" s="307"/>
      <c r="AAJ48" s="307"/>
      <c r="AAK48" s="307"/>
      <c r="AAL48" s="307"/>
      <c r="AAM48" s="307"/>
      <c r="AAN48" s="307"/>
      <c r="AAO48" s="307"/>
      <c r="AAP48" s="307"/>
      <c r="AAQ48" s="307"/>
      <c r="AAR48" s="307"/>
      <c r="AAS48" s="307"/>
      <c r="AAT48" s="307"/>
      <c r="AAU48" s="307"/>
      <c r="AAV48" s="307"/>
      <c r="AAW48" s="307"/>
      <c r="AAX48" s="307"/>
      <c r="AAY48" s="307"/>
      <c r="AAZ48" s="307"/>
      <c r="ABA48" s="307"/>
      <c r="ABB48" s="307"/>
      <c r="ABC48" s="307"/>
      <c r="ABD48" s="307"/>
      <c r="ABE48" s="307"/>
      <c r="ABF48" s="307"/>
      <c r="ABG48" s="307"/>
      <c r="ABH48" s="307"/>
      <c r="ABI48" s="307"/>
      <c r="ABJ48" s="307"/>
      <c r="ABK48" s="307"/>
      <c r="ABL48" s="307"/>
      <c r="ABM48" s="307"/>
      <c r="ABN48" s="307"/>
      <c r="ABO48" s="307"/>
      <c r="ABP48" s="307"/>
      <c r="ABQ48" s="307"/>
      <c r="ABR48" s="307"/>
      <c r="ABS48" s="307"/>
      <c r="ABT48" s="307"/>
      <c r="ABU48" s="307"/>
      <c r="ABV48" s="307"/>
      <c r="ABW48" s="307"/>
      <c r="ABX48" s="307"/>
      <c r="ABY48" s="307"/>
      <c r="ABZ48" s="307"/>
      <c r="ACA48" s="307"/>
      <c r="ACB48" s="307"/>
      <c r="ACC48" s="307"/>
      <c r="ACD48" s="307"/>
      <c r="ACE48" s="307"/>
      <c r="ACF48" s="307"/>
      <c r="ACG48" s="307"/>
      <c r="ACH48" s="307"/>
      <c r="ACI48" s="307"/>
      <c r="ACJ48" s="307"/>
      <c r="ACK48" s="307"/>
      <c r="ACL48" s="307"/>
      <c r="ACM48" s="307"/>
      <c r="ACN48" s="307"/>
      <c r="ACO48" s="307"/>
      <c r="ACP48" s="307"/>
      <c r="ACQ48" s="307"/>
      <c r="ACR48" s="307"/>
      <c r="ACS48" s="307"/>
      <c r="ACT48" s="307"/>
      <c r="ACU48" s="307"/>
      <c r="ACV48" s="307"/>
      <c r="ACW48" s="307"/>
      <c r="ACX48" s="307"/>
      <c r="ACY48" s="307"/>
      <c r="ACZ48" s="307"/>
      <c r="ADA48" s="307"/>
      <c r="ADB48" s="307"/>
      <c r="ADC48" s="307"/>
      <c r="ADD48" s="307"/>
      <c r="ADE48" s="307"/>
      <c r="ADF48" s="307"/>
      <c r="ADG48" s="307"/>
      <c r="ADH48" s="307"/>
      <c r="ADI48" s="307"/>
      <c r="ADJ48" s="307"/>
      <c r="ADK48" s="307"/>
      <c r="ADL48" s="307"/>
      <c r="ADM48" s="307"/>
      <c r="ADN48" s="307"/>
      <c r="ADO48" s="307"/>
      <c r="ADP48" s="307"/>
      <c r="ADQ48" s="307"/>
      <c r="ADR48" s="307"/>
      <c r="ADS48" s="307"/>
      <c r="ADT48" s="307"/>
      <c r="ADU48" s="307"/>
      <c r="ADV48" s="307"/>
      <c r="ADW48" s="307"/>
      <c r="ADX48" s="307"/>
      <c r="ADY48" s="307"/>
      <c r="ADZ48" s="307"/>
      <c r="AEA48" s="307"/>
      <c r="AEB48" s="307"/>
      <c r="AEC48" s="307"/>
      <c r="AED48" s="307"/>
      <c r="AEE48" s="307"/>
      <c r="AEF48" s="307"/>
      <c r="AEG48" s="307"/>
      <c r="AEH48" s="307"/>
      <c r="AEI48" s="307"/>
      <c r="AEJ48" s="307"/>
      <c r="AEK48" s="307"/>
      <c r="AEL48" s="307"/>
      <c r="AEM48" s="307"/>
      <c r="AEN48" s="307"/>
      <c r="AEO48" s="307"/>
      <c r="AEP48" s="307"/>
      <c r="AEQ48" s="307"/>
      <c r="AER48" s="307"/>
      <c r="AES48" s="307"/>
      <c r="AET48" s="307"/>
      <c r="AEU48" s="307"/>
      <c r="AEV48" s="307"/>
      <c r="AEW48" s="307"/>
      <c r="AEX48" s="307"/>
      <c r="AEY48" s="307"/>
      <c r="AEZ48" s="307"/>
      <c r="AFA48" s="307"/>
      <c r="AFB48" s="307"/>
      <c r="AFC48" s="307"/>
      <c r="AFD48" s="307"/>
      <c r="AFE48" s="307"/>
      <c r="AFF48" s="307"/>
      <c r="AFG48" s="307"/>
      <c r="AFH48" s="307"/>
      <c r="AFI48" s="307"/>
      <c r="AFJ48" s="307"/>
      <c r="AFK48" s="307"/>
      <c r="AFL48" s="307"/>
      <c r="AFM48" s="307"/>
      <c r="AFN48" s="307"/>
      <c r="AFO48" s="307"/>
      <c r="AFP48" s="307"/>
      <c r="AFQ48" s="307"/>
      <c r="AFR48" s="307"/>
      <c r="AFS48" s="307"/>
      <c r="AFT48" s="307"/>
      <c r="AFU48" s="307"/>
      <c r="AFV48" s="307"/>
      <c r="AFW48" s="307"/>
      <c r="AFX48" s="307"/>
      <c r="AFY48" s="307"/>
      <c r="AFZ48" s="307"/>
      <c r="AGA48" s="307"/>
      <c r="AGB48" s="307"/>
      <c r="AGC48" s="307"/>
      <c r="AGD48" s="307"/>
      <c r="AGE48" s="307"/>
      <c r="AGF48" s="307"/>
      <c r="AGG48" s="307"/>
      <c r="AGH48" s="307"/>
      <c r="AGI48" s="307"/>
      <c r="AGJ48" s="307"/>
      <c r="AGK48" s="307"/>
      <c r="AGL48" s="307"/>
      <c r="AGM48" s="307"/>
      <c r="AGN48" s="307"/>
      <c r="AGO48" s="307"/>
      <c r="AGP48" s="307"/>
      <c r="AGQ48" s="307"/>
      <c r="AGR48" s="307"/>
      <c r="AGS48" s="307"/>
      <c r="AGT48" s="307"/>
      <c r="AGU48" s="307"/>
      <c r="AGV48" s="307"/>
      <c r="AGW48" s="307"/>
      <c r="AGX48" s="307"/>
      <c r="AGY48" s="307"/>
      <c r="AGZ48" s="307"/>
      <c r="AHA48" s="307"/>
      <c r="AHB48" s="307"/>
      <c r="AHC48" s="307"/>
      <c r="AHD48" s="307"/>
      <c r="AHE48" s="307"/>
      <c r="AHF48" s="307"/>
      <c r="AHG48" s="307"/>
      <c r="AHH48" s="307"/>
      <c r="AHI48" s="307"/>
      <c r="AHJ48" s="307"/>
      <c r="AHK48" s="307"/>
      <c r="AHL48" s="307"/>
      <c r="AHM48" s="307"/>
      <c r="AHN48" s="307"/>
      <c r="AHO48" s="307"/>
      <c r="AHP48" s="307"/>
      <c r="AHQ48" s="307"/>
      <c r="AHR48" s="307"/>
      <c r="AHS48" s="307"/>
      <c r="AHT48" s="307"/>
      <c r="AHU48" s="307"/>
      <c r="AHV48" s="307"/>
      <c r="AHW48" s="307"/>
      <c r="AHX48" s="307"/>
      <c r="AHY48" s="307"/>
      <c r="AHZ48" s="307"/>
      <c r="AIA48" s="307"/>
      <c r="AIB48" s="307"/>
      <c r="AIC48" s="307"/>
      <c r="AID48" s="307"/>
      <c r="AIE48" s="307"/>
      <c r="AIF48" s="307"/>
      <c r="AIG48" s="307"/>
      <c r="AIH48" s="307"/>
      <c r="AII48" s="307"/>
      <c r="AIJ48" s="307"/>
      <c r="AIK48" s="307"/>
      <c r="AIL48" s="307"/>
      <c r="AIM48" s="307"/>
      <c r="AIN48" s="307"/>
      <c r="AIO48" s="307"/>
      <c r="AIP48" s="307"/>
      <c r="AIQ48" s="307"/>
      <c r="AIR48" s="307"/>
      <c r="AIS48" s="307"/>
      <c r="AIT48" s="307"/>
      <c r="AIU48" s="307"/>
      <c r="AIV48" s="307"/>
      <c r="AIW48" s="307"/>
      <c r="AIX48" s="307"/>
      <c r="AIY48" s="307"/>
      <c r="AIZ48" s="307"/>
      <c r="AJA48" s="307"/>
      <c r="AJB48" s="307"/>
      <c r="AJC48" s="307"/>
      <c r="AJD48" s="307"/>
      <c r="AJE48" s="307"/>
      <c r="AJF48" s="307"/>
      <c r="AJG48" s="307"/>
      <c r="AJH48" s="307"/>
      <c r="AJI48" s="307"/>
      <c r="AJJ48" s="307"/>
      <c r="AJK48" s="307"/>
      <c r="AJL48" s="307"/>
      <c r="AJM48" s="307"/>
      <c r="AJN48" s="307"/>
      <c r="AJO48" s="307"/>
      <c r="AJP48" s="307"/>
      <c r="AJQ48" s="307"/>
      <c r="AJR48" s="307"/>
      <c r="AJS48" s="307"/>
      <c r="AJT48" s="307"/>
      <c r="AJU48" s="307"/>
      <c r="AJV48" s="307"/>
      <c r="AJW48" s="307"/>
      <c r="AJX48" s="307"/>
      <c r="AJY48" s="307"/>
      <c r="AJZ48" s="307"/>
      <c r="AKA48" s="307"/>
      <c r="AKB48" s="307"/>
      <c r="AKC48" s="307"/>
      <c r="AKD48" s="307"/>
      <c r="AKE48" s="307"/>
      <c r="AKF48" s="307"/>
      <c r="AKG48" s="307"/>
      <c r="AKH48" s="307"/>
      <c r="AKI48" s="307"/>
      <c r="AKJ48" s="307"/>
      <c r="AKK48" s="307"/>
      <c r="AKL48" s="307"/>
      <c r="AKM48" s="307"/>
      <c r="AKN48" s="307"/>
      <c r="AKO48" s="307"/>
      <c r="AKP48" s="307"/>
      <c r="AKQ48" s="307"/>
      <c r="AKR48" s="307"/>
      <c r="AKS48" s="307"/>
      <c r="AKT48" s="307"/>
      <c r="AKU48" s="307"/>
      <c r="AKV48" s="307"/>
      <c r="AKW48" s="307"/>
      <c r="AKX48" s="307"/>
      <c r="AKY48" s="307"/>
    </row>
    <row r="49" spans="1:987" s="41" customFormat="1" x14ac:dyDescent="0.25">
      <c r="A49" s="133" t="s">
        <v>8</v>
      </c>
      <c r="B49" s="185" t="e">
        <f>IF('Sample of Spirits1'!I49&lt;E49,"&lt;",'Sample of Spirits1'!I49)</f>
        <v>#DIV/0!</v>
      </c>
      <c r="C49" s="94" t="e">
        <f t="shared" si="23"/>
        <v>#DIV/0!</v>
      </c>
      <c r="D49" s="94" t="e">
        <f>'Sample of Spirits1'!E49</f>
        <v>#DIV/0!</v>
      </c>
      <c r="E49" s="196" t="e">
        <f t="shared" si="24"/>
        <v>#DIV/0!</v>
      </c>
      <c r="F49" s="118"/>
      <c r="G49" s="123" t="e">
        <f>IF('Sample of Spirits1'!R49&lt;J49,"&lt;",'Sample of Spirits1'!R49)</f>
        <v>#DIV/0!</v>
      </c>
      <c r="H49" s="123" t="e">
        <f t="shared" si="25"/>
        <v>#DIV/0!</v>
      </c>
      <c r="I49" s="94" t="e">
        <f>'Sample of Spirits1'!N49</f>
        <v>#DIV/0!</v>
      </c>
      <c r="J49" s="199" t="e">
        <f t="shared" si="26"/>
        <v>#DIV/0!</v>
      </c>
      <c r="K49" s="118"/>
      <c r="L49" s="187" t="e">
        <f>IF('Sample of Spirits1'!AA49&lt;O49,"&lt;",'Sample of Spirits1'!AA49)</f>
        <v>#DIV/0!</v>
      </c>
      <c r="M49" s="123" t="e">
        <f t="shared" si="27"/>
        <v>#DIV/0!</v>
      </c>
      <c r="N49" s="94" t="e">
        <f>'Sample of Spirits1'!W49</f>
        <v>#DIV/0!</v>
      </c>
      <c r="O49" s="199" t="e">
        <f t="shared" si="28"/>
        <v>#DIV/0!</v>
      </c>
      <c r="P49" s="118"/>
      <c r="Q49" s="94" t="e">
        <f t="shared" si="33"/>
        <v>#DIV/0!</v>
      </c>
      <c r="R49" s="94" t="e">
        <f t="shared" si="34"/>
        <v>#DIV/0!</v>
      </c>
      <c r="S49" s="118"/>
      <c r="T49" s="186" t="e">
        <f t="shared" si="35"/>
        <v>#DIV/0!</v>
      </c>
      <c r="U49" s="94" t="e">
        <f t="shared" si="36"/>
        <v>#DIV/0!</v>
      </c>
      <c r="V49" s="114"/>
      <c r="W49" s="312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  <c r="AJ49" s="307"/>
      <c r="AK49" s="307"/>
      <c r="AL49" s="307"/>
      <c r="AM49" s="307"/>
      <c r="AN49" s="307"/>
      <c r="AO49" s="307"/>
      <c r="AP49" s="307"/>
      <c r="AQ49" s="307"/>
      <c r="AR49" s="307"/>
      <c r="AS49" s="307"/>
      <c r="AT49" s="307"/>
      <c r="AU49" s="307"/>
      <c r="AV49" s="307"/>
      <c r="AW49" s="307"/>
      <c r="AX49" s="307"/>
      <c r="AY49" s="307"/>
      <c r="AZ49" s="307"/>
      <c r="BA49" s="307"/>
      <c r="BB49" s="307"/>
      <c r="BC49" s="307"/>
      <c r="BD49" s="307"/>
      <c r="BE49" s="307"/>
      <c r="BF49" s="307"/>
      <c r="BG49" s="307"/>
      <c r="BH49" s="307"/>
      <c r="BI49" s="307"/>
      <c r="BJ49" s="307"/>
      <c r="BK49" s="307"/>
      <c r="BL49" s="307"/>
      <c r="BM49" s="307"/>
      <c r="BN49" s="307"/>
      <c r="BO49" s="307"/>
      <c r="BP49" s="307"/>
      <c r="BQ49" s="307"/>
      <c r="BR49" s="307"/>
      <c r="BS49" s="307"/>
      <c r="BT49" s="307"/>
      <c r="BU49" s="307"/>
      <c r="BV49" s="307"/>
      <c r="BW49" s="307"/>
      <c r="BX49" s="307"/>
      <c r="BY49" s="307"/>
      <c r="BZ49" s="307"/>
      <c r="CA49" s="307"/>
      <c r="CB49" s="307"/>
      <c r="CC49" s="307"/>
      <c r="CD49" s="307"/>
      <c r="CE49" s="307"/>
      <c r="CF49" s="307"/>
      <c r="CG49" s="307"/>
      <c r="CH49" s="307"/>
      <c r="CI49" s="307"/>
      <c r="CJ49" s="307"/>
      <c r="CK49" s="307"/>
      <c r="CL49" s="307"/>
      <c r="CM49" s="307"/>
      <c r="CN49" s="307"/>
      <c r="CO49" s="307"/>
      <c r="CP49" s="307"/>
      <c r="CQ49" s="307"/>
      <c r="CR49" s="307"/>
      <c r="CS49" s="307"/>
      <c r="CT49" s="307"/>
      <c r="CU49" s="307"/>
      <c r="CV49" s="307"/>
      <c r="CW49" s="307"/>
      <c r="CX49" s="307"/>
      <c r="CY49" s="307"/>
      <c r="CZ49" s="307"/>
      <c r="DA49" s="307"/>
      <c r="DB49" s="307"/>
      <c r="DC49" s="307"/>
      <c r="DD49" s="307"/>
      <c r="DE49" s="307"/>
      <c r="DF49" s="307"/>
      <c r="DG49" s="307"/>
      <c r="DH49" s="307"/>
      <c r="DI49" s="307"/>
      <c r="DJ49" s="307"/>
      <c r="DK49" s="307"/>
      <c r="DL49" s="307"/>
      <c r="DM49" s="307"/>
      <c r="DN49" s="307"/>
      <c r="DO49" s="307"/>
      <c r="DP49" s="307"/>
      <c r="DQ49" s="307"/>
      <c r="DR49" s="307"/>
      <c r="DS49" s="307"/>
      <c r="DT49" s="307"/>
      <c r="DU49" s="307"/>
      <c r="DV49" s="307"/>
      <c r="DW49" s="307"/>
      <c r="DX49" s="307"/>
      <c r="DY49" s="307"/>
      <c r="DZ49" s="307"/>
      <c r="EA49" s="307"/>
      <c r="EB49" s="307"/>
      <c r="EC49" s="307"/>
      <c r="ED49" s="307"/>
      <c r="EE49" s="307"/>
      <c r="EF49" s="307"/>
      <c r="EG49" s="307"/>
      <c r="EH49" s="307"/>
      <c r="EI49" s="307"/>
      <c r="EJ49" s="307"/>
      <c r="EK49" s="307"/>
      <c r="EL49" s="307"/>
      <c r="EM49" s="307"/>
      <c r="EN49" s="307"/>
      <c r="EO49" s="307"/>
      <c r="EP49" s="307"/>
      <c r="EQ49" s="307"/>
      <c r="ER49" s="307"/>
      <c r="ES49" s="307"/>
      <c r="ET49" s="307"/>
      <c r="EU49" s="307"/>
      <c r="EV49" s="307"/>
      <c r="EW49" s="307"/>
      <c r="EX49" s="307"/>
      <c r="EY49" s="307"/>
      <c r="EZ49" s="307"/>
      <c r="FA49" s="307"/>
      <c r="FB49" s="307"/>
      <c r="FC49" s="307"/>
      <c r="FD49" s="307"/>
      <c r="FE49" s="307"/>
      <c r="FF49" s="307"/>
      <c r="FG49" s="307"/>
      <c r="FH49" s="307"/>
      <c r="FI49" s="307"/>
      <c r="FJ49" s="307"/>
      <c r="FK49" s="307"/>
      <c r="FL49" s="307"/>
      <c r="FM49" s="307"/>
      <c r="FN49" s="307"/>
      <c r="FO49" s="307"/>
      <c r="FP49" s="307"/>
      <c r="FQ49" s="307"/>
      <c r="FR49" s="307"/>
      <c r="FS49" s="307"/>
      <c r="FT49" s="307"/>
      <c r="FU49" s="307"/>
      <c r="FV49" s="307"/>
      <c r="FW49" s="307"/>
      <c r="FX49" s="307"/>
      <c r="FY49" s="307"/>
      <c r="FZ49" s="307"/>
      <c r="GA49" s="307"/>
      <c r="GB49" s="307"/>
      <c r="GC49" s="307"/>
      <c r="GD49" s="307"/>
      <c r="GE49" s="307"/>
      <c r="GF49" s="307"/>
      <c r="GG49" s="307"/>
      <c r="GH49" s="307"/>
      <c r="GI49" s="307"/>
      <c r="GJ49" s="307"/>
      <c r="GK49" s="307"/>
      <c r="GL49" s="307"/>
      <c r="GM49" s="307"/>
      <c r="GN49" s="307"/>
      <c r="GO49" s="307"/>
      <c r="GP49" s="307"/>
      <c r="GQ49" s="307"/>
      <c r="GR49" s="307"/>
      <c r="GS49" s="307"/>
      <c r="GT49" s="307"/>
      <c r="GU49" s="307"/>
      <c r="GV49" s="307"/>
      <c r="GW49" s="307"/>
      <c r="GX49" s="307"/>
      <c r="GY49" s="307"/>
      <c r="GZ49" s="307"/>
      <c r="HA49" s="307"/>
      <c r="HB49" s="307"/>
      <c r="HC49" s="307"/>
      <c r="HD49" s="307"/>
      <c r="HE49" s="307"/>
      <c r="HF49" s="307"/>
      <c r="HG49" s="307"/>
      <c r="HH49" s="307"/>
      <c r="HI49" s="307"/>
      <c r="HJ49" s="307"/>
      <c r="HK49" s="307"/>
      <c r="HL49" s="307"/>
      <c r="HM49" s="307"/>
      <c r="HN49" s="307"/>
      <c r="HO49" s="307"/>
      <c r="HP49" s="307"/>
      <c r="HQ49" s="307"/>
      <c r="HR49" s="307"/>
      <c r="HS49" s="307"/>
      <c r="HT49" s="307"/>
      <c r="HU49" s="307"/>
      <c r="HV49" s="307"/>
      <c r="HW49" s="307"/>
      <c r="HX49" s="307"/>
      <c r="HY49" s="307"/>
      <c r="HZ49" s="307"/>
      <c r="IA49" s="307"/>
      <c r="IB49" s="307"/>
      <c r="IC49" s="307"/>
      <c r="ID49" s="307"/>
      <c r="IE49" s="307"/>
      <c r="IF49" s="307"/>
      <c r="IG49" s="307"/>
      <c r="IH49" s="307"/>
      <c r="II49" s="307"/>
      <c r="IJ49" s="307"/>
      <c r="IK49" s="307"/>
      <c r="IL49" s="307"/>
      <c r="IM49" s="307"/>
      <c r="IN49" s="307"/>
      <c r="IO49" s="307"/>
      <c r="IP49" s="307"/>
      <c r="IQ49" s="307"/>
      <c r="IR49" s="307"/>
      <c r="IS49" s="307"/>
      <c r="IT49" s="307"/>
      <c r="IU49" s="307"/>
      <c r="IV49" s="307"/>
      <c r="IW49" s="307"/>
      <c r="IX49" s="307"/>
      <c r="IY49" s="307"/>
      <c r="IZ49" s="307"/>
      <c r="JA49" s="307"/>
      <c r="JB49" s="307"/>
      <c r="JC49" s="307"/>
      <c r="JD49" s="307"/>
      <c r="JE49" s="307"/>
      <c r="JF49" s="307"/>
      <c r="JG49" s="307"/>
      <c r="JH49" s="307"/>
      <c r="JI49" s="307"/>
      <c r="JJ49" s="307"/>
      <c r="JK49" s="307"/>
      <c r="JL49" s="307"/>
      <c r="JM49" s="307"/>
      <c r="JN49" s="307"/>
      <c r="JO49" s="307"/>
      <c r="JP49" s="307"/>
      <c r="JQ49" s="307"/>
      <c r="JR49" s="307"/>
      <c r="JS49" s="307"/>
      <c r="JT49" s="307"/>
      <c r="JU49" s="307"/>
      <c r="JV49" s="307"/>
      <c r="JW49" s="307"/>
      <c r="JX49" s="307"/>
      <c r="JY49" s="307"/>
      <c r="JZ49" s="307"/>
      <c r="KA49" s="307"/>
      <c r="KB49" s="307"/>
      <c r="KC49" s="307"/>
      <c r="KD49" s="307"/>
      <c r="KE49" s="307"/>
      <c r="KF49" s="307"/>
      <c r="KG49" s="307"/>
      <c r="KH49" s="307"/>
      <c r="KI49" s="307"/>
      <c r="KJ49" s="307"/>
      <c r="KK49" s="307"/>
      <c r="KL49" s="307"/>
      <c r="KM49" s="307"/>
      <c r="KN49" s="307"/>
      <c r="KO49" s="307"/>
      <c r="KP49" s="307"/>
      <c r="KQ49" s="307"/>
      <c r="KR49" s="307"/>
      <c r="KS49" s="307"/>
      <c r="KT49" s="307"/>
      <c r="KU49" s="307"/>
      <c r="KV49" s="307"/>
      <c r="KW49" s="307"/>
      <c r="KX49" s="307"/>
      <c r="KY49" s="307"/>
      <c r="KZ49" s="307"/>
      <c r="LA49" s="307"/>
      <c r="LB49" s="307"/>
      <c r="LC49" s="307"/>
      <c r="LD49" s="307"/>
      <c r="LE49" s="307"/>
      <c r="LF49" s="307"/>
      <c r="LG49" s="307"/>
      <c r="LH49" s="307"/>
      <c r="LI49" s="307"/>
      <c r="LJ49" s="307"/>
      <c r="LK49" s="307"/>
      <c r="LL49" s="307"/>
      <c r="LM49" s="307"/>
      <c r="LN49" s="307"/>
      <c r="LO49" s="307"/>
      <c r="LP49" s="307"/>
      <c r="LQ49" s="307"/>
      <c r="LR49" s="307"/>
      <c r="LS49" s="307"/>
      <c r="LT49" s="307"/>
      <c r="LU49" s="307"/>
      <c r="LV49" s="307"/>
      <c r="LW49" s="307"/>
      <c r="LX49" s="307"/>
      <c r="LY49" s="307"/>
      <c r="LZ49" s="307"/>
      <c r="MA49" s="307"/>
      <c r="MB49" s="307"/>
      <c r="MC49" s="307"/>
      <c r="MD49" s="307"/>
      <c r="ME49" s="307"/>
      <c r="MF49" s="307"/>
      <c r="MG49" s="307"/>
      <c r="MH49" s="307"/>
      <c r="MI49" s="307"/>
      <c r="MJ49" s="307"/>
      <c r="MK49" s="307"/>
      <c r="ML49" s="307"/>
      <c r="MM49" s="307"/>
      <c r="MN49" s="307"/>
      <c r="MO49" s="307"/>
      <c r="MP49" s="307"/>
      <c r="MQ49" s="307"/>
      <c r="MR49" s="307"/>
      <c r="MS49" s="307"/>
      <c r="MT49" s="307"/>
      <c r="MU49" s="307"/>
      <c r="MV49" s="307"/>
      <c r="MW49" s="307"/>
      <c r="MX49" s="307"/>
      <c r="MY49" s="307"/>
      <c r="MZ49" s="307"/>
      <c r="NA49" s="307"/>
      <c r="NB49" s="307"/>
      <c r="NC49" s="307"/>
      <c r="ND49" s="307"/>
      <c r="NE49" s="307"/>
      <c r="NF49" s="307"/>
      <c r="NG49" s="307"/>
      <c r="NH49" s="307"/>
      <c r="NI49" s="307"/>
      <c r="NJ49" s="307"/>
      <c r="NK49" s="307"/>
      <c r="NL49" s="307"/>
      <c r="NM49" s="307"/>
      <c r="NN49" s="307"/>
      <c r="NO49" s="307"/>
      <c r="NP49" s="307"/>
      <c r="NQ49" s="307"/>
      <c r="NR49" s="307"/>
      <c r="NS49" s="307"/>
      <c r="NT49" s="307"/>
      <c r="NU49" s="307"/>
      <c r="NV49" s="307"/>
      <c r="NW49" s="307"/>
      <c r="NX49" s="307"/>
      <c r="NY49" s="307"/>
      <c r="NZ49" s="307"/>
      <c r="OA49" s="307"/>
      <c r="OB49" s="307"/>
      <c r="OC49" s="307"/>
      <c r="OD49" s="307"/>
      <c r="OE49" s="307"/>
      <c r="OF49" s="307"/>
      <c r="OG49" s="307"/>
      <c r="OH49" s="307"/>
      <c r="OI49" s="307"/>
      <c r="OJ49" s="307"/>
      <c r="OK49" s="307"/>
      <c r="OL49" s="307"/>
      <c r="OM49" s="307"/>
      <c r="ON49" s="307"/>
      <c r="OO49" s="307"/>
      <c r="OP49" s="307"/>
      <c r="OQ49" s="307"/>
      <c r="OR49" s="307"/>
      <c r="OS49" s="307"/>
      <c r="OT49" s="307"/>
      <c r="OU49" s="307"/>
      <c r="OV49" s="307"/>
      <c r="OW49" s="307"/>
      <c r="OX49" s="307"/>
      <c r="OY49" s="307"/>
      <c r="OZ49" s="307"/>
      <c r="PA49" s="307"/>
      <c r="PB49" s="307"/>
      <c r="PC49" s="307"/>
      <c r="PD49" s="307"/>
      <c r="PE49" s="307"/>
      <c r="PF49" s="307"/>
      <c r="PG49" s="307"/>
      <c r="PH49" s="307"/>
      <c r="PI49" s="307"/>
      <c r="PJ49" s="307"/>
      <c r="PK49" s="307"/>
      <c r="PL49" s="307"/>
      <c r="PM49" s="307"/>
      <c r="PN49" s="307"/>
      <c r="PO49" s="307"/>
      <c r="PP49" s="307"/>
      <c r="PQ49" s="307"/>
      <c r="PR49" s="307"/>
      <c r="PS49" s="307"/>
      <c r="PT49" s="307"/>
      <c r="PU49" s="307"/>
      <c r="PV49" s="307"/>
      <c r="PW49" s="307"/>
      <c r="PX49" s="307"/>
      <c r="PY49" s="307"/>
      <c r="PZ49" s="307"/>
      <c r="QA49" s="307"/>
      <c r="QB49" s="307"/>
      <c r="QC49" s="307"/>
      <c r="QD49" s="307"/>
      <c r="QE49" s="307"/>
      <c r="QF49" s="307"/>
      <c r="QG49" s="307"/>
      <c r="QH49" s="307"/>
      <c r="QI49" s="307"/>
      <c r="QJ49" s="307"/>
      <c r="QK49" s="307"/>
      <c r="QL49" s="307"/>
      <c r="QM49" s="307"/>
      <c r="QN49" s="307"/>
      <c r="QO49" s="307"/>
      <c r="QP49" s="307"/>
      <c r="QQ49" s="307"/>
      <c r="QR49" s="307"/>
      <c r="QS49" s="307"/>
      <c r="QT49" s="307"/>
      <c r="QU49" s="307"/>
      <c r="QV49" s="307"/>
      <c r="QW49" s="307"/>
      <c r="QX49" s="307"/>
      <c r="QY49" s="307"/>
      <c r="QZ49" s="307"/>
      <c r="RA49" s="307"/>
      <c r="RB49" s="307"/>
      <c r="RC49" s="307"/>
      <c r="RD49" s="307"/>
      <c r="RE49" s="307"/>
      <c r="RF49" s="307"/>
      <c r="RG49" s="307"/>
      <c r="RH49" s="307"/>
      <c r="RI49" s="307"/>
      <c r="RJ49" s="307"/>
      <c r="RK49" s="307"/>
      <c r="RL49" s="307"/>
      <c r="RM49" s="307"/>
      <c r="RN49" s="307"/>
      <c r="RO49" s="307"/>
      <c r="RP49" s="307"/>
      <c r="RQ49" s="307"/>
      <c r="RR49" s="307"/>
      <c r="RS49" s="307"/>
      <c r="RT49" s="307"/>
      <c r="RU49" s="307"/>
      <c r="RV49" s="307"/>
      <c r="RW49" s="307"/>
      <c r="RX49" s="307"/>
      <c r="RY49" s="307"/>
      <c r="RZ49" s="307"/>
      <c r="SA49" s="307"/>
      <c r="SB49" s="307"/>
      <c r="SC49" s="307"/>
      <c r="SD49" s="307"/>
      <c r="SE49" s="307"/>
      <c r="SF49" s="307"/>
      <c r="SG49" s="307"/>
      <c r="SH49" s="307"/>
      <c r="SI49" s="307"/>
      <c r="SJ49" s="307"/>
      <c r="SK49" s="307"/>
      <c r="SL49" s="307"/>
      <c r="SM49" s="307"/>
      <c r="SN49" s="307"/>
      <c r="SO49" s="307"/>
      <c r="SP49" s="307"/>
      <c r="SQ49" s="307"/>
      <c r="SR49" s="307"/>
      <c r="SS49" s="307"/>
      <c r="ST49" s="307"/>
      <c r="SU49" s="307"/>
      <c r="SV49" s="307"/>
      <c r="SW49" s="307"/>
      <c r="SX49" s="307"/>
      <c r="SY49" s="307"/>
      <c r="SZ49" s="307"/>
      <c r="TA49" s="307"/>
      <c r="TB49" s="307"/>
      <c r="TC49" s="307"/>
      <c r="TD49" s="307"/>
      <c r="TE49" s="307"/>
      <c r="TF49" s="307"/>
      <c r="TG49" s="307"/>
      <c r="TH49" s="307"/>
      <c r="TI49" s="307"/>
      <c r="TJ49" s="307"/>
      <c r="TK49" s="307"/>
      <c r="TL49" s="307"/>
      <c r="TM49" s="307"/>
      <c r="TN49" s="307"/>
      <c r="TO49" s="307"/>
      <c r="TP49" s="307"/>
      <c r="TQ49" s="307"/>
      <c r="TR49" s="307"/>
      <c r="TS49" s="307"/>
      <c r="TT49" s="307"/>
      <c r="TU49" s="307"/>
      <c r="TV49" s="307"/>
      <c r="TW49" s="307"/>
      <c r="TX49" s="307"/>
      <c r="TY49" s="307"/>
      <c r="TZ49" s="307"/>
      <c r="UA49" s="307"/>
      <c r="UB49" s="307"/>
      <c r="UC49" s="307"/>
      <c r="UD49" s="307"/>
      <c r="UE49" s="307"/>
      <c r="UF49" s="307"/>
      <c r="UG49" s="307"/>
      <c r="UH49" s="307"/>
      <c r="UI49" s="307"/>
      <c r="UJ49" s="307"/>
      <c r="UK49" s="307"/>
      <c r="UL49" s="307"/>
      <c r="UM49" s="307"/>
      <c r="UN49" s="307"/>
      <c r="UO49" s="307"/>
      <c r="UP49" s="307"/>
      <c r="UQ49" s="307"/>
      <c r="UR49" s="307"/>
      <c r="US49" s="307"/>
      <c r="UT49" s="307"/>
      <c r="UU49" s="307"/>
      <c r="UV49" s="307"/>
      <c r="UW49" s="307"/>
      <c r="UX49" s="307"/>
      <c r="UY49" s="307"/>
      <c r="UZ49" s="307"/>
      <c r="VA49" s="307"/>
      <c r="VB49" s="307"/>
      <c r="VC49" s="307"/>
      <c r="VD49" s="307"/>
      <c r="VE49" s="307"/>
      <c r="VF49" s="307"/>
      <c r="VG49" s="307"/>
      <c r="VH49" s="307"/>
      <c r="VI49" s="307"/>
      <c r="VJ49" s="307"/>
      <c r="VK49" s="307"/>
      <c r="VL49" s="307"/>
      <c r="VM49" s="307"/>
      <c r="VN49" s="307"/>
      <c r="VO49" s="307"/>
      <c r="VP49" s="307"/>
      <c r="VQ49" s="307"/>
      <c r="VR49" s="307"/>
      <c r="VS49" s="307"/>
      <c r="VT49" s="307"/>
      <c r="VU49" s="307"/>
      <c r="VV49" s="307"/>
      <c r="VW49" s="307"/>
      <c r="VX49" s="307"/>
      <c r="VY49" s="307"/>
      <c r="VZ49" s="307"/>
      <c r="WA49" s="307"/>
      <c r="WB49" s="307"/>
      <c r="WC49" s="307"/>
      <c r="WD49" s="307"/>
      <c r="WE49" s="307"/>
      <c r="WF49" s="307"/>
      <c r="WG49" s="307"/>
      <c r="WH49" s="307"/>
      <c r="WI49" s="307"/>
      <c r="WJ49" s="307"/>
      <c r="WK49" s="307"/>
      <c r="WL49" s="307"/>
      <c r="WM49" s="307"/>
      <c r="WN49" s="307"/>
      <c r="WO49" s="307"/>
      <c r="WP49" s="307"/>
      <c r="WQ49" s="307"/>
      <c r="WR49" s="307"/>
      <c r="WS49" s="307"/>
      <c r="WT49" s="307"/>
      <c r="WU49" s="307"/>
      <c r="WV49" s="307"/>
      <c r="WW49" s="307"/>
      <c r="WX49" s="307"/>
      <c r="WY49" s="307"/>
      <c r="WZ49" s="307"/>
      <c r="XA49" s="307"/>
      <c r="XB49" s="307"/>
      <c r="XC49" s="307"/>
      <c r="XD49" s="307"/>
      <c r="XE49" s="307"/>
      <c r="XF49" s="307"/>
      <c r="XG49" s="307"/>
      <c r="XH49" s="307"/>
      <c r="XI49" s="307"/>
      <c r="XJ49" s="307"/>
      <c r="XK49" s="307"/>
      <c r="XL49" s="307"/>
      <c r="XM49" s="307"/>
      <c r="XN49" s="307"/>
      <c r="XO49" s="307"/>
      <c r="XP49" s="307"/>
      <c r="XQ49" s="307"/>
      <c r="XR49" s="307"/>
      <c r="XS49" s="307"/>
      <c r="XT49" s="307"/>
      <c r="XU49" s="307"/>
      <c r="XV49" s="307"/>
      <c r="XW49" s="307"/>
      <c r="XX49" s="307"/>
      <c r="XY49" s="307"/>
      <c r="XZ49" s="307"/>
      <c r="YA49" s="307"/>
      <c r="YB49" s="307"/>
      <c r="YC49" s="307"/>
      <c r="YD49" s="307"/>
      <c r="YE49" s="307"/>
      <c r="YF49" s="307"/>
      <c r="YG49" s="307"/>
      <c r="YH49" s="307"/>
      <c r="YI49" s="307"/>
      <c r="YJ49" s="307"/>
      <c r="YK49" s="307"/>
      <c r="YL49" s="307"/>
      <c r="YM49" s="307"/>
      <c r="YN49" s="307"/>
      <c r="YO49" s="307"/>
      <c r="YP49" s="307"/>
      <c r="YQ49" s="307"/>
      <c r="YR49" s="307"/>
      <c r="YS49" s="307"/>
      <c r="YT49" s="307"/>
      <c r="YU49" s="307"/>
      <c r="YV49" s="307"/>
      <c r="YW49" s="307"/>
      <c r="YX49" s="307"/>
      <c r="YY49" s="307"/>
      <c r="YZ49" s="307"/>
      <c r="ZA49" s="307"/>
      <c r="ZB49" s="307"/>
      <c r="ZC49" s="307"/>
      <c r="ZD49" s="307"/>
      <c r="ZE49" s="307"/>
      <c r="ZF49" s="307"/>
      <c r="ZG49" s="307"/>
      <c r="ZH49" s="307"/>
      <c r="ZI49" s="307"/>
      <c r="ZJ49" s="307"/>
      <c r="ZK49" s="307"/>
      <c r="ZL49" s="307"/>
      <c r="ZM49" s="307"/>
      <c r="ZN49" s="307"/>
      <c r="ZO49" s="307"/>
      <c r="ZP49" s="307"/>
      <c r="ZQ49" s="307"/>
      <c r="ZR49" s="307"/>
      <c r="ZS49" s="307"/>
      <c r="ZT49" s="307"/>
      <c r="ZU49" s="307"/>
      <c r="ZV49" s="307"/>
      <c r="ZW49" s="307"/>
      <c r="ZX49" s="307"/>
      <c r="ZY49" s="307"/>
      <c r="ZZ49" s="307"/>
      <c r="AAA49" s="307"/>
      <c r="AAB49" s="307"/>
      <c r="AAC49" s="307"/>
      <c r="AAD49" s="307"/>
      <c r="AAE49" s="307"/>
      <c r="AAF49" s="307"/>
      <c r="AAG49" s="307"/>
      <c r="AAH49" s="307"/>
      <c r="AAI49" s="307"/>
      <c r="AAJ49" s="307"/>
      <c r="AAK49" s="307"/>
      <c r="AAL49" s="307"/>
      <c r="AAM49" s="307"/>
      <c r="AAN49" s="307"/>
      <c r="AAO49" s="307"/>
      <c r="AAP49" s="307"/>
      <c r="AAQ49" s="307"/>
      <c r="AAR49" s="307"/>
      <c r="AAS49" s="307"/>
      <c r="AAT49" s="307"/>
      <c r="AAU49" s="307"/>
      <c r="AAV49" s="307"/>
      <c r="AAW49" s="307"/>
      <c r="AAX49" s="307"/>
      <c r="AAY49" s="307"/>
      <c r="AAZ49" s="307"/>
      <c r="ABA49" s="307"/>
      <c r="ABB49" s="307"/>
      <c r="ABC49" s="307"/>
      <c r="ABD49" s="307"/>
      <c r="ABE49" s="307"/>
      <c r="ABF49" s="307"/>
      <c r="ABG49" s="307"/>
      <c r="ABH49" s="307"/>
      <c r="ABI49" s="307"/>
      <c r="ABJ49" s="307"/>
      <c r="ABK49" s="307"/>
      <c r="ABL49" s="307"/>
      <c r="ABM49" s="307"/>
      <c r="ABN49" s="307"/>
      <c r="ABO49" s="307"/>
      <c r="ABP49" s="307"/>
      <c r="ABQ49" s="307"/>
      <c r="ABR49" s="307"/>
      <c r="ABS49" s="307"/>
      <c r="ABT49" s="307"/>
      <c r="ABU49" s="307"/>
      <c r="ABV49" s="307"/>
      <c r="ABW49" s="307"/>
      <c r="ABX49" s="307"/>
      <c r="ABY49" s="307"/>
      <c r="ABZ49" s="307"/>
      <c r="ACA49" s="307"/>
      <c r="ACB49" s="307"/>
      <c r="ACC49" s="307"/>
      <c r="ACD49" s="307"/>
      <c r="ACE49" s="307"/>
      <c r="ACF49" s="307"/>
      <c r="ACG49" s="307"/>
      <c r="ACH49" s="307"/>
      <c r="ACI49" s="307"/>
      <c r="ACJ49" s="307"/>
      <c r="ACK49" s="307"/>
      <c r="ACL49" s="307"/>
      <c r="ACM49" s="307"/>
      <c r="ACN49" s="307"/>
      <c r="ACO49" s="307"/>
      <c r="ACP49" s="307"/>
      <c r="ACQ49" s="307"/>
      <c r="ACR49" s="307"/>
      <c r="ACS49" s="307"/>
      <c r="ACT49" s="307"/>
      <c r="ACU49" s="307"/>
      <c r="ACV49" s="307"/>
      <c r="ACW49" s="307"/>
      <c r="ACX49" s="307"/>
      <c r="ACY49" s="307"/>
      <c r="ACZ49" s="307"/>
      <c r="ADA49" s="307"/>
      <c r="ADB49" s="307"/>
      <c r="ADC49" s="307"/>
      <c r="ADD49" s="307"/>
      <c r="ADE49" s="307"/>
      <c r="ADF49" s="307"/>
      <c r="ADG49" s="307"/>
      <c r="ADH49" s="307"/>
      <c r="ADI49" s="307"/>
      <c r="ADJ49" s="307"/>
      <c r="ADK49" s="307"/>
      <c r="ADL49" s="307"/>
      <c r="ADM49" s="307"/>
      <c r="ADN49" s="307"/>
      <c r="ADO49" s="307"/>
      <c r="ADP49" s="307"/>
      <c r="ADQ49" s="307"/>
      <c r="ADR49" s="307"/>
      <c r="ADS49" s="307"/>
      <c r="ADT49" s="307"/>
      <c r="ADU49" s="307"/>
      <c r="ADV49" s="307"/>
      <c r="ADW49" s="307"/>
      <c r="ADX49" s="307"/>
      <c r="ADY49" s="307"/>
      <c r="ADZ49" s="307"/>
      <c r="AEA49" s="307"/>
      <c r="AEB49" s="307"/>
      <c r="AEC49" s="307"/>
      <c r="AED49" s="307"/>
      <c r="AEE49" s="307"/>
      <c r="AEF49" s="307"/>
      <c r="AEG49" s="307"/>
      <c r="AEH49" s="307"/>
      <c r="AEI49" s="307"/>
      <c r="AEJ49" s="307"/>
      <c r="AEK49" s="307"/>
      <c r="AEL49" s="307"/>
      <c r="AEM49" s="307"/>
      <c r="AEN49" s="307"/>
      <c r="AEO49" s="307"/>
      <c r="AEP49" s="307"/>
      <c r="AEQ49" s="307"/>
      <c r="AER49" s="307"/>
      <c r="AES49" s="307"/>
      <c r="AET49" s="307"/>
      <c r="AEU49" s="307"/>
      <c r="AEV49" s="307"/>
      <c r="AEW49" s="307"/>
      <c r="AEX49" s="307"/>
      <c r="AEY49" s="307"/>
      <c r="AEZ49" s="307"/>
      <c r="AFA49" s="307"/>
      <c r="AFB49" s="307"/>
      <c r="AFC49" s="307"/>
      <c r="AFD49" s="307"/>
      <c r="AFE49" s="307"/>
      <c r="AFF49" s="307"/>
      <c r="AFG49" s="307"/>
      <c r="AFH49" s="307"/>
      <c r="AFI49" s="307"/>
      <c r="AFJ49" s="307"/>
      <c r="AFK49" s="307"/>
      <c r="AFL49" s="307"/>
      <c r="AFM49" s="307"/>
      <c r="AFN49" s="307"/>
      <c r="AFO49" s="307"/>
      <c r="AFP49" s="307"/>
      <c r="AFQ49" s="307"/>
      <c r="AFR49" s="307"/>
      <c r="AFS49" s="307"/>
      <c r="AFT49" s="307"/>
      <c r="AFU49" s="307"/>
      <c r="AFV49" s="307"/>
      <c r="AFW49" s="307"/>
      <c r="AFX49" s="307"/>
      <c r="AFY49" s="307"/>
      <c r="AFZ49" s="307"/>
      <c r="AGA49" s="307"/>
      <c r="AGB49" s="307"/>
      <c r="AGC49" s="307"/>
      <c r="AGD49" s="307"/>
      <c r="AGE49" s="307"/>
      <c r="AGF49" s="307"/>
      <c r="AGG49" s="307"/>
      <c r="AGH49" s="307"/>
      <c r="AGI49" s="307"/>
      <c r="AGJ49" s="307"/>
      <c r="AGK49" s="307"/>
      <c r="AGL49" s="307"/>
      <c r="AGM49" s="307"/>
      <c r="AGN49" s="307"/>
      <c r="AGO49" s="307"/>
      <c r="AGP49" s="307"/>
      <c r="AGQ49" s="307"/>
      <c r="AGR49" s="307"/>
      <c r="AGS49" s="307"/>
      <c r="AGT49" s="307"/>
      <c r="AGU49" s="307"/>
      <c r="AGV49" s="307"/>
      <c r="AGW49" s="307"/>
      <c r="AGX49" s="307"/>
      <c r="AGY49" s="307"/>
      <c r="AGZ49" s="307"/>
      <c r="AHA49" s="307"/>
      <c r="AHB49" s="307"/>
      <c r="AHC49" s="307"/>
      <c r="AHD49" s="307"/>
      <c r="AHE49" s="307"/>
      <c r="AHF49" s="307"/>
      <c r="AHG49" s="307"/>
      <c r="AHH49" s="307"/>
      <c r="AHI49" s="307"/>
      <c r="AHJ49" s="307"/>
      <c r="AHK49" s="307"/>
      <c r="AHL49" s="307"/>
      <c r="AHM49" s="307"/>
      <c r="AHN49" s="307"/>
      <c r="AHO49" s="307"/>
      <c r="AHP49" s="307"/>
      <c r="AHQ49" s="307"/>
      <c r="AHR49" s="307"/>
      <c r="AHS49" s="307"/>
      <c r="AHT49" s="307"/>
      <c r="AHU49" s="307"/>
      <c r="AHV49" s="307"/>
      <c r="AHW49" s="307"/>
      <c r="AHX49" s="307"/>
      <c r="AHY49" s="307"/>
      <c r="AHZ49" s="307"/>
      <c r="AIA49" s="307"/>
      <c r="AIB49" s="307"/>
      <c r="AIC49" s="307"/>
      <c r="AID49" s="307"/>
      <c r="AIE49" s="307"/>
      <c r="AIF49" s="307"/>
      <c r="AIG49" s="307"/>
      <c r="AIH49" s="307"/>
      <c r="AII49" s="307"/>
      <c r="AIJ49" s="307"/>
      <c r="AIK49" s="307"/>
      <c r="AIL49" s="307"/>
      <c r="AIM49" s="307"/>
      <c r="AIN49" s="307"/>
      <c r="AIO49" s="307"/>
      <c r="AIP49" s="307"/>
      <c r="AIQ49" s="307"/>
      <c r="AIR49" s="307"/>
      <c r="AIS49" s="307"/>
      <c r="AIT49" s="307"/>
      <c r="AIU49" s="307"/>
      <c r="AIV49" s="307"/>
      <c r="AIW49" s="307"/>
      <c r="AIX49" s="307"/>
      <c r="AIY49" s="307"/>
      <c r="AIZ49" s="307"/>
      <c r="AJA49" s="307"/>
      <c r="AJB49" s="307"/>
      <c r="AJC49" s="307"/>
      <c r="AJD49" s="307"/>
      <c r="AJE49" s="307"/>
      <c r="AJF49" s="307"/>
      <c r="AJG49" s="307"/>
      <c r="AJH49" s="307"/>
      <c r="AJI49" s="307"/>
      <c r="AJJ49" s="307"/>
      <c r="AJK49" s="307"/>
      <c r="AJL49" s="307"/>
      <c r="AJM49" s="307"/>
      <c r="AJN49" s="307"/>
      <c r="AJO49" s="307"/>
      <c r="AJP49" s="307"/>
      <c r="AJQ49" s="307"/>
      <c r="AJR49" s="307"/>
      <c r="AJS49" s="307"/>
      <c r="AJT49" s="307"/>
      <c r="AJU49" s="307"/>
      <c r="AJV49" s="307"/>
      <c r="AJW49" s="307"/>
      <c r="AJX49" s="307"/>
      <c r="AJY49" s="307"/>
      <c r="AJZ49" s="307"/>
      <c r="AKA49" s="307"/>
      <c r="AKB49" s="307"/>
      <c r="AKC49" s="307"/>
      <c r="AKD49" s="307"/>
      <c r="AKE49" s="307"/>
      <c r="AKF49" s="307"/>
      <c r="AKG49" s="307"/>
      <c r="AKH49" s="307"/>
      <c r="AKI49" s="307"/>
      <c r="AKJ49" s="307"/>
      <c r="AKK49" s="307"/>
      <c r="AKL49" s="307"/>
      <c r="AKM49" s="307"/>
      <c r="AKN49" s="307"/>
      <c r="AKO49" s="307"/>
      <c r="AKP49" s="307"/>
      <c r="AKQ49" s="307"/>
      <c r="AKR49" s="307"/>
      <c r="AKS49" s="307"/>
      <c r="AKT49" s="307"/>
      <c r="AKU49" s="307"/>
      <c r="AKV49" s="307"/>
      <c r="AKW49" s="307"/>
      <c r="AKX49" s="307"/>
      <c r="AKY49" s="307"/>
    </row>
    <row r="50" spans="1:987" s="139" customFormat="1" x14ac:dyDescent="0.25">
      <c r="A50" s="134" t="s">
        <v>9</v>
      </c>
      <c r="B50" s="201" t="e">
        <f>IF('Sample of Spirits1'!I50&lt;E50,"&lt;",'Sample of Spirits1'!I50)</f>
        <v>#DIV/0!</v>
      </c>
      <c r="C50" s="83" t="e">
        <f t="shared" si="23"/>
        <v>#DIV/0!</v>
      </c>
      <c r="D50" s="88" t="e">
        <f>'Sample of Spirits1'!E50</f>
        <v>#DIV/0!</v>
      </c>
      <c r="E50" s="197" t="e">
        <f t="shared" si="24"/>
        <v>#DIV/0!</v>
      </c>
      <c r="F50" s="193"/>
      <c r="G50" s="83" t="e">
        <f>'Sample of Spirits1'!R50</f>
        <v>#DIV/0!</v>
      </c>
      <c r="H50" s="83" t="e">
        <f t="shared" si="25"/>
        <v>#DIV/0!</v>
      </c>
      <c r="I50" s="88" t="e">
        <f>'Sample of Spirits1'!N50</f>
        <v>#DIV/0!</v>
      </c>
      <c r="J50" s="202" t="str">
        <f t="shared" si="26"/>
        <v>IS</v>
      </c>
      <c r="K50" s="193"/>
      <c r="L50" s="102" t="e">
        <f>'Sample of Spirits1'!AA50</f>
        <v>#DIV/0!</v>
      </c>
      <c r="M50" s="83" t="e">
        <f t="shared" si="27"/>
        <v>#DIV/0!</v>
      </c>
      <c r="N50" s="88" t="e">
        <f>'Sample of Spirits1'!W50</f>
        <v>#DIV/0!</v>
      </c>
      <c r="O50" s="202" t="str">
        <f t="shared" si="28"/>
        <v>IS</v>
      </c>
      <c r="P50" s="193"/>
      <c r="Q50" s="88" t="e">
        <f t="shared" si="33"/>
        <v>#DIV/0!</v>
      </c>
      <c r="R50" s="88" t="e">
        <f t="shared" si="34"/>
        <v>#DIV/0!</v>
      </c>
      <c r="S50" s="193"/>
      <c r="T50" s="103" t="e">
        <f>IF(G50="&lt;","-",(G50-L50)/AVERAGE(G50,L50)*100)</f>
        <v>#DIV/0!</v>
      </c>
      <c r="U50" s="88" t="e">
        <f t="shared" si="36"/>
        <v>#DIV/0!</v>
      </c>
      <c r="V50" s="305"/>
      <c r="W50" s="313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09"/>
      <c r="AJ50" s="309"/>
      <c r="AK50" s="309"/>
      <c r="AL50" s="309"/>
      <c r="AM50" s="309"/>
      <c r="AN50" s="309"/>
      <c r="AO50" s="309"/>
      <c r="AP50" s="309"/>
      <c r="AQ50" s="309"/>
      <c r="AR50" s="309"/>
      <c r="AS50" s="309"/>
      <c r="AT50" s="309"/>
      <c r="AU50" s="309"/>
      <c r="AV50" s="309"/>
      <c r="AW50" s="309"/>
      <c r="AX50" s="309"/>
      <c r="AY50" s="309"/>
      <c r="AZ50" s="309"/>
      <c r="BA50" s="309"/>
      <c r="BB50" s="309"/>
      <c r="BC50" s="309"/>
      <c r="BD50" s="309"/>
      <c r="BE50" s="309"/>
      <c r="BF50" s="309"/>
      <c r="BG50" s="309"/>
      <c r="BH50" s="309"/>
      <c r="BI50" s="309"/>
      <c r="BJ50" s="309"/>
      <c r="BK50" s="309"/>
      <c r="BL50" s="309"/>
      <c r="BM50" s="309"/>
      <c r="BN50" s="309"/>
      <c r="BO50" s="309"/>
      <c r="BP50" s="309"/>
      <c r="BQ50" s="309"/>
      <c r="BR50" s="309"/>
      <c r="BS50" s="309"/>
      <c r="BT50" s="309"/>
      <c r="BU50" s="309"/>
      <c r="BV50" s="309"/>
      <c r="BW50" s="309"/>
      <c r="BX50" s="309"/>
      <c r="BY50" s="309"/>
      <c r="BZ50" s="309"/>
      <c r="CA50" s="309"/>
      <c r="CB50" s="309"/>
      <c r="CC50" s="309"/>
      <c r="CD50" s="309"/>
      <c r="CE50" s="309"/>
      <c r="CF50" s="309"/>
      <c r="CG50" s="309"/>
      <c r="CH50" s="309"/>
      <c r="CI50" s="309"/>
      <c r="CJ50" s="309"/>
      <c r="CK50" s="309"/>
      <c r="CL50" s="309"/>
      <c r="CM50" s="309"/>
      <c r="CN50" s="309"/>
      <c r="CO50" s="309"/>
      <c r="CP50" s="309"/>
      <c r="CQ50" s="309"/>
      <c r="CR50" s="309"/>
      <c r="CS50" s="309"/>
      <c r="CT50" s="309"/>
      <c r="CU50" s="309"/>
      <c r="CV50" s="309"/>
      <c r="CW50" s="309"/>
      <c r="CX50" s="309"/>
      <c r="CY50" s="309"/>
      <c r="CZ50" s="309"/>
      <c r="DA50" s="309"/>
      <c r="DB50" s="309"/>
      <c r="DC50" s="309"/>
      <c r="DD50" s="309"/>
      <c r="DE50" s="309"/>
      <c r="DF50" s="309"/>
      <c r="DG50" s="309"/>
      <c r="DH50" s="309"/>
      <c r="DI50" s="309"/>
      <c r="DJ50" s="309"/>
      <c r="DK50" s="309"/>
      <c r="DL50" s="309"/>
      <c r="DM50" s="309"/>
      <c r="DN50" s="309"/>
      <c r="DO50" s="309"/>
      <c r="DP50" s="309"/>
      <c r="DQ50" s="309"/>
      <c r="DR50" s="309"/>
      <c r="DS50" s="309"/>
      <c r="DT50" s="309"/>
      <c r="DU50" s="309"/>
      <c r="DV50" s="309"/>
      <c r="DW50" s="309"/>
      <c r="DX50" s="309"/>
      <c r="DY50" s="309"/>
      <c r="DZ50" s="309"/>
      <c r="EA50" s="309"/>
      <c r="EB50" s="309"/>
      <c r="EC50" s="309"/>
      <c r="ED50" s="309"/>
      <c r="EE50" s="309"/>
      <c r="EF50" s="309"/>
      <c r="EG50" s="309"/>
      <c r="EH50" s="309"/>
      <c r="EI50" s="309"/>
      <c r="EJ50" s="309"/>
      <c r="EK50" s="309"/>
      <c r="EL50" s="309"/>
      <c r="EM50" s="309"/>
      <c r="EN50" s="309"/>
      <c r="EO50" s="309"/>
      <c r="EP50" s="309"/>
      <c r="EQ50" s="309"/>
      <c r="ER50" s="309"/>
      <c r="ES50" s="309"/>
      <c r="ET50" s="309"/>
      <c r="EU50" s="309"/>
      <c r="EV50" s="309"/>
      <c r="EW50" s="309"/>
      <c r="EX50" s="309"/>
      <c r="EY50" s="309"/>
      <c r="EZ50" s="309"/>
      <c r="FA50" s="309"/>
      <c r="FB50" s="309"/>
      <c r="FC50" s="309"/>
      <c r="FD50" s="309"/>
      <c r="FE50" s="309"/>
      <c r="FF50" s="309"/>
      <c r="FG50" s="309"/>
      <c r="FH50" s="309"/>
      <c r="FI50" s="309"/>
      <c r="FJ50" s="309"/>
      <c r="FK50" s="309"/>
      <c r="FL50" s="309"/>
      <c r="FM50" s="309"/>
      <c r="FN50" s="309"/>
      <c r="FO50" s="309"/>
      <c r="FP50" s="309"/>
      <c r="FQ50" s="309"/>
      <c r="FR50" s="309"/>
      <c r="FS50" s="309"/>
      <c r="FT50" s="309"/>
      <c r="FU50" s="309"/>
      <c r="FV50" s="309"/>
      <c r="FW50" s="309"/>
      <c r="FX50" s="309"/>
      <c r="FY50" s="309"/>
      <c r="FZ50" s="309"/>
      <c r="GA50" s="309"/>
      <c r="GB50" s="309"/>
      <c r="GC50" s="309"/>
      <c r="GD50" s="309"/>
      <c r="GE50" s="309"/>
      <c r="GF50" s="309"/>
      <c r="GG50" s="309"/>
      <c r="GH50" s="309"/>
      <c r="GI50" s="309"/>
      <c r="GJ50" s="309"/>
      <c r="GK50" s="309"/>
      <c r="GL50" s="309"/>
      <c r="GM50" s="309"/>
      <c r="GN50" s="309"/>
      <c r="GO50" s="309"/>
      <c r="GP50" s="309"/>
      <c r="GQ50" s="309"/>
      <c r="GR50" s="309"/>
      <c r="GS50" s="309"/>
      <c r="GT50" s="309"/>
      <c r="GU50" s="309"/>
      <c r="GV50" s="309"/>
      <c r="GW50" s="309"/>
      <c r="GX50" s="309"/>
      <c r="GY50" s="309"/>
      <c r="GZ50" s="309"/>
      <c r="HA50" s="309"/>
      <c r="HB50" s="309"/>
      <c r="HC50" s="309"/>
      <c r="HD50" s="309"/>
      <c r="HE50" s="309"/>
      <c r="HF50" s="309"/>
      <c r="HG50" s="309"/>
      <c r="HH50" s="309"/>
      <c r="HI50" s="309"/>
      <c r="HJ50" s="309"/>
      <c r="HK50" s="309"/>
      <c r="HL50" s="309"/>
      <c r="HM50" s="309"/>
      <c r="HN50" s="309"/>
      <c r="HO50" s="309"/>
      <c r="HP50" s="309"/>
      <c r="HQ50" s="309"/>
      <c r="HR50" s="309"/>
      <c r="HS50" s="309"/>
      <c r="HT50" s="309"/>
      <c r="HU50" s="309"/>
      <c r="HV50" s="309"/>
      <c r="HW50" s="309"/>
      <c r="HX50" s="309"/>
      <c r="HY50" s="309"/>
      <c r="HZ50" s="309"/>
      <c r="IA50" s="309"/>
      <c r="IB50" s="309"/>
      <c r="IC50" s="309"/>
      <c r="ID50" s="309"/>
      <c r="IE50" s="309"/>
      <c r="IF50" s="309"/>
      <c r="IG50" s="309"/>
      <c r="IH50" s="309"/>
      <c r="II50" s="309"/>
      <c r="IJ50" s="309"/>
      <c r="IK50" s="309"/>
      <c r="IL50" s="309"/>
      <c r="IM50" s="309"/>
      <c r="IN50" s="309"/>
      <c r="IO50" s="309"/>
      <c r="IP50" s="309"/>
      <c r="IQ50" s="309"/>
      <c r="IR50" s="309"/>
      <c r="IS50" s="309"/>
      <c r="IT50" s="309"/>
      <c r="IU50" s="309"/>
      <c r="IV50" s="309"/>
      <c r="IW50" s="309"/>
      <c r="IX50" s="309"/>
      <c r="IY50" s="309"/>
      <c r="IZ50" s="309"/>
      <c r="JA50" s="309"/>
      <c r="JB50" s="309"/>
      <c r="JC50" s="309"/>
      <c r="JD50" s="309"/>
      <c r="JE50" s="309"/>
      <c r="JF50" s="309"/>
      <c r="JG50" s="309"/>
      <c r="JH50" s="309"/>
      <c r="JI50" s="309"/>
      <c r="JJ50" s="309"/>
      <c r="JK50" s="309"/>
      <c r="JL50" s="309"/>
      <c r="JM50" s="309"/>
      <c r="JN50" s="309"/>
      <c r="JO50" s="309"/>
      <c r="JP50" s="309"/>
      <c r="JQ50" s="309"/>
      <c r="JR50" s="309"/>
      <c r="JS50" s="309"/>
      <c r="JT50" s="309"/>
      <c r="JU50" s="309"/>
      <c r="JV50" s="309"/>
      <c r="JW50" s="309"/>
      <c r="JX50" s="309"/>
      <c r="JY50" s="309"/>
      <c r="JZ50" s="309"/>
      <c r="KA50" s="309"/>
      <c r="KB50" s="309"/>
      <c r="KC50" s="309"/>
      <c r="KD50" s="309"/>
      <c r="KE50" s="309"/>
      <c r="KF50" s="309"/>
      <c r="KG50" s="309"/>
      <c r="KH50" s="309"/>
      <c r="KI50" s="309"/>
      <c r="KJ50" s="309"/>
      <c r="KK50" s="309"/>
      <c r="KL50" s="309"/>
      <c r="KM50" s="309"/>
      <c r="KN50" s="309"/>
      <c r="KO50" s="309"/>
      <c r="KP50" s="309"/>
      <c r="KQ50" s="309"/>
      <c r="KR50" s="309"/>
      <c r="KS50" s="309"/>
      <c r="KT50" s="309"/>
      <c r="KU50" s="309"/>
      <c r="KV50" s="309"/>
      <c r="KW50" s="309"/>
      <c r="KX50" s="309"/>
      <c r="KY50" s="309"/>
      <c r="KZ50" s="309"/>
      <c r="LA50" s="309"/>
      <c r="LB50" s="309"/>
      <c r="LC50" s="309"/>
      <c r="LD50" s="309"/>
      <c r="LE50" s="309"/>
      <c r="LF50" s="309"/>
      <c r="LG50" s="309"/>
      <c r="LH50" s="309"/>
      <c r="LI50" s="309"/>
      <c r="LJ50" s="309"/>
      <c r="LK50" s="309"/>
      <c r="LL50" s="309"/>
      <c r="LM50" s="309"/>
      <c r="LN50" s="309"/>
      <c r="LO50" s="309"/>
      <c r="LP50" s="309"/>
      <c r="LQ50" s="309"/>
      <c r="LR50" s="309"/>
      <c r="LS50" s="309"/>
      <c r="LT50" s="309"/>
      <c r="LU50" s="309"/>
      <c r="LV50" s="309"/>
      <c r="LW50" s="309"/>
      <c r="LX50" s="309"/>
      <c r="LY50" s="309"/>
      <c r="LZ50" s="309"/>
      <c r="MA50" s="309"/>
      <c r="MB50" s="309"/>
      <c r="MC50" s="309"/>
      <c r="MD50" s="309"/>
      <c r="ME50" s="309"/>
      <c r="MF50" s="309"/>
      <c r="MG50" s="309"/>
      <c r="MH50" s="309"/>
      <c r="MI50" s="309"/>
      <c r="MJ50" s="309"/>
      <c r="MK50" s="309"/>
      <c r="ML50" s="309"/>
      <c r="MM50" s="309"/>
      <c r="MN50" s="309"/>
      <c r="MO50" s="309"/>
      <c r="MP50" s="309"/>
      <c r="MQ50" s="309"/>
      <c r="MR50" s="309"/>
      <c r="MS50" s="309"/>
      <c r="MT50" s="309"/>
      <c r="MU50" s="309"/>
      <c r="MV50" s="309"/>
      <c r="MW50" s="309"/>
      <c r="MX50" s="309"/>
      <c r="MY50" s="309"/>
      <c r="MZ50" s="309"/>
      <c r="NA50" s="309"/>
      <c r="NB50" s="309"/>
      <c r="NC50" s="309"/>
      <c r="ND50" s="309"/>
      <c r="NE50" s="309"/>
      <c r="NF50" s="309"/>
      <c r="NG50" s="309"/>
      <c r="NH50" s="309"/>
      <c r="NI50" s="309"/>
      <c r="NJ50" s="309"/>
      <c r="NK50" s="309"/>
      <c r="NL50" s="309"/>
      <c r="NM50" s="309"/>
      <c r="NN50" s="309"/>
      <c r="NO50" s="309"/>
      <c r="NP50" s="309"/>
      <c r="NQ50" s="309"/>
      <c r="NR50" s="309"/>
      <c r="NS50" s="309"/>
      <c r="NT50" s="309"/>
      <c r="NU50" s="309"/>
      <c r="NV50" s="309"/>
      <c r="NW50" s="309"/>
      <c r="NX50" s="309"/>
      <c r="NY50" s="309"/>
      <c r="NZ50" s="309"/>
      <c r="OA50" s="309"/>
      <c r="OB50" s="309"/>
      <c r="OC50" s="309"/>
      <c r="OD50" s="309"/>
      <c r="OE50" s="309"/>
      <c r="OF50" s="309"/>
      <c r="OG50" s="309"/>
      <c r="OH50" s="309"/>
      <c r="OI50" s="309"/>
      <c r="OJ50" s="309"/>
      <c r="OK50" s="309"/>
      <c r="OL50" s="309"/>
      <c r="OM50" s="309"/>
      <c r="ON50" s="309"/>
      <c r="OO50" s="309"/>
      <c r="OP50" s="309"/>
      <c r="OQ50" s="309"/>
      <c r="OR50" s="309"/>
      <c r="OS50" s="309"/>
      <c r="OT50" s="309"/>
      <c r="OU50" s="309"/>
      <c r="OV50" s="309"/>
      <c r="OW50" s="309"/>
      <c r="OX50" s="309"/>
      <c r="OY50" s="309"/>
      <c r="OZ50" s="309"/>
      <c r="PA50" s="309"/>
      <c r="PB50" s="309"/>
      <c r="PC50" s="309"/>
      <c r="PD50" s="309"/>
      <c r="PE50" s="309"/>
      <c r="PF50" s="309"/>
      <c r="PG50" s="309"/>
      <c r="PH50" s="309"/>
      <c r="PI50" s="309"/>
      <c r="PJ50" s="309"/>
      <c r="PK50" s="309"/>
      <c r="PL50" s="309"/>
      <c r="PM50" s="309"/>
      <c r="PN50" s="309"/>
      <c r="PO50" s="309"/>
      <c r="PP50" s="309"/>
      <c r="PQ50" s="309"/>
      <c r="PR50" s="309"/>
      <c r="PS50" s="309"/>
      <c r="PT50" s="309"/>
      <c r="PU50" s="309"/>
      <c r="PV50" s="309"/>
      <c r="PW50" s="309"/>
      <c r="PX50" s="309"/>
      <c r="PY50" s="309"/>
      <c r="PZ50" s="309"/>
      <c r="QA50" s="309"/>
      <c r="QB50" s="309"/>
      <c r="QC50" s="309"/>
      <c r="QD50" s="309"/>
      <c r="QE50" s="309"/>
      <c r="QF50" s="309"/>
      <c r="QG50" s="309"/>
      <c r="QH50" s="309"/>
      <c r="QI50" s="309"/>
      <c r="QJ50" s="309"/>
      <c r="QK50" s="309"/>
      <c r="QL50" s="309"/>
      <c r="QM50" s="309"/>
      <c r="QN50" s="309"/>
      <c r="QO50" s="309"/>
      <c r="QP50" s="309"/>
      <c r="QQ50" s="309"/>
      <c r="QR50" s="309"/>
      <c r="QS50" s="309"/>
      <c r="QT50" s="309"/>
      <c r="QU50" s="309"/>
      <c r="QV50" s="309"/>
      <c r="QW50" s="309"/>
      <c r="QX50" s="309"/>
      <c r="QY50" s="309"/>
      <c r="QZ50" s="309"/>
      <c r="RA50" s="309"/>
      <c r="RB50" s="309"/>
      <c r="RC50" s="309"/>
      <c r="RD50" s="309"/>
      <c r="RE50" s="309"/>
      <c r="RF50" s="309"/>
      <c r="RG50" s="309"/>
      <c r="RH50" s="309"/>
      <c r="RI50" s="309"/>
      <c r="RJ50" s="309"/>
      <c r="RK50" s="309"/>
      <c r="RL50" s="309"/>
      <c r="RM50" s="309"/>
      <c r="RN50" s="309"/>
      <c r="RO50" s="309"/>
      <c r="RP50" s="309"/>
      <c r="RQ50" s="309"/>
      <c r="RR50" s="309"/>
      <c r="RS50" s="309"/>
      <c r="RT50" s="309"/>
      <c r="RU50" s="309"/>
      <c r="RV50" s="309"/>
      <c r="RW50" s="309"/>
      <c r="RX50" s="309"/>
      <c r="RY50" s="309"/>
      <c r="RZ50" s="309"/>
      <c r="SA50" s="309"/>
      <c r="SB50" s="309"/>
      <c r="SC50" s="309"/>
      <c r="SD50" s="309"/>
      <c r="SE50" s="309"/>
      <c r="SF50" s="309"/>
      <c r="SG50" s="309"/>
      <c r="SH50" s="309"/>
      <c r="SI50" s="309"/>
      <c r="SJ50" s="309"/>
      <c r="SK50" s="309"/>
      <c r="SL50" s="309"/>
      <c r="SM50" s="309"/>
      <c r="SN50" s="309"/>
      <c r="SO50" s="309"/>
      <c r="SP50" s="309"/>
      <c r="SQ50" s="309"/>
      <c r="SR50" s="309"/>
      <c r="SS50" s="309"/>
      <c r="ST50" s="309"/>
      <c r="SU50" s="309"/>
      <c r="SV50" s="309"/>
      <c r="SW50" s="309"/>
      <c r="SX50" s="309"/>
      <c r="SY50" s="309"/>
      <c r="SZ50" s="309"/>
      <c r="TA50" s="309"/>
      <c r="TB50" s="309"/>
      <c r="TC50" s="309"/>
      <c r="TD50" s="309"/>
      <c r="TE50" s="309"/>
      <c r="TF50" s="309"/>
      <c r="TG50" s="309"/>
      <c r="TH50" s="309"/>
      <c r="TI50" s="309"/>
      <c r="TJ50" s="309"/>
      <c r="TK50" s="309"/>
      <c r="TL50" s="309"/>
      <c r="TM50" s="309"/>
      <c r="TN50" s="309"/>
      <c r="TO50" s="309"/>
      <c r="TP50" s="309"/>
      <c r="TQ50" s="309"/>
      <c r="TR50" s="309"/>
      <c r="TS50" s="309"/>
      <c r="TT50" s="309"/>
      <c r="TU50" s="309"/>
      <c r="TV50" s="309"/>
      <c r="TW50" s="309"/>
      <c r="TX50" s="309"/>
      <c r="TY50" s="309"/>
      <c r="TZ50" s="309"/>
      <c r="UA50" s="309"/>
      <c r="UB50" s="309"/>
      <c r="UC50" s="309"/>
      <c r="UD50" s="309"/>
      <c r="UE50" s="309"/>
      <c r="UF50" s="309"/>
      <c r="UG50" s="309"/>
      <c r="UH50" s="309"/>
      <c r="UI50" s="309"/>
      <c r="UJ50" s="309"/>
      <c r="UK50" s="309"/>
      <c r="UL50" s="309"/>
      <c r="UM50" s="309"/>
      <c r="UN50" s="309"/>
      <c r="UO50" s="309"/>
      <c r="UP50" s="309"/>
      <c r="UQ50" s="309"/>
      <c r="UR50" s="309"/>
      <c r="US50" s="309"/>
      <c r="UT50" s="309"/>
      <c r="UU50" s="309"/>
      <c r="UV50" s="309"/>
      <c r="UW50" s="309"/>
      <c r="UX50" s="309"/>
      <c r="UY50" s="309"/>
      <c r="UZ50" s="309"/>
      <c r="VA50" s="309"/>
      <c r="VB50" s="309"/>
      <c r="VC50" s="309"/>
      <c r="VD50" s="309"/>
      <c r="VE50" s="309"/>
      <c r="VF50" s="309"/>
      <c r="VG50" s="309"/>
      <c r="VH50" s="309"/>
      <c r="VI50" s="309"/>
      <c r="VJ50" s="309"/>
      <c r="VK50" s="309"/>
      <c r="VL50" s="309"/>
      <c r="VM50" s="309"/>
      <c r="VN50" s="309"/>
      <c r="VO50" s="309"/>
      <c r="VP50" s="309"/>
      <c r="VQ50" s="309"/>
      <c r="VR50" s="309"/>
      <c r="VS50" s="309"/>
      <c r="VT50" s="309"/>
      <c r="VU50" s="309"/>
      <c r="VV50" s="309"/>
      <c r="VW50" s="309"/>
      <c r="VX50" s="309"/>
      <c r="VY50" s="309"/>
      <c r="VZ50" s="309"/>
      <c r="WA50" s="309"/>
      <c r="WB50" s="309"/>
      <c r="WC50" s="309"/>
      <c r="WD50" s="309"/>
      <c r="WE50" s="309"/>
      <c r="WF50" s="309"/>
      <c r="WG50" s="309"/>
      <c r="WH50" s="309"/>
      <c r="WI50" s="309"/>
      <c r="WJ50" s="309"/>
      <c r="WK50" s="309"/>
      <c r="WL50" s="309"/>
      <c r="WM50" s="309"/>
      <c r="WN50" s="309"/>
      <c r="WO50" s="309"/>
      <c r="WP50" s="309"/>
      <c r="WQ50" s="309"/>
      <c r="WR50" s="309"/>
      <c r="WS50" s="309"/>
      <c r="WT50" s="309"/>
      <c r="WU50" s="309"/>
      <c r="WV50" s="309"/>
      <c r="WW50" s="309"/>
      <c r="WX50" s="309"/>
      <c r="WY50" s="309"/>
      <c r="WZ50" s="309"/>
      <c r="XA50" s="309"/>
      <c r="XB50" s="309"/>
      <c r="XC50" s="309"/>
      <c r="XD50" s="309"/>
      <c r="XE50" s="309"/>
      <c r="XF50" s="309"/>
      <c r="XG50" s="309"/>
      <c r="XH50" s="309"/>
      <c r="XI50" s="309"/>
      <c r="XJ50" s="309"/>
      <c r="XK50" s="309"/>
      <c r="XL50" s="309"/>
      <c r="XM50" s="309"/>
      <c r="XN50" s="309"/>
      <c r="XO50" s="309"/>
      <c r="XP50" s="309"/>
      <c r="XQ50" s="309"/>
      <c r="XR50" s="309"/>
      <c r="XS50" s="309"/>
      <c r="XT50" s="309"/>
      <c r="XU50" s="309"/>
      <c r="XV50" s="309"/>
      <c r="XW50" s="309"/>
      <c r="XX50" s="309"/>
      <c r="XY50" s="309"/>
      <c r="XZ50" s="309"/>
      <c r="YA50" s="309"/>
      <c r="YB50" s="309"/>
      <c r="YC50" s="309"/>
      <c r="YD50" s="309"/>
      <c r="YE50" s="309"/>
      <c r="YF50" s="309"/>
      <c r="YG50" s="309"/>
      <c r="YH50" s="309"/>
      <c r="YI50" s="309"/>
      <c r="YJ50" s="309"/>
      <c r="YK50" s="309"/>
      <c r="YL50" s="309"/>
      <c r="YM50" s="309"/>
      <c r="YN50" s="309"/>
      <c r="YO50" s="309"/>
      <c r="YP50" s="309"/>
      <c r="YQ50" s="309"/>
      <c r="YR50" s="309"/>
      <c r="YS50" s="309"/>
      <c r="YT50" s="309"/>
      <c r="YU50" s="309"/>
      <c r="YV50" s="309"/>
      <c r="YW50" s="309"/>
      <c r="YX50" s="309"/>
      <c r="YY50" s="309"/>
      <c r="YZ50" s="309"/>
      <c r="ZA50" s="309"/>
      <c r="ZB50" s="309"/>
      <c r="ZC50" s="309"/>
      <c r="ZD50" s="309"/>
      <c r="ZE50" s="309"/>
      <c r="ZF50" s="309"/>
      <c r="ZG50" s="309"/>
      <c r="ZH50" s="309"/>
      <c r="ZI50" s="309"/>
      <c r="ZJ50" s="309"/>
      <c r="ZK50" s="309"/>
      <c r="ZL50" s="309"/>
      <c r="ZM50" s="309"/>
      <c r="ZN50" s="309"/>
      <c r="ZO50" s="309"/>
      <c r="ZP50" s="309"/>
      <c r="ZQ50" s="309"/>
      <c r="ZR50" s="309"/>
      <c r="ZS50" s="309"/>
      <c r="ZT50" s="309"/>
      <c r="ZU50" s="309"/>
      <c r="ZV50" s="309"/>
      <c r="ZW50" s="309"/>
      <c r="ZX50" s="309"/>
      <c r="ZY50" s="309"/>
      <c r="ZZ50" s="309"/>
      <c r="AAA50" s="309"/>
      <c r="AAB50" s="309"/>
      <c r="AAC50" s="309"/>
      <c r="AAD50" s="309"/>
      <c r="AAE50" s="309"/>
      <c r="AAF50" s="309"/>
      <c r="AAG50" s="309"/>
      <c r="AAH50" s="309"/>
      <c r="AAI50" s="309"/>
      <c r="AAJ50" s="309"/>
      <c r="AAK50" s="309"/>
      <c r="AAL50" s="309"/>
      <c r="AAM50" s="309"/>
      <c r="AAN50" s="309"/>
      <c r="AAO50" s="309"/>
      <c r="AAP50" s="309"/>
      <c r="AAQ50" s="309"/>
      <c r="AAR50" s="309"/>
      <c r="AAS50" s="309"/>
      <c r="AAT50" s="309"/>
      <c r="AAU50" s="309"/>
      <c r="AAV50" s="309"/>
      <c r="AAW50" s="309"/>
      <c r="AAX50" s="309"/>
      <c r="AAY50" s="309"/>
      <c r="AAZ50" s="309"/>
      <c r="ABA50" s="309"/>
      <c r="ABB50" s="309"/>
      <c r="ABC50" s="309"/>
      <c r="ABD50" s="309"/>
      <c r="ABE50" s="309"/>
      <c r="ABF50" s="309"/>
      <c r="ABG50" s="309"/>
      <c r="ABH50" s="309"/>
      <c r="ABI50" s="309"/>
      <c r="ABJ50" s="309"/>
      <c r="ABK50" s="309"/>
      <c r="ABL50" s="309"/>
      <c r="ABM50" s="309"/>
      <c r="ABN50" s="309"/>
      <c r="ABO50" s="309"/>
      <c r="ABP50" s="309"/>
      <c r="ABQ50" s="309"/>
      <c r="ABR50" s="309"/>
      <c r="ABS50" s="309"/>
      <c r="ABT50" s="309"/>
      <c r="ABU50" s="309"/>
      <c r="ABV50" s="309"/>
      <c r="ABW50" s="309"/>
      <c r="ABX50" s="309"/>
      <c r="ABY50" s="309"/>
      <c r="ABZ50" s="309"/>
      <c r="ACA50" s="309"/>
      <c r="ACB50" s="309"/>
      <c r="ACC50" s="309"/>
      <c r="ACD50" s="309"/>
      <c r="ACE50" s="309"/>
      <c r="ACF50" s="309"/>
      <c r="ACG50" s="309"/>
      <c r="ACH50" s="309"/>
      <c r="ACI50" s="309"/>
      <c r="ACJ50" s="309"/>
      <c r="ACK50" s="309"/>
      <c r="ACL50" s="309"/>
      <c r="ACM50" s="309"/>
      <c r="ACN50" s="309"/>
      <c r="ACO50" s="309"/>
      <c r="ACP50" s="309"/>
      <c r="ACQ50" s="309"/>
      <c r="ACR50" s="309"/>
      <c r="ACS50" s="309"/>
      <c r="ACT50" s="309"/>
      <c r="ACU50" s="309"/>
      <c r="ACV50" s="309"/>
      <c r="ACW50" s="309"/>
      <c r="ACX50" s="309"/>
      <c r="ACY50" s="309"/>
      <c r="ACZ50" s="309"/>
      <c r="ADA50" s="309"/>
      <c r="ADB50" s="309"/>
      <c r="ADC50" s="309"/>
      <c r="ADD50" s="309"/>
      <c r="ADE50" s="309"/>
      <c r="ADF50" s="309"/>
      <c r="ADG50" s="309"/>
      <c r="ADH50" s="309"/>
      <c r="ADI50" s="309"/>
      <c r="ADJ50" s="309"/>
      <c r="ADK50" s="309"/>
      <c r="ADL50" s="309"/>
      <c r="ADM50" s="309"/>
      <c r="ADN50" s="309"/>
      <c r="ADO50" s="309"/>
      <c r="ADP50" s="309"/>
      <c r="ADQ50" s="309"/>
      <c r="ADR50" s="309"/>
      <c r="ADS50" s="309"/>
      <c r="ADT50" s="309"/>
      <c r="ADU50" s="309"/>
      <c r="ADV50" s="309"/>
      <c r="ADW50" s="309"/>
      <c r="ADX50" s="309"/>
      <c r="ADY50" s="309"/>
      <c r="ADZ50" s="309"/>
      <c r="AEA50" s="309"/>
      <c r="AEB50" s="309"/>
      <c r="AEC50" s="309"/>
      <c r="AED50" s="309"/>
      <c r="AEE50" s="309"/>
      <c r="AEF50" s="309"/>
      <c r="AEG50" s="309"/>
      <c r="AEH50" s="309"/>
      <c r="AEI50" s="309"/>
      <c r="AEJ50" s="309"/>
      <c r="AEK50" s="309"/>
      <c r="AEL50" s="309"/>
      <c r="AEM50" s="309"/>
      <c r="AEN50" s="309"/>
      <c r="AEO50" s="309"/>
      <c r="AEP50" s="309"/>
      <c r="AEQ50" s="309"/>
      <c r="AER50" s="309"/>
      <c r="AES50" s="309"/>
      <c r="AET50" s="309"/>
      <c r="AEU50" s="309"/>
      <c r="AEV50" s="309"/>
      <c r="AEW50" s="309"/>
      <c r="AEX50" s="309"/>
      <c r="AEY50" s="309"/>
      <c r="AEZ50" s="309"/>
      <c r="AFA50" s="309"/>
      <c r="AFB50" s="309"/>
      <c r="AFC50" s="309"/>
      <c r="AFD50" s="309"/>
      <c r="AFE50" s="309"/>
      <c r="AFF50" s="309"/>
      <c r="AFG50" s="309"/>
      <c r="AFH50" s="309"/>
      <c r="AFI50" s="309"/>
      <c r="AFJ50" s="309"/>
      <c r="AFK50" s="309"/>
      <c r="AFL50" s="309"/>
      <c r="AFM50" s="309"/>
      <c r="AFN50" s="309"/>
      <c r="AFO50" s="309"/>
      <c r="AFP50" s="309"/>
      <c r="AFQ50" s="309"/>
      <c r="AFR50" s="309"/>
      <c r="AFS50" s="309"/>
      <c r="AFT50" s="309"/>
      <c r="AFU50" s="309"/>
      <c r="AFV50" s="309"/>
      <c r="AFW50" s="309"/>
      <c r="AFX50" s="309"/>
      <c r="AFY50" s="309"/>
      <c r="AFZ50" s="309"/>
      <c r="AGA50" s="309"/>
      <c r="AGB50" s="309"/>
      <c r="AGC50" s="309"/>
      <c r="AGD50" s="309"/>
      <c r="AGE50" s="309"/>
      <c r="AGF50" s="309"/>
      <c r="AGG50" s="309"/>
      <c r="AGH50" s="309"/>
      <c r="AGI50" s="309"/>
      <c r="AGJ50" s="309"/>
      <c r="AGK50" s="309"/>
      <c r="AGL50" s="309"/>
      <c r="AGM50" s="309"/>
      <c r="AGN50" s="309"/>
      <c r="AGO50" s="309"/>
      <c r="AGP50" s="309"/>
      <c r="AGQ50" s="309"/>
      <c r="AGR50" s="309"/>
      <c r="AGS50" s="309"/>
      <c r="AGT50" s="309"/>
      <c r="AGU50" s="309"/>
      <c r="AGV50" s="309"/>
      <c r="AGW50" s="309"/>
      <c r="AGX50" s="309"/>
      <c r="AGY50" s="309"/>
      <c r="AGZ50" s="309"/>
      <c r="AHA50" s="309"/>
      <c r="AHB50" s="309"/>
      <c r="AHC50" s="309"/>
      <c r="AHD50" s="309"/>
      <c r="AHE50" s="309"/>
      <c r="AHF50" s="309"/>
      <c r="AHG50" s="309"/>
      <c r="AHH50" s="309"/>
      <c r="AHI50" s="309"/>
      <c r="AHJ50" s="309"/>
      <c r="AHK50" s="309"/>
      <c r="AHL50" s="309"/>
      <c r="AHM50" s="309"/>
      <c r="AHN50" s="309"/>
      <c r="AHO50" s="309"/>
      <c r="AHP50" s="309"/>
      <c r="AHQ50" s="309"/>
      <c r="AHR50" s="309"/>
      <c r="AHS50" s="309"/>
      <c r="AHT50" s="309"/>
      <c r="AHU50" s="309"/>
      <c r="AHV50" s="309"/>
      <c r="AHW50" s="309"/>
      <c r="AHX50" s="309"/>
      <c r="AHY50" s="309"/>
      <c r="AHZ50" s="309"/>
      <c r="AIA50" s="309"/>
      <c r="AIB50" s="309"/>
      <c r="AIC50" s="309"/>
      <c r="AID50" s="309"/>
      <c r="AIE50" s="309"/>
      <c r="AIF50" s="309"/>
      <c r="AIG50" s="309"/>
      <c r="AIH50" s="309"/>
      <c r="AII50" s="309"/>
      <c r="AIJ50" s="309"/>
      <c r="AIK50" s="309"/>
      <c r="AIL50" s="309"/>
      <c r="AIM50" s="309"/>
      <c r="AIN50" s="309"/>
      <c r="AIO50" s="309"/>
      <c r="AIP50" s="309"/>
      <c r="AIQ50" s="309"/>
      <c r="AIR50" s="309"/>
      <c r="AIS50" s="309"/>
      <c r="AIT50" s="309"/>
      <c r="AIU50" s="309"/>
      <c r="AIV50" s="309"/>
      <c r="AIW50" s="309"/>
      <c r="AIX50" s="309"/>
      <c r="AIY50" s="309"/>
      <c r="AIZ50" s="309"/>
      <c r="AJA50" s="309"/>
      <c r="AJB50" s="309"/>
      <c r="AJC50" s="309"/>
      <c r="AJD50" s="309"/>
      <c r="AJE50" s="309"/>
      <c r="AJF50" s="309"/>
      <c r="AJG50" s="309"/>
      <c r="AJH50" s="309"/>
      <c r="AJI50" s="309"/>
      <c r="AJJ50" s="309"/>
      <c r="AJK50" s="309"/>
      <c r="AJL50" s="309"/>
      <c r="AJM50" s="309"/>
      <c r="AJN50" s="309"/>
      <c r="AJO50" s="309"/>
      <c r="AJP50" s="309"/>
      <c r="AJQ50" s="309"/>
      <c r="AJR50" s="309"/>
      <c r="AJS50" s="309"/>
      <c r="AJT50" s="309"/>
      <c r="AJU50" s="309"/>
      <c r="AJV50" s="309"/>
      <c r="AJW50" s="309"/>
      <c r="AJX50" s="309"/>
      <c r="AJY50" s="309"/>
      <c r="AJZ50" s="309"/>
      <c r="AKA50" s="309"/>
      <c r="AKB50" s="309"/>
      <c r="AKC50" s="309"/>
      <c r="AKD50" s="309"/>
      <c r="AKE50" s="309"/>
      <c r="AKF50" s="309"/>
      <c r="AKG50" s="309"/>
      <c r="AKH50" s="309"/>
      <c r="AKI50" s="309"/>
      <c r="AKJ50" s="309"/>
      <c r="AKK50" s="309"/>
      <c r="AKL50" s="309"/>
      <c r="AKM50" s="309"/>
      <c r="AKN50" s="309"/>
      <c r="AKO50" s="309"/>
      <c r="AKP50" s="309"/>
      <c r="AKQ50" s="309"/>
      <c r="AKR50" s="309"/>
      <c r="AKS50" s="309"/>
      <c r="AKT50" s="309"/>
      <c r="AKU50" s="309"/>
      <c r="AKV50" s="309"/>
      <c r="AKW50" s="309"/>
      <c r="AKX50" s="309"/>
      <c r="AKY50" s="309"/>
    </row>
    <row r="51" spans="1:987" s="41" customFormat="1" x14ac:dyDescent="0.25">
      <c r="A51" s="133" t="s">
        <v>10</v>
      </c>
      <c r="B51" s="185" t="e">
        <f>IF('Sample of Spirits1'!I51&lt;E51,"&lt;",'Sample of Spirits1'!I51)</f>
        <v>#DIV/0!</v>
      </c>
      <c r="C51" s="98" t="e">
        <f t="shared" si="23"/>
        <v>#DIV/0!</v>
      </c>
      <c r="D51" s="94" t="e">
        <f>'Sample of Spirits1'!E51</f>
        <v>#DIV/0!</v>
      </c>
      <c r="E51" s="196" t="e">
        <f t="shared" si="24"/>
        <v>#DIV/0!</v>
      </c>
      <c r="F51" s="118"/>
      <c r="G51" s="98" t="e">
        <f>IF('Sample of Spirits1'!R51&lt;J51,"&lt;",'Sample of Spirits1'!R51)</f>
        <v>#DIV/0!</v>
      </c>
      <c r="H51" s="94" t="e">
        <f t="shared" si="25"/>
        <v>#DIV/0!</v>
      </c>
      <c r="I51" s="94" t="e">
        <f>'Sample of Spirits1'!N51</f>
        <v>#DIV/0!</v>
      </c>
      <c r="J51" s="199" t="e">
        <f t="shared" si="26"/>
        <v>#DIV/0!</v>
      </c>
      <c r="K51" s="118"/>
      <c r="L51" s="187" t="e">
        <f>IF('Sample of Spirits1'!AA51&lt;O51,"&lt;",'Sample of Spirits1'!AA51)</f>
        <v>#DIV/0!</v>
      </c>
      <c r="M51" s="123" t="e">
        <f t="shared" si="27"/>
        <v>#DIV/0!</v>
      </c>
      <c r="N51" s="94" t="e">
        <f>'Sample of Spirits1'!W51</f>
        <v>#DIV/0!</v>
      </c>
      <c r="O51" s="199" t="e">
        <f t="shared" si="28"/>
        <v>#DIV/0!</v>
      </c>
      <c r="P51" s="118"/>
      <c r="Q51" s="94" t="e">
        <f t="shared" si="33"/>
        <v>#DIV/0!</v>
      </c>
      <c r="R51" s="94" t="e">
        <f t="shared" si="34"/>
        <v>#DIV/0!</v>
      </c>
      <c r="S51" s="118"/>
      <c r="T51" s="186" t="e">
        <f t="shared" ref="T51:T53" si="37">IF(G51="&lt;","-",(G51-L51)/AVERAGE(G51,L51)*100)</f>
        <v>#DIV/0!</v>
      </c>
      <c r="U51" s="94" t="e">
        <f t="shared" si="36"/>
        <v>#DIV/0!</v>
      </c>
      <c r="V51" s="114"/>
      <c r="W51" s="312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  <c r="AJ51" s="307"/>
      <c r="AK51" s="307"/>
      <c r="AL51" s="307"/>
      <c r="AM51" s="307"/>
      <c r="AN51" s="307"/>
      <c r="AO51" s="307"/>
      <c r="AP51" s="307"/>
      <c r="AQ51" s="307"/>
      <c r="AR51" s="307"/>
      <c r="AS51" s="307"/>
      <c r="AT51" s="307"/>
      <c r="AU51" s="307"/>
      <c r="AV51" s="307"/>
      <c r="AW51" s="307"/>
      <c r="AX51" s="307"/>
      <c r="AY51" s="307"/>
      <c r="AZ51" s="307"/>
      <c r="BA51" s="307"/>
      <c r="BB51" s="307"/>
      <c r="BC51" s="307"/>
      <c r="BD51" s="307"/>
      <c r="BE51" s="307"/>
      <c r="BF51" s="307"/>
      <c r="BG51" s="307"/>
      <c r="BH51" s="307"/>
      <c r="BI51" s="307"/>
      <c r="BJ51" s="307"/>
      <c r="BK51" s="307"/>
      <c r="BL51" s="307"/>
      <c r="BM51" s="307"/>
      <c r="BN51" s="307"/>
      <c r="BO51" s="307"/>
      <c r="BP51" s="307"/>
      <c r="BQ51" s="307"/>
      <c r="BR51" s="307"/>
      <c r="BS51" s="307"/>
      <c r="BT51" s="307"/>
      <c r="BU51" s="307"/>
      <c r="BV51" s="307"/>
      <c r="BW51" s="307"/>
      <c r="BX51" s="307"/>
      <c r="BY51" s="307"/>
      <c r="BZ51" s="307"/>
      <c r="CA51" s="307"/>
      <c r="CB51" s="307"/>
      <c r="CC51" s="307"/>
      <c r="CD51" s="307"/>
      <c r="CE51" s="307"/>
      <c r="CF51" s="307"/>
      <c r="CG51" s="307"/>
      <c r="CH51" s="307"/>
      <c r="CI51" s="307"/>
      <c r="CJ51" s="307"/>
      <c r="CK51" s="307"/>
      <c r="CL51" s="307"/>
      <c r="CM51" s="307"/>
      <c r="CN51" s="307"/>
      <c r="CO51" s="307"/>
      <c r="CP51" s="307"/>
      <c r="CQ51" s="307"/>
      <c r="CR51" s="307"/>
      <c r="CS51" s="307"/>
      <c r="CT51" s="307"/>
      <c r="CU51" s="307"/>
      <c r="CV51" s="307"/>
      <c r="CW51" s="307"/>
      <c r="CX51" s="307"/>
      <c r="CY51" s="307"/>
      <c r="CZ51" s="307"/>
      <c r="DA51" s="307"/>
      <c r="DB51" s="307"/>
      <c r="DC51" s="307"/>
      <c r="DD51" s="307"/>
      <c r="DE51" s="307"/>
      <c r="DF51" s="307"/>
      <c r="DG51" s="307"/>
      <c r="DH51" s="307"/>
      <c r="DI51" s="307"/>
      <c r="DJ51" s="307"/>
      <c r="DK51" s="307"/>
      <c r="DL51" s="307"/>
      <c r="DM51" s="307"/>
      <c r="DN51" s="307"/>
      <c r="DO51" s="307"/>
      <c r="DP51" s="307"/>
      <c r="DQ51" s="307"/>
      <c r="DR51" s="307"/>
      <c r="DS51" s="307"/>
      <c r="DT51" s="307"/>
      <c r="DU51" s="307"/>
      <c r="DV51" s="307"/>
      <c r="DW51" s="307"/>
      <c r="DX51" s="307"/>
      <c r="DY51" s="307"/>
      <c r="DZ51" s="307"/>
      <c r="EA51" s="307"/>
      <c r="EB51" s="307"/>
      <c r="EC51" s="307"/>
      <c r="ED51" s="307"/>
      <c r="EE51" s="307"/>
      <c r="EF51" s="307"/>
      <c r="EG51" s="307"/>
      <c r="EH51" s="307"/>
      <c r="EI51" s="307"/>
      <c r="EJ51" s="307"/>
      <c r="EK51" s="307"/>
      <c r="EL51" s="307"/>
      <c r="EM51" s="307"/>
      <c r="EN51" s="307"/>
      <c r="EO51" s="307"/>
      <c r="EP51" s="307"/>
      <c r="EQ51" s="307"/>
      <c r="ER51" s="307"/>
      <c r="ES51" s="307"/>
      <c r="ET51" s="307"/>
      <c r="EU51" s="307"/>
      <c r="EV51" s="307"/>
      <c r="EW51" s="307"/>
      <c r="EX51" s="307"/>
      <c r="EY51" s="307"/>
      <c r="EZ51" s="307"/>
      <c r="FA51" s="307"/>
      <c r="FB51" s="307"/>
      <c r="FC51" s="307"/>
      <c r="FD51" s="307"/>
      <c r="FE51" s="307"/>
      <c r="FF51" s="307"/>
      <c r="FG51" s="307"/>
      <c r="FH51" s="307"/>
      <c r="FI51" s="307"/>
      <c r="FJ51" s="307"/>
      <c r="FK51" s="307"/>
      <c r="FL51" s="307"/>
      <c r="FM51" s="307"/>
      <c r="FN51" s="307"/>
      <c r="FO51" s="307"/>
      <c r="FP51" s="307"/>
      <c r="FQ51" s="307"/>
      <c r="FR51" s="307"/>
      <c r="FS51" s="307"/>
      <c r="FT51" s="307"/>
      <c r="FU51" s="307"/>
      <c r="FV51" s="307"/>
      <c r="FW51" s="307"/>
      <c r="FX51" s="307"/>
      <c r="FY51" s="307"/>
      <c r="FZ51" s="307"/>
      <c r="GA51" s="307"/>
      <c r="GB51" s="307"/>
      <c r="GC51" s="307"/>
      <c r="GD51" s="307"/>
      <c r="GE51" s="307"/>
      <c r="GF51" s="307"/>
      <c r="GG51" s="307"/>
      <c r="GH51" s="307"/>
      <c r="GI51" s="307"/>
      <c r="GJ51" s="307"/>
      <c r="GK51" s="307"/>
      <c r="GL51" s="307"/>
      <c r="GM51" s="307"/>
      <c r="GN51" s="307"/>
      <c r="GO51" s="307"/>
      <c r="GP51" s="307"/>
      <c r="GQ51" s="307"/>
      <c r="GR51" s="307"/>
      <c r="GS51" s="307"/>
      <c r="GT51" s="307"/>
      <c r="GU51" s="307"/>
      <c r="GV51" s="307"/>
      <c r="GW51" s="307"/>
      <c r="GX51" s="307"/>
      <c r="GY51" s="307"/>
      <c r="GZ51" s="307"/>
      <c r="HA51" s="307"/>
      <c r="HB51" s="307"/>
      <c r="HC51" s="307"/>
      <c r="HD51" s="307"/>
      <c r="HE51" s="307"/>
      <c r="HF51" s="307"/>
      <c r="HG51" s="307"/>
      <c r="HH51" s="307"/>
      <c r="HI51" s="307"/>
      <c r="HJ51" s="307"/>
      <c r="HK51" s="307"/>
      <c r="HL51" s="307"/>
      <c r="HM51" s="307"/>
      <c r="HN51" s="307"/>
      <c r="HO51" s="307"/>
      <c r="HP51" s="307"/>
      <c r="HQ51" s="307"/>
      <c r="HR51" s="307"/>
      <c r="HS51" s="307"/>
      <c r="HT51" s="307"/>
      <c r="HU51" s="307"/>
      <c r="HV51" s="307"/>
      <c r="HW51" s="307"/>
      <c r="HX51" s="307"/>
      <c r="HY51" s="307"/>
      <c r="HZ51" s="307"/>
      <c r="IA51" s="307"/>
      <c r="IB51" s="307"/>
      <c r="IC51" s="307"/>
      <c r="ID51" s="307"/>
      <c r="IE51" s="307"/>
      <c r="IF51" s="307"/>
      <c r="IG51" s="307"/>
      <c r="IH51" s="307"/>
      <c r="II51" s="307"/>
      <c r="IJ51" s="307"/>
      <c r="IK51" s="307"/>
      <c r="IL51" s="307"/>
      <c r="IM51" s="307"/>
      <c r="IN51" s="307"/>
      <c r="IO51" s="307"/>
      <c r="IP51" s="307"/>
      <c r="IQ51" s="307"/>
      <c r="IR51" s="307"/>
      <c r="IS51" s="307"/>
      <c r="IT51" s="307"/>
      <c r="IU51" s="307"/>
      <c r="IV51" s="307"/>
      <c r="IW51" s="307"/>
      <c r="IX51" s="307"/>
      <c r="IY51" s="307"/>
      <c r="IZ51" s="307"/>
      <c r="JA51" s="307"/>
      <c r="JB51" s="307"/>
      <c r="JC51" s="307"/>
      <c r="JD51" s="307"/>
      <c r="JE51" s="307"/>
      <c r="JF51" s="307"/>
      <c r="JG51" s="307"/>
      <c r="JH51" s="307"/>
      <c r="JI51" s="307"/>
      <c r="JJ51" s="307"/>
      <c r="JK51" s="307"/>
      <c r="JL51" s="307"/>
      <c r="JM51" s="307"/>
      <c r="JN51" s="307"/>
      <c r="JO51" s="307"/>
      <c r="JP51" s="307"/>
      <c r="JQ51" s="307"/>
      <c r="JR51" s="307"/>
      <c r="JS51" s="307"/>
      <c r="JT51" s="307"/>
      <c r="JU51" s="307"/>
      <c r="JV51" s="307"/>
      <c r="JW51" s="307"/>
      <c r="JX51" s="307"/>
      <c r="JY51" s="307"/>
      <c r="JZ51" s="307"/>
      <c r="KA51" s="307"/>
      <c r="KB51" s="307"/>
      <c r="KC51" s="307"/>
      <c r="KD51" s="307"/>
      <c r="KE51" s="307"/>
      <c r="KF51" s="307"/>
      <c r="KG51" s="307"/>
      <c r="KH51" s="307"/>
      <c r="KI51" s="307"/>
      <c r="KJ51" s="307"/>
      <c r="KK51" s="307"/>
      <c r="KL51" s="307"/>
      <c r="KM51" s="307"/>
      <c r="KN51" s="307"/>
      <c r="KO51" s="307"/>
      <c r="KP51" s="307"/>
      <c r="KQ51" s="307"/>
      <c r="KR51" s="307"/>
      <c r="KS51" s="307"/>
      <c r="KT51" s="307"/>
      <c r="KU51" s="307"/>
      <c r="KV51" s="307"/>
      <c r="KW51" s="307"/>
      <c r="KX51" s="307"/>
      <c r="KY51" s="307"/>
      <c r="KZ51" s="307"/>
      <c r="LA51" s="307"/>
      <c r="LB51" s="307"/>
      <c r="LC51" s="307"/>
      <c r="LD51" s="307"/>
      <c r="LE51" s="307"/>
      <c r="LF51" s="307"/>
      <c r="LG51" s="307"/>
      <c r="LH51" s="307"/>
      <c r="LI51" s="307"/>
      <c r="LJ51" s="307"/>
      <c r="LK51" s="307"/>
      <c r="LL51" s="307"/>
      <c r="LM51" s="307"/>
      <c r="LN51" s="307"/>
      <c r="LO51" s="307"/>
      <c r="LP51" s="307"/>
      <c r="LQ51" s="307"/>
      <c r="LR51" s="307"/>
      <c r="LS51" s="307"/>
      <c r="LT51" s="307"/>
      <c r="LU51" s="307"/>
      <c r="LV51" s="307"/>
      <c r="LW51" s="307"/>
      <c r="LX51" s="307"/>
      <c r="LY51" s="307"/>
      <c r="LZ51" s="307"/>
      <c r="MA51" s="307"/>
      <c r="MB51" s="307"/>
      <c r="MC51" s="307"/>
      <c r="MD51" s="307"/>
      <c r="ME51" s="307"/>
      <c r="MF51" s="307"/>
      <c r="MG51" s="307"/>
      <c r="MH51" s="307"/>
      <c r="MI51" s="307"/>
      <c r="MJ51" s="307"/>
      <c r="MK51" s="307"/>
      <c r="ML51" s="307"/>
      <c r="MM51" s="307"/>
      <c r="MN51" s="307"/>
      <c r="MO51" s="307"/>
      <c r="MP51" s="307"/>
      <c r="MQ51" s="307"/>
      <c r="MR51" s="307"/>
      <c r="MS51" s="307"/>
      <c r="MT51" s="307"/>
      <c r="MU51" s="307"/>
      <c r="MV51" s="307"/>
      <c r="MW51" s="307"/>
      <c r="MX51" s="307"/>
      <c r="MY51" s="307"/>
      <c r="MZ51" s="307"/>
      <c r="NA51" s="307"/>
      <c r="NB51" s="307"/>
      <c r="NC51" s="307"/>
      <c r="ND51" s="307"/>
      <c r="NE51" s="307"/>
      <c r="NF51" s="307"/>
      <c r="NG51" s="307"/>
      <c r="NH51" s="307"/>
      <c r="NI51" s="307"/>
      <c r="NJ51" s="307"/>
      <c r="NK51" s="307"/>
      <c r="NL51" s="307"/>
      <c r="NM51" s="307"/>
      <c r="NN51" s="307"/>
      <c r="NO51" s="307"/>
      <c r="NP51" s="307"/>
      <c r="NQ51" s="307"/>
      <c r="NR51" s="307"/>
      <c r="NS51" s="307"/>
      <c r="NT51" s="307"/>
      <c r="NU51" s="307"/>
      <c r="NV51" s="307"/>
      <c r="NW51" s="307"/>
      <c r="NX51" s="307"/>
      <c r="NY51" s="307"/>
      <c r="NZ51" s="307"/>
      <c r="OA51" s="307"/>
      <c r="OB51" s="307"/>
      <c r="OC51" s="307"/>
      <c r="OD51" s="307"/>
      <c r="OE51" s="307"/>
      <c r="OF51" s="307"/>
      <c r="OG51" s="307"/>
      <c r="OH51" s="307"/>
      <c r="OI51" s="307"/>
      <c r="OJ51" s="307"/>
      <c r="OK51" s="307"/>
      <c r="OL51" s="307"/>
      <c r="OM51" s="307"/>
      <c r="ON51" s="307"/>
      <c r="OO51" s="307"/>
      <c r="OP51" s="307"/>
      <c r="OQ51" s="307"/>
      <c r="OR51" s="307"/>
      <c r="OS51" s="307"/>
      <c r="OT51" s="307"/>
      <c r="OU51" s="307"/>
      <c r="OV51" s="307"/>
      <c r="OW51" s="307"/>
      <c r="OX51" s="307"/>
      <c r="OY51" s="307"/>
      <c r="OZ51" s="307"/>
      <c r="PA51" s="307"/>
      <c r="PB51" s="307"/>
      <c r="PC51" s="307"/>
      <c r="PD51" s="307"/>
      <c r="PE51" s="307"/>
      <c r="PF51" s="307"/>
      <c r="PG51" s="307"/>
      <c r="PH51" s="307"/>
      <c r="PI51" s="307"/>
      <c r="PJ51" s="307"/>
      <c r="PK51" s="307"/>
      <c r="PL51" s="307"/>
      <c r="PM51" s="307"/>
      <c r="PN51" s="307"/>
      <c r="PO51" s="307"/>
      <c r="PP51" s="307"/>
      <c r="PQ51" s="307"/>
      <c r="PR51" s="307"/>
      <c r="PS51" s="307"/>
      <c r="PT51" s="307"/>
      <c r="PU51" s="307"/>
      <c r="PV51" s="307"/>
      <c r="PW51" s="307"/>
      <c r="PX51" s="307"/>
      <c r="PY51" s="307"/>
      <c r="PZ51" s="307"/>
      <c r="QA51" s="307"/>
      <c r="QB51" s="307"/>
      <c r="QC51" s="307"/>
      <c r="QD51" s="307"/>
      <c r="QE51" s="307"/>
      <c r="QF51" s="307"/>
      <c r="QG51" s="307"/>
      <c r="QH51" s="307"/>
      <c r="QI51" s="307"/>
      <c r="QJ51" s="307"/>
      <c r="QK51" s="307"/>
      <c r="QL51" s="307"/>
      <c r="QM51" s="307"/>
      <c r="QN51" s="307"/>
      <c r="QO51" s="307"/>
      <c r="QP51" s="307"/>
      <c r="QQ51" s="307"/>
      <c r="QR51" s="307"/>
      <c r="QS51" s="307"/>
      <c r="QT51" s="307"/>
      <c r="QU51" s="307"/>
      <c r="QV51" s="307"/>
      <c r="QW51" s="307"/>
      <c r="QX51" s="307"/>
      <c r="QY51" s="307"/>
      <c r="QZ51" s="307"/>
      <c r="RA51" s="307"/>
      <c r="RB51" s="307"/>
      <c r="RC51" s="307"/>
      <c r="RD51" s="307"/>
      <c r="RE51" s="307"/>
      <c r="RF51" s="307"/>
      <c r="RG51" s="307"/>
      <c r="RH51" s="307"/>
      <c r="RI51" s="307"/>
      <c r="RJ51" s="307"/>
      <c r="RK51" s="307"/>
      <c r="RL51" s="307"/>
      <c r="RM51" s="307"/>
      <c r="RN51" s="307"/>
      <c r="RO51" s="307"/>
      <c r="RP51" s="307"/>
      <c r="RQ51" s="307"/>
      <c r="RR51" s="307"/>
      <c r="RS51" s="307"/>
      <c r="RT51" s="307"/>
      <c r="RU51" s="307"/>
      <c r="RV51" s="307"/>
      <c r="RW51" s="307"/>
      <c r="RX51" s="307"/>
      <c r="RY51" s="307"/>
      <c r="RZ51" s="307"/>
      <c r="SA51" s="307"/>
      <c r="SB51" s="307"/>
      <c r="SC51" s="307"/>
      <c r="SD51" s="307"/>
      <c r="SE51" s="307"/>
      <c r="SF51" s="307"/>
      <c r="SG51" s="307"/>
      <c r="SH51" s="307"/>
      <c r="SI51" s="307"/>
      <c r="SJ51" s="307"/>
      <c r="SK51" s="307"/>
      <c r="SL51" s="307"/>
      <c r="SM51" s="307"/>
      <c r="SN51" s="307"/>
      <c r="SO51" s="307"/>
      <c r="SP51" s="307"/>
      <c r="SQ51" s="307"/>
      <c r="SR51" s="307"/>
      <c r="SS51" s="307"/>
      <c r="ST51" s="307"/>
      <c r="SU51" s="307"/>
      <c r="SV51" s="307"/>
      <c r="SW51" s="307"/>
      <c r="SX51" s="307"/>
      <c r="SY51" s="307"/>
      <c r="SZ51" s="307"/>
      <c r="TA51" s="307"/>
      <c r="TB51" s="307"/>
      <c r="TC51" s="307"/>
      <c r="TD51" s="307"/>
      <c r="TE51" s="307"/>
      <c r="TF51" s="307"/>
      <c r="TG51" s="307"/>
      <c r="TH51" s="307"/>
      <c r="TI51" s="307"/>
      <c r="TJ51" s="307"/>
      <c r="TK51" s="307"/>
      <c r="TL51" s="307"/>
      <c r="TM51" s="307"/>
      <c r="TN51" s="307"/>
      <c r="TO51" s="307"/>
      <c r="TP51" s="307"/>
      <c r="TQ51" s="307"/>
      <c r="TR51" s="307"/>
      <c r="TS51" s="307"/>
      <c r="TT51" s="307"/>
      <c r="TU51" s="307"/>
      <c r="TV51" s="307"/>
      <c r="TW51" s="307"/>
      <c r="TX51" s="307"/>
      <c r="TY51" s="307"/>
      <c r="TZ51" s="307"/>
      <c r="UA51" s="307"/>
      <c r="UB51" s="307"/>
      <c r="UC51" s="307"/>
      <c r="UD51" s="307"/>
      <c r="UE51" s="307"/>
      <c r="UF51" s="307"/>
      <c r="UG51" s="307"/>
      <c r="UH51" s="307"/>
      <c r="UI51" s="307"/>
      <c r="UJ51" s="307"/>
      <c r="UK51" s="307"/>
      <c r="UL51" s="307"/>
      <c r="UM51" s="307"/>
      <c r="UN51" s="307"/>
      <c r="UO51" s="307"/>
      <c r="UP51" s="307"/>
      <c r="UQ51" s="307"/>
      <c r="UR51" s="307"/>
      <c r="US51" s="307"/>
      <c r="UT51" s="307"/>
      <c r="UU51" s="307"/>
      <c r="UV51" s="307"/>
      <c r="UW51" s="307"/>
      <c r="UX51" s="307"/>
      <c r="UY51" s="307"/>
      <c r="UZ51" s="307"/>
      <c r="VA51" s="307"/>
      <c r="VB51" s="307"/>
      <c r="VC51" s="307"/>
      <c r="VD51" s="307"/>
      <c r="VE51" s="307"/>
      <c r="VF51" s="307"/>
      <c r="VG51" s="307"/>
      <c r="VH51" s="307"/>
      <c r="VI51" s="307"/>
      <c r="VJ51" s="307"/>
      <c r="VK51" s="307"/>
      <c r="VL51" s="307"/>
      <c r="VM51" s="307"/>
      <c r="VN51" s="307"/>
      <c r="VO51" s="307"/>
      <c r="VP51" s="307"/>
      <c r="VQ51" s="307"/>
      <c r="VR51" s="307"/>
      <c r="VS51" s="307"/>
      <c r="VT51" s="307"/>
      <c r="VU51" s="307"/>
      <c r="VV51" s="307"/>
      <c r="VW51" s="307"/>
      <c r="VX51" s="307"/>
      <c r="VY51" s="307"/>
      <c r="VZ51" s="307"/>
      <c r="WA51" s="307"/>
      <c r="WB51" s="307"/>
      <c r="WC51" s="307"/>
      <c r="WD51" s="307"/>
      <c r="WE51" s="307"/>
      <c r="WF51" s="307"/>
      <c r="WG51" s="307"/>
      <c r="WH51" s="307"/>
      <c r="WI51" s="307"/>
      <c r="WJ51" s="307"/>
      <c r="WK51" s="307"/>
      <c r="WL51" s="307"/>
      <c r="WM51" s="307"/>
      <c r="WN51" s="307"/>
      <c r="WO51" s="307"/>
      <c r="WP51" s="307"/>
      <c r="WQ51" s="307"/>
      <c r="WR51" s="307"/>
      <c r="WS51" s="307"/>
      <c r="WT51" s="307"/>
      <c r="WU51" s="307"/>
      <c r="WV51" s="307"/>
      <c r="WW51" s="307"/>
      <c r="WX51" s="307"/>
      <c r="WY51" s="307"/>
      <c r="WZ51" s="307"/>
      <c r="XA51" s="307"/>
      <c r="XB51" s="307"/>
      <c r="XC51" s="307"/>
      <c r="XD51" s="307"/>
      <c r="XE51" s="307"/>
      <c r="XF51" s="307"/>
      <c r="XG51" s="307"/>
      <c r="XH51" s="307"/>
      <c r="XI51" s="307"/>
      <c r="XJ51" s="307"/>
      <c r="XK51" s="307"/>
      <c r="XL51" s="307"/>
      <c r="XM51" s="307"/>
      <c r="XN51" s="307"/>
      <c r="XO51" s="307"/>
      <c r="XP51" s="307"/>
      <c r="XQ51" s="307"/>
      <c r="XR51" s="307"/>
      <c r="XS51" s="307"/>
      <c r="XT51" s="307"/>
      <c r="XU51" s="307"/>
      <c r="XV51" s="307"/>
      <c r="XW51" s="307"/>
      <c r="XX51" s="307"/>
      <c r="XY51" s="307"/>
      <c r="XZ51" s="307"/>
      <c r="YA51" s="307"/>
      <c r="YB51" s="307"/>
      <c r="YC51" s="307"/>
      <c r="YD51" s="307"/>
      <c r="YE51" s="307"/>
      <c r="YF51" s="307"/>
      <c r="YG51" s="307"/>
      <c r="YH51" s="307"/>
      <c r="YI51" s="307"/>
      <c r="YJ51" s="307"/>
      <c r="YK51" s="307"/>
      <c r="YL51" s="307"/>
      <c r="YM51" s="307"/>
      <c r="YN51" s="307"/>
      <c r="YO51" s="307"/>
      <c r="YP51" s="307"/>
      <c r="YQ51" s="307"/>
      <c r="YR51" s="307"/>
      <c r="YS51" s="307"/>
      <c r="YT51" s="307"/>
      <c r="YU51" s="307"/>
      <c r="YV51" s="307"/>
      <c r="YW51" s="307"/>
      <c r="YX51" s="307"/>
      <c r="YY51" s="307"/>
      <c r="YZ51" s="307"/>
      <c r="ZA51" s="307"/>
      <c r="ZB51" s="307"/>
      <c r="ZC51" s="307"/>
      <c r="ZD51" s="307"/>
      <c r="ZE51" s="307"/>
      <c r="ZF51" s="307"/>
      <c r="ZG51" s="307"/>
      <c r="ZH51" s="307"/>
      <c r="ZI51" s="307"/>
      <c r="ZJ51" s="307"/>
      <c r="ZK51" s="307"/>
      <c r="ZL51" s="307"/>
      <c r="ZM51" s="307"/>
      <c r="ZN51" s="307"/>
      <c r="ZO51" s="307"/>
      <c r="ZP51" s="307"/>
      <c r="ZQ51" s="307"/>
      <c r="ZR51" s="307"/>
      <c r="ZS51" s="307"/>
      <c r="ZT51" s="307"/>
      <c r="ZU51" s="307"/>
      <c r="ZV51" s="307"/>
      <c r="ZW51" s="307"/>
      <c r="ZX51" s="307"/>
      <c r="ZY51" s="307"/>
      <c r="ZZ51" s="307"/>
      <c r="AAA51" s="307"/>
      <c r="AAB51" s="307"/>
      <c r="AAC51" s="307"/>
      <c r="AAD51" s="307"/>
      <c r="AAE51" s="307"/>
      <c r="AAF51" s="307"/>
      <c r="AAG51" s="307"/>
      <c r="AAH51" s="307"/>
      <c r="AAI51" s="307"/>
      <c r="AAJ51" s="307"/>
      <c r="AAK51" s="307"/>
      <c r="AAL51" s="307"/>
      <c r="AAM51" s="307"/>
      <c r="AAN51" s="307"/>
      <c r="AAO51" s="307"/>
      <c r="AAP51" s="307"/>
      <c r="AAQ51" s="307"/>
      <c r="AAR51" s="307"/>
      <c r="AAS51" s="307"/>
      <c r="AAT51" s="307"/>
      <c r="AAU51" s="307"/>
      <c r="AAV51" s="307"/>
      <c r="AAW51" s="307"/>
      <c r="AAX51" s="307"/>
      <c r="AAY51" s="307"/>
      <c r="AAZ51" s="307"/>
      <c r="ABA51" s="307"/>
      <c r="ABB51" s="307"/>
      <c r="ABC51" s="307"/>
      <c r="ABD51" s="307"/>
      <c r="ABE51" s="307"/>
      <c r="ABF51" s="307"/>
      <c r="ABG51" s="307"/>
      <c r="ABH51" s="307"/>
      <c r="ABI51" s="307"/>
      <c r="ABJ51" s="307"/>
      <c r="ABK51" s="307"/>
      <c r="ABL51" s="307"/>
      <c r="ABM51" s="307"/>
      <c r="ABN51" s="307"/>
      <c r="ABO51" s="307"/>
      <c r="ABP51" s="307"/>
      <c r="ABQ51" s="307"/>
      <c r="ABR51" s="307"/>
      <c r="ABS51" s="307"/>
      <c r="ABT51" s="307"/>
      <c r="ABU51" s="307"/>
      <c r="ABV51" s="307"/>
      <c r="ABW51" s="307"/>
      <c r="ABX51" s="307"/>
      <c r="ABY51" s="307"/>
      <c r="ABZ51" s="307"/>
      <c r="ACA51" s="307"/>
      <c r="ACB51" s="307"/>
      <c r="ACC51" s="307"/>
      <c r="ACD51" s="307"/>
      <c r="ACE51" s="307"/>
      <c r="ACF51" s="307"/>
      <c r="ACG51" s="307"/>
      <c r="ACH51" s="307"/>
      <c r="ACI51" s="307"/>
      <c r="ACJ51" s="307"/>
      <c r="ACK51" s="307"/>
      <c r="ACL51" s="307"/>
      <c r="ACM51" s="307"/>
      <c r="ACN51" s="307"/>
      <c r="ACO51" s="307"/>
      <c r="ACP51" s="307"/>
      <c r="ACQ51" s="307"/>
      <c r="ACR51" s="307"/>
      <c r="ACS51" s="307"/>
      <c r="ACT51" s="307"/>
      <c r="ACU51" s="307"/>
      <c r="ACV51" s="307"/>
      <c r="ACW51" s="307"/>
      <c r="ACX51" s="307"/>
      <c r="ACY51" s="307"/>
      <c r="ACZ51" s="307"/>
      <c r="ADA51" s="307"/>
      <c r="ADB51" s="307"/>
      <c r="ADC51" s="307"/>
      <c r="ADD51" s="307"/>
      <c r="ADE51" s="307"/>
      <c r="ADF51" s="307"/>
      <c r="ADG51" s="307"/>
      <c r="ADH51" s="307"/>
      <c r="ADI51" s="307"/>
      <c r="ADJ51" s="307"/>
      <c r="ADK51" s="307"/>
      <c r="ADL51" s="307"/>
      <c r="ADM51" s="307"/>
      <c r="ADN51" s="307"/>
      <c r="ADO51" s="307"/>
      <c r="ADP51" s="307"/>
      <c r="ADQ51" s="307"/>
      <c r="ADR51" s="307"/>
      <c r="ADS51" s="307"/>
      <c r="ADT51" s="307"/>
      <c r="ADU51" s="307"/>
      <c r="ADV51" s="307"/>
      <c r="ADW51" s="307"/>
      <c r="ADX51" s="307"/>
      <c r="ADY51" s="307"/>
      <c r="ADZ51" s="307"/>
      <c r="AEA51" s="307"/>
      <c r="AEB51" s="307"/>
      <c r="AEC51" s="307"/>
      <c r="AED51" s="307"/>
      <c r="AEE51" s="307"/>
      <c r="AEF51" s="307"/>
      <c r="AEG51" s="307"/>
      <c r="AEH51" s="307"/>
      <c r="AEI51" s="307"/>
      <c r="AEJ51" s="307"/>
      <c r="AEK51" s="307"/>
      <c r="AEL51" s="307"/>
      <c r="AEM51" s="307"/>
      <c r="AEN51" s="307"/>
      <c r="AEO51" s="307"/>
      <c r="AEP51" s="307"/>
      <c r="AEQ51" s="307"/>
      <c r="AER51" s="307"/>
      <c r="AES51" s="307"/>
      <c r="AET51" s="307"/>
      <c r="AEU51" s="307"/>
      <c r="AEV51" s="307"/>
      <c r="AEW51" s="307"/>
      <c r="AEX51" s="307"/>
      <c r="AEY51" s="307"/>
      <c r="AEZ51" s="307"/>
      <c r="AFA51" s="307"/>
      <c r="AFB51" s="307"/>
      <c r="AFC51" s="307"/>
      <c r="AFD51" s="307"/>
      <c r="AFE51" s="307"/>
      <c r="AFF51" s="307"/>
      <c r="AFG51" s="307"/>
      <c r="AFH51" s="307"/>
      <c r="AFI51" s="307"/>
      <c r="AFJ51" s="307"/>
      <c r="AFK51" s="307"/>
      <c r="AFL51" s="307"/>
      <c r="AFM51" s="307"/>
      <c r="AFN51" s="307"/>
      <c r="AFO51" s="307"/>
      <c r="AFP51" s="307"/>
      <c r="AFQ51" s="307"/>
      <c r="AFR51" s="307"/>
      <c r="AFS51" s="307"/>
      <c r="AFT51" s="307"/>
      <c r="AFU51" s="307"/>
      <c r="AFV51" s="307"/>
      <c r="AFW51" s="307"/>
      <c r="AFX51" s="307"/>
      <c r="AFY51" s="307"/>
      <c r="AFZ51" s="307"/>
      <c r="AGA51" s="307"/>
      <c r="AGB51" s="307"/>
      <c r="AGC51" s="307"/>
      <c r="AGD51" s="307"/>
      <c r="AGE51" s="307"/>
      <c r="AGF51" s="307"/>
      <c r="AGG51" s="307"/>
      <c r="AGH51" s="307"/>
      <c r="AGI51" s="307"/>
      <c r="AGJ51" s="307"/>
      <c r="AGK51" s="307"/>
      <c r="AGL51" s="307"/>
      <c r="AGM51" s="307"/>
      <c r="AGN51" s="307"/>
      <c r="AGO51" s="307"/>
      <c r="AGP51" s="307"/>
      <c r="AGQ51" s="307"/>
      <c r="AGR51" s="307"/>
      <c r="AGS51" s="307"/>
      <c r="AGT51" s="307"/>
      <c r="AGU51" s="307"/>
      <c r="AGV51" s="307"/>
      <c r="AGW51" s="307"/>
      <c r="AGX51" s="307"/>
      <c r="AGY51" s="307"/>
      <c r="AGZ51" s="307"/>
      <c r="AHA51" s="307"/>
      <c r="AHB51" s="307"/>
      <c r="AHC51" s="307"/>
      <c r="AHD51" s="307"/>
      <c r="AHE51" s="307"/>
      <c r="AHF51" s="307"/>
      <c r="AHG51" s="307"/>
      <c r="AHH51" s="307"/>
      <c r="AHI51" s="307"/>
      <c r="AHJ51" s="307"/>
      <c r="AHK51" s="307"/>
      <c r="AHL51" s="307"/>
      <c r="AHM51" s="307"/>
      <c r="AHN51" s="307"/>
      <c r="AHO51" s="307"/>
      <c r="AHP51" s="307"/>
      <c r="AHQ51" s="307"/>
      <c r="AHR51" s="307"/>
      <c r="AHS51" s="307"/>
      <c r="AHT51" s="307"/>
      <c r="AHU51" s="307"/>
      <c r="AHV51" s="307"/>
      <c r="AHW51" s="307"/>
      <c r="AHX51" s="307"/>
      <c r="AHY51" s="307"/>
      <c r="AHZ51" s="307"/>
      <c r="AIA51" s="307"/>
      <c r="AIB51" s="307"/>
      <c r="AIC51" s="307"/>
      <c r="AID51" s="307"/>
      <c r="AIE51" s="307"/>
      <c r="AIF51" s="307"/>
      <c r="AIG51" s="307"/>
      <c r="AIH51" s="307"/>
      <c r="AII51" s="307"/>
      <c r="AIJ51" s="307"/>
      <c r="AIK51" s="307"/>
      <c r="AIL51" s="307"/>
      <c r="AIM51" s="307"/>
      <c r="AIN51" s="307"/>
      <c r="AIO51" s="307"/>
      <c r="AIP51" s="307"/>
      <c r="AIQ51" s="307"/>
      <c r="AIR51" s="307"/>
      <c r="AIS51" s="307"/>
      <c r="AIT51" s="307"/>
      <c r="AIU51" s="307"/>
      <c r="AIV51" s="307"/>
      <c r="AIW51" s="307"/>
      <c r="AIX51" s="307"/>
      <c r="AIY51" s="307"/>
      <c r="AIZ51" s="307"/>
      <c r="AJA51" s="307"/>
      <c r="AJB51" s="307"/>
      <c r="AJC51" s="307"/>
      <c r="AJD51" s="307"/>
      <c r="AJE51" s="307"/>
      <c r="AJF51" s="307"/>
      <c r="AJG51" s="307"/>
      <c r="AJH51" s="307"/>
      <c r="AJI51" s="307"/>
      <c r="AJJ51" s="307"/>
      <c r="AJK51" s="307"/>
      <c r="AJL51" s="307"/>
      <c r="AJM51" s="307"/>
      <c r="AJN51" s="307"/>
      <c r="AJO51" s="307"/>
      <c r="AJP51" s="307"/>
      <c r="AJQ51" s="307"/>
      <c r="AJR51" s="307"/>
      <c r="AJS51" s="307"/>
      <c r="AJT51" s="307"/>
      <c r="AJU51" s="307"/>
      <c r="AJV51" s="307"/>
      <c r="AJW51" s="307"/>
      <c r="AJX51" s="307"/>
      <c r="AJY51" s="307"/>
      <c r="AJZ51" s="307"/>
      <c r="AKA51" s="307"/>
      <c r="AKB51" s="307"/>
      <c r="AKC51" s="307"/>
      <c r="AKD51" s="307"/>
      <c r="AKE51" s="307"/>
      <c r="AKF51" s="307"/>
      <c r="AKG51" s="307"/>
      <c r="AKH51" s="307"/>
      <c r="AKI51" s="307"/>
      <c r="AKJ51" s="307"/>
      <c r="AKK51" s="307"/>
      <c r="AKL51" s="307"/>
      <c r="AKM51" s="307"/>
      <c r="AKN51" s="307"/>
      <c r="AKO51" s="307"/>
      <c r="AKP51" s="307"/>
      <c r="AKQ51" s="307"/>
      <c r="AKR51" s="307"/>
      <c r="AKS51" s="307"/>
      <c r="AKT51" s="307"/>
      <c r="AKU51" s="307"/>
      <c r="AKV51" s="307"/>
      <c r="AKW51" s="307"/>
      <c r="AKX51" s="307"/>
      <c r="AKY51" s="307"/>
    </row>
    <row r="52" spans="1:987" s="41" customFormat="1" x14ac:dyDescent="0.25">
      <c r="A52" s="133" t="s">
        <v>11</v>
      </c>
      <c r="B52" s="185" t="e">
        <f>IF('Sample of Spirits1'!I52&lt;E52,"&lt;",'Sample of Spirits1'!I52)</f>
        <v>#DIV/0!</v>
      </c>
      <c r="C52" s="94" t="e">
        <f t="shared" si="23"/>
        <v>#DIV/0!</v>
      </c>
      <c r="D52" s="94" t="e">
        <f>'Sample of Spirits1'!E52</f>
        <v>#DIV/0!</v>
      </c>
      <c r="E52" s="196" t="e">
        <f t="shared" si="24"/>
        <v>#DIV/0!</v>
      </c>
      <c r="F52" s="118"/>
      <c r="G52" s="123" t="e">
        <f>IF('Sample of Spirits1'!R52&lt;J52,"&lt;",'Sample of Spirits1'!R52)</f>
        <v>#DIV/0!</v>
      </c>
      <c r="H52" s="123" t="e">
        <f t="shared" si="25"/>
        <v>#DIV/0!</v>
      </c>
      <c r="I52" s="94" t="e">
        <f>'Sample of Spirits1'!N52</f>
        <v>#DIV/0!</v>
      </c>
      <c r="J52" s="199" t="e">
        <f t="shared" si="26"/>
        <v>#DIV/0!</v>
      </c>
      <c r="K52" s="118"/>
      <c r="L52" s="187" t="e">
        <f>IF('Sample of Spirits1'!AA52&lt;O52,"&lt;",'Sample of Spirits1'!AA52)</f>
        <v>#DIV/0!</v>
      </c>
      <c r="M52" s="123" t="e">
        <f t="shared" si="27"/>
        <v>#DIV/0!</v>
      </c>
      <c r="N52" s="94" t="e">
        <f>'Sample of Spirits1'!W52</f>
        <v>#DIV/0!</v>
      </c>
      <c r="O52" s="199" t="e">
        <f t="shared" si="28"/>
        <v>#DIV/0!</v>
      </c>
      <c r="P52" s="118"/>
      <c r="Q52" s="94" t="e">
        <f t="shared" si="33"/>
        <v>#DIV/0!</v>
      </c>
      <c r="R52" s="94" t="e">
        <f t="shared" si="34"/>
        <v>#DIV/0!</v>
      </c>
      <c r="S52" s="118"/>
      <c r="T52" s="186" t="e">
        <f t="shared" si="37"/>
        <v>#DIV/0!</v>
      </c>
      <c r="U52" s="94" t="e">
        <f t="shared" si="36"/>
        <v>#DIV/0!</v>
      </c>
      <c r="V52" s="114"/>
      <c r="W52" s="312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07"/>
      <c r="AK52" s="307"/>
      <c r="AL52" s="307"/>
      <c r="AM52" s="307"/>
      <c r="AN52" s="307"/>
      <c r="AO52" s="307"/>
      <c r="AP52" s="307"/>
      <c r="AQ52" s="307"/>
      <c r="AR52" s="307"/>
      <c r="AS52" s="307"/>
      <c r="AT52" s="307"/>
      <c r="AU52" s="307"/>
      <c r="AV52" s="307"/>
      <c r="AW52" s="307"/>
      <c r="AX52" s="307"/>
      <c r="AY52" s="307"/>
      <c r="AZ52" s="307"/>
      <c r="BA52" s="307"/>
      <c r="BB52" s="307"/>
      <c r="BC52" s="307"/>
      <c r="BD52" s="307"/>
      <c r="BE52" s="307"/>
      <c r="BF52" s="307"/>
      <c r="BG52" s="307"/>
      <c r="BH52" s="307"/>
      <c r="BI52" s="307"/>
      <c r="BJ52" s="307"/>
      <c r="BK52" s="307"/>
      <c r="BL52" s="307"/>
      <c r="BM52" s="307"/>
      <c r="BN52" s="307"/>
      <c r="BO52" s="307"/>
      <c r="BP52" s="307"/>
      <c r="BQ52" s="307"/>
      <c r="BR52" s="307"/>
      <c r="BS52" s="307"/>
      <c r="BT52" s="307"/>
      <c r="BU52" s="307"/>
      <c r="BV52" s="307"/>
      <c r="BW52" s="307"/>
      <c r="BX52" s="307"/>
      <c r="BY52" s="307"/>
      <c r="BZ52" s="307"/>
      <c r="CA52" s="307"/>
      <c r="CB52" s="307"/>
      <c r="CC52" s="307"/>
      <c r="CD52" s="307"/>
      <c r="CE52" s="307"/>
      <c r="CF52" s="307"/>
      <c r="CG52" s="307"/>
      <c r="CH52" s="307"/>
      <c r="CI52" s="307"/>
      <c r="CJ52" s="307"/>
      <c r="CK52" s="307"/>
      <c r="CL52" s="307"/>
      <c r="CM52" s="307"/>
      <c r="CN52" s="307"/>
      <c r="CO52" s="307"/>
      <c r="CP52" s="307"/>
      <c r="CQ52" s="307"/>
      <c r="CR52" s="307"/>
      <c r="CS52" s="307"/>
      <c r="CT52" s="307"/>
      <c r="CU52" s="307"/>
      <c r="CV52" s="307"/>
      <c r="CW52" s="307"/>
      <c r="CX52" s="307"/>
      <c r="CY52" s="307"/>
      <c r="CZ52" s="307"/>
      <c r="DA52" s="307"/>
      <c r="DB52" s="307"/>
      <c r="DC52" s="307"/>
      <c r="DD52" s="307"/>
      <c r="DE52" s="307"/>
      <c r="DF52" s="307"/>
      <c r="DG52" s="307"/>
      <c r="DH52" s="307"/>
      <c r="DI52" s="307"/>
      <c r="DJ52" s="307"/>
      <c r="DK52" s="307"/>
      <c r="DL52" s="307"/>
      <c r="DM52" s="307"/>
      <c r="DN52" s="307"/>
      <c r="DO52" s="307"/>
      <c r="DP52" s="307"/>
      <c r="DQ52" s="307"/>
      <c r="DR52" s="307"/>
      <c r="DS52" s="307"/>
      <c r="DT52" s="307"/>
      <c r="DU52" s="307"/>
      <c r="DV52" s="307"/>
      <c r="DW52" s="307"/>
      <c r="DX52" s="307"/>
      <c r="DY52" s="307"/>
      <c r="DZ52" s="307"/>
      <c r="EA52" s="307"/>
      <c r="EB52" s="307"/>
      <c r="EC52" s="307"/>
      <c r="ED52" s="307"/>
      <c r="EE52" s="307"/>
      <c r="EF52" s="307"/>
      <c r="EG52" s="307"/>
      <c r="EH52" s="307"/>
      <c r="EI52" s="307"/>
      <c r="EJ52" s="307"/>
      <c r="EK52" s="307"/>
      <c r="EL52" s="307"/>
      <c r="EM52" s="307"/>
      <c r="EN52" s="307"/>
      <c r="EO52" s="307"/>
      <c r="EP52" s="307"/>
      <c r="EQ52" s="307"/>
      <c r="ER52" s="307"/>
      <c r="ES52" s="307"/>
      <c r="ET52" s="307"/>
      <c r="EU52" s="307"/>
      <c r="EV52" s="307"/>
      <c r="EW52" s="307"/>
      <c r="EX52" s="307"/>
      <c r="EY52" s="307"/>
      <c r="EZ52" s="307"/>
      <c r="FA52" s="307"/>
      <c r="FB52" s="307"/>
      <c r="FC52" s="307"/>
      <c r="FD52" s="307"/>
      <c r="FE52" s="307"/>
      <c r="FF52" s="307"/>
      <c r="FG52" s="307"/>
      <c r="FH52" s="307"/>
      <c r="FI52" s="307"/>
      <c r="FJ52" s="307"/>
      <c r="FK52" s="307"/>
      <c r="FL52" s="307"/>
      <c r="FM52" s="307"/>
      <c r="FN52" s="307"/>
      <c r="FO52" s="307"/>
      <c r="FP52" s="307"/>
      <c r="FQ52" s="307"/>
      <c r="FR52" s="307"/>
      <c r="FS52" s="307"/>
      <c r="FT52" s="307"/>
      <c r="FU52" s="307"/>
      <c r="FV52" s="307"/>
      <c r="FW52" s="307"/>
      <c r="FX52" s="307"/>
      <c r="FY52" s="307"/>
      <c r="FZ52" s="307"/>
      <c r="GA52" s="307"/>
      <c r="GB52" s="307"/>
      <c r="GC52" s="307"/>
      <c r="GD52" s="307"/>
      <c r="GE52" s="307"/>
      <c r="GF52" s="307"/>
      <c r="GG52" s="307"/>
      <c r="GH52" s="307"/>
      <c r="GI52" s="307"/>
      <c r="GJ52" s="307"/>
      <c r="GK52" s="307"/>
      <c r="GL52" s="307"/>
      <c r="GM52" s="307"/>
      <c r="GN52" s="307"/>
      <c r="GO52" s="307"/>
      <c r="GP52" s="307"/>
      <c r="GQ52" s="307"/>
      <c r="GR52" s="307"/>
      <c r="GS52" s="307"/>
      <c r="GT52" s="307"/>
      <c r="GU52" s="307"/>
      <c r="GV52" s="307"/>
      <c r="GW52" s="307"/>
      <c r="GX52" s="307"/>
      <c r="GY52" s="307"/>
      <c r="GZ52" s="307"/>
      <c r="HA52" s="307"/>
      <c r="HB52" s="307"/>
      <c r="HC52" s="307"/>
      <c r="HD52" s="307"/>
      <c r="HE52" s="307"/>
      <c r="HF52" s="307"/>
      <c r="HG52" s="307"/>
      <c r="HH52" s="307"/>
      <c r="HI52" s="307"/>
      <c r="HJ52" s="307"/>
      <c r="HK52" s="307"/>
      <c r="HL52" s="307"/>
      <c r="HM52" s="307"/>
      <c r="HN52" s="307"/>
      <c r="HO52" s="307"/>
      <c r="HP52" s="307"/>
      <c r="HQ52" s="307"/>
      <c r="HR52" s="307"/>
      <c r="HS52" s="307"/>
      <c r="HT52" s="307"/>
      <c r="HU52" s="307"/>
      <c r="HV52" s="307"/>
      <c r="HW52" s="307"/>
      <c r="HX52" s="307"/>
      <c r="HY52" s="307"/>
      <c r="HZ52" s="307"/>
      <c r="IA52" s="307"/>
      <c r="IB52" s="307"/>
      <c r="IC52" s="307"/>
      <c r="ID52" s="307"/>
      <c r="IE52" s="307"/>
      <c r="IF52" s="307"/>
      <c r="IG52" s="307"/>
      <c r="IH52" s="307"/>
      <c r="II52" s="307"/>
      <c r="IJ52" s="307"/>
      <c r="IK52" s="307"/>
      <c r="IL52" s="307"/>
      <c r="IM52" s="307"/>
      <c r="IN52" s="307"/>
      <c r="IO52" s="307"/>
      <c r="IP52" s="307"/>
      <c r="IQ52" s="307"/>
      <c r="IR52" s="307"/>
      <c r="IS52" s="307"/>
      <c r="IT52" s="307"/>
      <c r="IU52" s="307"/>
      <c r="IV52" s="307"/>
      <c r="IW52" s="307"/>
      <c r="IX52" s="307"/>
      <c r="IY52" s="307"/>
      <c r="IZ52" s="307"/>
      <c r="JA52" s="307"/>
      <c r="JB52" s="307"/>
      <c r="JC52" s="307"/>
      <c r="JD52" s="307"/>
      <c r="JE52" s="307"/>
      <c r="JF52" s="307"/>
      <c r="JG52" s="307"/>
      <c r="JH52" s="307"/>
      <c r="JI52" s="307"/>
      <c r="JJ52" s="307"/>
      <c r="JK52" s="307"/>
      <c r="JL52" s="307"/>
      <c r="JM52" s="307"/>
      <c r="JN52" s="307"/>
      <c r="JO52" s="307"/>
      <c r="JP52" s="307"/>
      <c r="JQ52" s="307"/>
      <c r="JR52" s="307"/>
      <c r="JS52" s="307"/>
      <c r="JT52" s="307"/>
      <c r="JU52" s="307"/>
      <c r="JV52" s="307"/>
      <c r="JW52" s="307"/>
      <c r="JX52" s="307"/>
      <c r="JY52" s="307"/>
      <c r="JZ52" s="307"/>
      <c r="KA52" s="307"/>
      <c r="KB52" s="307"/>
      <c r="KC52" s="307"/>
      <c r="KD52" s="307"/>
      <c r="KE52" s="307"/>
      <c r="KF52" s="307"/>
      <c r="KG52" s="307"/>
      <c r="KH52" s="307"/>
      <c r="KI52" s="307"/>
      <c r="KJ52" s="307"/>
      <c r="KK52" s="307"/>
      <c r="KL52" s="307"/>
      <c r="KM52" s="307"/>
      <c r="KN52" s="307"/>
      <c r="KO52" s="307"/>
      <c r="KP52" s="307"/>
      <c r="KQ52" s="307"/>
      <c r="KR52" s="307"/>
      <c r="KS52" s="307"/>
      <c r="KT52" s="307"/>
      <c r="KU52" s="307"/>
      <c r="KV52" s="307"/>
      <c r="KW52" s="307"/>
      <c r="KX52" s="307"/>
      <c r="KY52" s="307"/>
      <c r="KZ52" s="307"/>
      <c r="LA52" s="307"/>
      <c r="LB52" s="307"/>
      <c r="LC52" s="307"/>
      <c r="LD52" s="307"/>
      <c r="LE52" s="307"/>
      <c r="LF52" s="307"/>
      <c r="LG52" s="307"/>
      <c r="LH52" s="307"/>
      <c r="LI52" s="307"/>
      <c r="LJ52" s="307"/>
      <c r="LK52" s="307"/>
      <c r="LL52" s="307"/>
      <c r="LM52" s="307"/>
      <c r="LN52" s="307"/>
      <c r="LO52" s="307"/>
      <c r="LP52" s="307"/>
      <c r="LQ52" s="307"/>
      <c r="LR52" s="307"/>
      <c r="LS52" s="307"/>
      <c r="LT52" s="307"/>
      <c r="LU52" s="307"/>
      <c r="LV52" s="307"/>
      <c r="LW52" s="307"/>
      <c r="LX52" s="307"/>
      <c r="LY52" s="307"/>
      <c r="LZ52" s="307"/>
      <c r="MA52" s="307"/>
      <c r="MB52" s="307"/>
      <c r="MC52" s="307"/>
      <c r="MD52" s="307"/>
      <c r="ME52" s="307"/>
      <c r="MF52" s="307"/>
      <c r="MG52" s="307"/>
      <c r="MH52" s="307"/>
      <c r="MI52" s="307"/>
      <c r="MJ52" s="307"/>
      <c r="MK52" s="307"/>
      <c r="ML52" s="307"/>
      <c r="MM52" s="307"/>
      <c r="MN52" s="307"/>
      <c r="MO52" s="307"/>
      <c r="MP52" s="307"/>
      <c r="MQ52" s="307"/>
      <c r="MR52" s="307"/>
      <c r="MS52" s="307"/>
      <c r="MT52" s="307"/>
      <c r="MU52" s="307"/>
      <c r="MV52" s="307"/>
      <c r="MW52" s="307"/>
      <c r="MX52" s="307"/>
      <c r="MY52" s="307"/>
      <c r="MZ52" s="307"/>
      <c r="NA52" s="307"/>
      <c r="NB52" s="307"/>
      <c r="NC52" s="307"/>
      <c r="ND52" s="307"/>
      <c r="NE52" s="307"/>
      <c r="NF52" s="307"/>
      <c r="NG52" s="307"/>
      <c r="NH52" s="307"/>
      <c r="NI52" s="307"/>
      <c r="NJ52" s="307"/>
      <c r="NK52" s="307"/>
      <c r="NL52" s="307"/>
      <c r="NM52" s="307"/>
      <c r="NN52" s="307"/>
      <c r="NO52" s="307"/>
      <c r="NP52" s="307"/>
      <c r="NQ52" s="307"/>
      <c r="NR52" s="307"/>
      <c r="NS52" s="307"/>
      <c r="NT52" s="307"/>
      <c r="NU52" s="307"/>
      <c r="NV52" s="307"/>
      <c r="NW52" s="307"/>
      <c r="NX52" s="307"/>
      <c r="NY52" s="307"/>
      <c r="NZ52" s="307"/>
      <c r="OA52" s="307"/>
      <c r="OB52" s="307"/>
      <c r="OC52" s="307"/>
      <c r="OD52" s="307"/>
      <c r="OE52" s="307"/>
      <c r="OF52" s="307"/>
      <c r="OG52" s="307"/>
      <c r="OH52" s="307"/>
      <c r="OI52" s="307"/>
      <c r="OJ52" s="307"/>
      <c r="OK52" s="307"/>
      <c r="OL52" s="307"/>
      <c r="OM52" s="307"/>
      <c r="ON52" s="307"/>
      <c r="OO52" s="307"/>
      <c r="OP52" s="307"/>
      <c r="OQ52" s="307"/>
      <c r="OR52" s="307"/>
      <c r="OS52" s="307"/>
      <c r="OT52" s="307"/>
      <c r="OU52" s="307"/>
      <c r="OV52" s="307"/>
      <c r="OW52" s="307"/>
      <c r="OX52" s="307"/>
      <c r="OY52" s="307"/>
      <c r="OZ52" s="307"/>
      <c r="PA52" s="307"/>
      <c r="PB52" s="307"/>
      <c r="PC52" s="307"/>
      <c r="PD52" s="307"/>
      <c r="PE52" s="307"/>
      <c r="PF52" s="307"/>
      <c r="PG52" s="307"/>
      <c r="PH52" s="307"/>
      <c r="PI52" s="307"/>
      <c r="PJ52" s="307"/>
      <c r="PK52" s="307"/>
      <c r="PL52" s="307"/>
      <c r="PM52" s="307"/>
      <c r="PN52" s="307"/>
      <c r="PO52" s="307"/>
      <c r="PP52" s="307"/>
      <c r="PQ52" s="307"/>
      <c r="PR52" s="307"/>
      <c r="PS52" s="307"/>
      <c r="PT52" s="307"/>
      <c r="PU52" s="307"/>
      <c r="PV52" s="307"/>
      <c r="PW52" s="307"/>
      <c r="PX52" s="307"/>
      <c r="PY52" s="307"/>
      <c r="PZ52" s="307"/>
      <c r="QA52" s="307"/>
      <c r="QB52" s="307"/>
      <c r="QC52" s="307"/>
      <c r="QD52" s="307"/>
      <c r="QE52" s="307"/>
      <c r="QF52" s="307"/>
      <c r="QG52" s="307"/>
      <c r="QH52" s="307"/>
      <c r="QI52" s="307"/>
      <c r="QJ52" s="307"/>
      <c r="QK52" s="307"/>
      <c r="QL52" s="307"/>
      <c r="QM52" s="307"/>
      <c r="QN52" s="307"/>
      <c r="QO52" s="307"/>
      <c r="QP52" s="307"/>
      <c r="QQ52" s="307"/>
      <c r="QR52" s="307"/>
      <c r="QS52" s="307"/>
      <c r="QT52" s="307"/>
      <c r="QU52" s="307"/>
      <c r="QV52" s="307"/>
      <c r="QW52" s="307"/>
      <c r="QX52" s="307"/>
      <c r="QY52" s="307"/>
      <c r="QZ52" s="307"/>
      <c r="RA52" s="307"/>
      <c r="RB52" s="307"/>
      <c r="RC52" s="307"/>
      <c r="RD52" s="307"/>
      <c r="RE52" s="307"/>
      <c r="RF52" s="307"/>
      <c r="RG52" s="307"/>
      <c r="RH52" s="307"/>
      <c r="RI52" s="307"/>
      <c r="RJ52" s="307"/>
      <c r="RK52" s="307"/>
      <c r="RL52" s="307"/>
      <c r="RM52" s="307"/>
      <c r="RN52" s="307"/>
      <c r="RO52" s="307"/>
      <c r="RP52" s="307"/>
      <c r="RQ52" s="307"/>
      <c r="RR52" s="307"/>
      <c r="RS52" s="307"/>
      <c r="RT52" s="307"/>
      <c r="RU52" s="307"/>
      <c r="RV52" s="307"/>
      <c r="RW52" s="307"/>
      <c r="RX52" s="307"/>
      <c r="RY52" s="307"/>
      <c r="RZ52" s="307"/>
      <c r="SA52" s="307"/>
      <c r="SB52" s="307"/>
      <c r="SC52" s="307"/>
      <c r="SD52" s="307"/>
      <c r="SE52" s="307"/>
      <c r="SF52" s="307"/>
      <c r="SG52" s="307"/>
      <c r="SH52" s="307"/>
      <c r="SI52" s="307"/>
      <c r="SJ52" s="307"/>
      <c r="SK52" s="307"/>
      <c r="SL52" s="307"/>
      <c r="SM52" s="307"/>
      <c r="SN52" s="307"/>
      <c r="SO52" s="307"/>
      <c r="SP52" s="307"/>
      <c r="SQ52" s="307"/>
      <c r="SR52" s="307"/>
      <c r="SS52" s="307"/>
      <c r="ST52" s="307"/>
      <c r="SU52" s="307"/>
      <c r="SV52" s="307"/>
      <c r="SW52" s="307"/>
      <c r="SX52" s="307"/>
      <c r="SY52" s="307"/>
      <c r="SZ52" s="307"/>
      <c r="TA52" s="307"/>
      <c r="TB52" s="307"/>
      <c r="TC52" s="307"/>
      <c r="TD52" s="307"/>
      <c r="TE52" s="307"/>
      <c r="TF52" s="307"/>
      <c r="TG52" s="307"/>
      <c r="TH52" s="307"/>
      <c r="TI52" s="307"/>
      <c r="TJ52" s="307"/>
      <c r="TK52" s="307"/>
      <c r="TL52" s="307"/>
      <c r="TM52" s="307"/>
      <c r="TN52" s="307"/>
      <c r="TO52" s="307"/>
      <c r="TP52" s="307"/>
      <c r="TQ52" s="307"/>
      <c r="TR52" s="307"/>
      <c r="TS52" s="307"/>
      <c r="TT52" s="307"/>
      <c r="TU52" s="307"/>
      <c r="TV52" s="307"/>
      <c r="TW52" s="307"/>
      <c r="TX52" s="307"/>
      <c r="TY52" s="307"/>
      <c r="TZ52" s="307"/>
      <c r="UA52" s="307"/>
      <c r="UB52" s="307"/>
      <c r="UC52" s="307"/>
      <c r="UD52" s="307"/>
      <c r="UE52" s="307"/>
      <c r="UF52" s="307"/>
      <c r="UG52" s="307"/>
      <c r="UH52" s="307"/>
      <c r="UI52" s="307"/>
      <c r="UJ52" s="307"/>
      <c r="UK52" s="307"/>
      <c r="UL52" s="307"/>
      <c r="UM52" s="307"/>
      <c r="UN52" s="307"/>
      <c r="UO52" s="307"/>
      <c r="UP52" s="307"/>
      <c r="UQ52" s="307"/>
      <c r="UR52" s="307"/>
      <c r="US52" s="307"/>
      <c r="UT52" s="307"/>
      <c r="UU52" s="307"/>
      <c r="UV52" s="307"/>
      <c r="UW52" s="307"/>
      <c r="UX52" s="307"/>
      <c r="UY52" s="307"/>
      <c r="UZ52" s="307"/>
      <c r="VA52" s="307"/>
      <c r="VB52" s="307"/>
      <c r="VC52" s="307"/>
      <c r="VD52" s="307"/>
      <c r="VE52" s="307"/>
      <c r="VF52" s="307"/>
      <c r="VG52" s="307"/>
      <c r="VH52" s="307"/>
      <c r="VI52" s="307"/>
      <c r="VJ52" s="307"/>
      <c r="VK52" s="307"/>
      <c r="VL52" s="307"/>
      <c r="VM52" s="307"/>
      <c r="VN52" s="307"/>
      <c r="VO52" s="307"/>
      <c r="VP52" s="307"/>
      <c r="VQ52" s="307"/>
      <c r="VR52" s="307"/>
      <c r="VS52" s="307"/>
      <c r="VT52" s="307"/>
      <c r="VU52" s="307"/>
      <c r="VV52" s="307"/>
      <c r="VW52" s="307"/>
      <c r="VX52" s="307"/>
      <c r="VY52" s="307"/>
      <c r="VZ52" s="307"/>
      <c r="WA52" s="307"/>
      <c r="WB52" s="307"/>
      <c r="WC52" s="307"/>
      <c r="WD52" s="307"/>
      <c r="WE52" s="307"/>
      <c r="WF52" s="307"/>
      <c r="WG52" s="307"/>
      <c r="WH52" s="307"/>
      <c r="WI52" s="307"/>
      <c r="WJ52" s="307"/>
      <c r="WK52" s="307"/>
      <c r="WL52" s="307"/>
      <c r="WM52" s="307"/>
      <c r="WN52" s="307"/>
      <c r="WO52" s="307"/>
      <c r="WP52" s="307"/>
      <c r="WQ52" s="307"/>
      <c r="WR52" s="307"/>
      <c r="WS52" s="307"/>
      <c r="WT52" s="307"/>
      <c r="WU52" s="307"/>
      <c r="WV52" s="307"/>
      <c r="WW52" s="307"/>
      <c r="WX52" s="307"/>
      <c r="WY52" s="307"/>
      <c r="WZ52" s="307"/>
      <c r="XA52" s="307"/>
      <c r="XB52" s="307"/>
      <c r="XC52" s="307"/>
      <c r="XD52" s="307"/>
      <c r="XE52" s="307"/>
      <c r="XF52" s="307"/>
      <c r="XG52" s="307"/>
      <c r="XH52" s="307"/>
      <c r="XI52" s="307"/>
      <c r="XJ52" s="307"/>
      <c r="XK52" s="307"/>
      <c r="XL52" s="307"/>
      <c r="XM52" s="307"/>
      <c r="XN52" s="307"/>
      <c r="XO52" s="307"/>
      <c r="XP52" s="307"/>
      <c r="XQ52" s="307"/>
      <c r="XR52" s="307"/>
      <c r="XS52" s="307"/>
      <c r="XT52" s="307"/>
      <c r="XU52" s="307"/>
      <c r="XV52" s="307"/>
      <c r="XW52" s="307"/>
      <c r="XX52" s="307"/>
      <c r="XY52" s="307"/>
      <c r="XZ52" s="307"/>
      <c r="YA52" s="307"/>
      <c r="YB52" s="307"/>
      <c r="YC52" s="307"/>
      <c r="YD52" s="307"/>
      <c r="YE52" s="307"/>
      <c r="YF52" s="307"/>
      <c r="YG52" s="307"/>
      <c r="YH52" s="307"/>
      <c r="YI52" s="307"/>
      <c r="YJ52" s="307"/>
      <c r="YK52" s="307"/>
      <c r="YL52" s="307"/>
      <c r="YM52" s="307"/>
      <c r="YN52" s="307"/>
      <c r="YO52" s="307"/>
      <c r="YP52" s="307"/>
      <c r="YQ52" s="307"/>
      <c r="YR52" s="307"/>
      <c r="YS52" s="307"/>
      <c r="YT52" s="307"/>
      <c r="YU52" s="307"/>
      <c r="YV52" s="307"/>
      <c r="YW52" s="307"/>
      <c r="YX52" s="307"/>
      <c r="YY52" s="307"/>
      <c r="YZ52" s="307"/>
      <c r="ZA52" s="307"/>
      <c r="ZB52" s="307"/>
      <c r="ZC52" s="307"/>
      <c r="ZD52" s="307"/>
      <c r="ZE52" s="307"/>
      <c r="ZF52" s="307"/>
      <c r="ZG52" s="307"/>
      <c r="ZH52" s="307"/>
      <c r="ZI52" s="307"/>
      <c r="ZJ52" s="307"/>
      <c r="ZK52" s="307"/>
      <c r="ZL52" s="307"/>
      <c r="ZM52" s="307"/>
      <c r="ZN52" s="307"/>
      <c r="ZO52" s="307"/>
      <c r="ZP52" s="307"/>
      <c r="ZQ52" s="307"/>
      <c r="ZR52" s="307"/>
      <c r="ZS52" s="307"/>
      <c r="ZT52" s="307"/>
      <c r="ZU52" s="307"/>
      <c r="ZV52" s="307"/>
      <c r="ZW52" s="307"/>
      <c r="ZX52" s="307"/>
      <c r="ZY52" s="307"/>
      <c r="ZZ52" s="307"/>
      <c r="AAA52" s="307"/>
      <c r="AAB52" s="307"/>
      <c r="AAC52" s="307"/>
      <c r="AAD52" s="307"/>
      <c r="AAE52" s="307"/>
      <c r="AAF52" s="307"/>
      <c r="AAG52" s="307"/>
      <c r="AAH52" s="307"/>
      <c r="AAI52" s="307"/>
      <c r="AAJ52" s="307"/>
      <c r="AAK52" s="307"/>
      <c r="AAL52" s="307"/>
      <c r="AAM52" s="307"/>
      <c r="AAN52" s="307"/>
      <c r="AAO52" s="307"/>
      <c r="AAP52" s="307"/>
      <c r="AAQ52" s="307"/>
      <c r="AAR52" s="307"/>
      <c r="AAS52" s="307"/>
      <c r="AAT52" s="307"/>
      <c r="AAU52" s="307"/>
      <c r="AAV52" s="307"/>
      <c r="AAW52" s="307"/>
      <c r="AAX52" s="307"/>
      <c r="AAY52" s="307"/>
      <c r="AAZ52" s="307"/>
      <c r="ABA52" s="307"/>
      <c r="ABB52" s="307"/>
      <c r="ABC52" s="307"/>
      <c r="ABD52" s="307"/>
      <c r="ABE52" s="307"/>
      <c r="ABF52" s="307"/>
      <c r="ABG52" s="307"/>
      <c r="ABH52" s="307"/>
      <c r="ABI52" s="307"/>
      <c r="ABJ52" s="307"/>
      <c r="ABK52" s="307"/>
      <c r="ABL52" s="307"/>
      <c r="ABM52" s="307"/>
      <c r="ABN52" s="307"/>
      <c r="ABO52" s="307"/>
      <c r="ABP52" s="307"/>
      <c r="ABQ52" s="307"/>
      <c r="ABR52" s="307"/>
      <c r="ABS52" s="307"/>
      <c r="ABT52" s="307"/>
      <c r="ABU52" s="307"/>
      <c r="ABV52" s="307"/>
      <c r="ABW52" s="307"/>
      <c r="ABX52" s="307"/>
      <c r="ABY52" s="307"/>
      <c r="ABZ52" s="307"/>
      <c r="ACA52" s="307"/>
      <c r="ACB52" s="307"/>
      <c r="ACC52" s="307"/>
      <c r="ACD52" s="307"/>
      <c r="ACE52" s="307"/>
      <c r="ACF52" s="307"/>
      <c r="ACG52" s="307"/>
      <c r="ACH52" s="307"/>
      <c r="ACI52" s="307"/>
      <c r="ACJ52" s="307"/>
      <c r="ACK52" s="307"/>
      <c r="ACL52" s="307"/>
      <c r="ACM52" s="307"/>
      <c r="ACN52" s="307"/>
      <c r="ACO52" s="307"/>
      <c r="ACP52" s="307"/>
      <c r="ACQ52" s="307"/>
      <c r="ACR52" s="307"/>
      <c r="ACS52" s="307"/>
      <c r="ACT52" s="307"/>
      <c r="ACU52" s="307"/>
      <c r="ACV52" s="307"/>
      <c r="ACW52" s="307"/>
      <c r="ACX52" s="307"/>
      <c r="ACY52" s="307"/>
      <c r="ACZ52" s="307"/>
      <c r="ADA52" s="307"/>
      <c r="ADB52" s="307"/>
      <c r="ADC52" s="307"/>
      <c r="ADD52" s="307"/>
      <c r="ADE52" s="307"/>
      <c r="ADF52" s="307"/>
      <c r="ADG52" s="307"/>
      <c r="ADH52" s="307"/>
      <c r="ADI52" s="307"/>
      <c r="ADJ52" s="307"/>
      <c r="ADK52" s="307"/>
      <c r="ADL52" s="307"/>
      <c r="ADM52" s="307"/>
      <c r="ADN52" s="307"/>
      <c r="ADO52" s="307"/>
      <c r="ADP52" s="307"/>
      <c r="ADQ52" s="307"/>
      <c r="ADR52" s="307"/>
      <c r="ADS52" s="307"/>
      <c r="ADT52" s="307"/>
      <c r="ADU52" s="307"/>
      <c r="ADV52" s="307"/>
      <c r="ADW52" s="307"/>
      <c r="ADX52" s="307"/>
      <c r="ADY52" s="307"/>
      <c r="ADZ52" s="307"/>
      <c r="AEA52" s="307"/>
      <c r="AEB52" s="307"/>
      <c r="AEC52" s="307"/>
      <c r="AED52" s="307"/>
      <c r="AEE52" s="307"/>
      <c r="AEF52" s="307"/>
      <c r="AEG52" s="307"/>
      <c r="AEH52" s="307"/>
      <c r="AEI52" s="307"/>
      <c r="AEJ52" s="307"/>
      <c r="AEK52" s="307"/>
      <c r="AEL52" s="307"/>
      <c r="AEM52" s="307"/>
      <c r="AEN52" s="307"/>
      <c r="AEO52" s="307"/>
      <c r="AEP52" s="307"/>
      <c r="AEQ52" s="307"/>
      <c r="AER52" s="307"/>
      <c r="AES52" s="307"/>
      <c r="AET52" s="307"/>
      <c r="AEU52" s="307"/>
      <c r="AEV52" s="307"/>
      <c r="AEW52" s="307"/>
      <c r="AEX52" s="307"/>
      <c r="AEY52" s="307"/>
      <c r="AEZ52" s="307"/>
      <c r="AFA52" s="307"/>
      <c r="AFB52" s="307"/>
      <c r="AFC52" s="307"/>
      <c r="AFD52" s="307"/>
      <c r="AFE52" s="307"/>
      <c r="AFF52" s="307"/>
      <c r="AFG52" s="307"/>
      <c r="AFH52" s="307"/>
      <c r="AFI52" s="307"/>
      <c r="AFJ52" s="307"/>
      <c r="AFK52" s="307"/>
      <c r="AFL52" s="307"/>
      <c r="AFM52" s="307"/>
      <c r="AFN52" s="307"/>
      <c r="AFO52" s="307"/>
      <c r="AFP52" s="307"/>
      <c r="AFQ52" s="307"/>
      <c r="AFR52" s="307"/>
      <c r="AFS52" s="307"/>
      <c r="AFT52" s="307"/>
      <c r="AFU52" s="307"/>
      <c r="AFV52" s="307"/>
      <c r="AFW52" s="307"/>
      <c r="AFX52" s="307"/>
      <c r="AFY52" s="307"/>
      <c r="AFZ52" s="307"/>
      <c r="AGA52" s="307"/>
      <c r="AGB52" s="307"/>
      <c r="AGC52" s="307"/>
      <c r="AGD52" s="307"/>
      <c r="AGE52" s="307"/>
      <c r="AGF52" s="307"/>
      <c r="AGG52" s="307"/>
      <c r="AGH52" s="307"/>
      <c r="AGI52" s="307"/>
      <c r="AGJ52" s="307"/>
      <c r="AGK52" s="307"/>
      <c r="AGL52" s="307"/>
      <c r="AGM52" s="307"/>
      <c r="AGN52" s="307"/>
      <c r="AGO52" s="307"/>
      <c r="AGP52" s="307"/>
      <c r="AGQ52" s="307"/>
      <c r="AGR52" s="307"/>
      <c r="AGS52" s="307"/>
      <c r="AGT52" s="307"/>
      <c r="AGU52" s="307"/>
      <c r="AGV52" s="307"/>
      <c r="AGW52" s="307"/>
      <c r="AGX52" s="307"/>
      <c r="AGY52" s="307"/>
      <c r="AGZ52" s="307"/>
      <c r="AHA52" s="307"/>
      <c r="AHB52" s="307"/>
      <c r="AHC52" s="307"/>
      <c r="AHD52" s="307"/>
      <c r="AHE52" s="307"/>
      <c r="AHF52" s="307"/>
      <c r="AHG52" s="307"/>
      <c r="AHH52" s="307"/>
      <c r="AHI52" s="307"/>
      <c r="AHJ52" s="307"/>
      <c r="AHK52" s="307"/>
      <c r="AHL52" s="307"/>
      <c r="AHM52" s="307"/>
      <c r="AHN52" s="307"/>
      <c r="AHO52" s="307"/>
      <c r="AHP52" s="307"/>
      <c r="AHQ52" s="307"/>
      <c r="AHR52" s="307"/>
      <c r="AHS52" s="307"/>
      <c r="AHT52" s="307"/>
      <c r="AHU52" s="307"/>
      <c r="AHV52" s="307"/>
      <c r="AHW52" s="307"/>
      <c r="AHX52" s="307"/>
      <c r="AHY52" s="307"/>
      <c r="AHZ52" s="307"/>
      <c r="AIA52" s="307"/>
      <c r="AIB52" s="307"/>
      <c r="AIC52" s="307"/>
      <c r="AID52" s="307"/>
      <c r="AIE52" s="307"/>
      <c r="AIF52" s="307"/>
      <c r="AIG52" s="307"/>
      <c r="AIH52" s="307"/>
      <c r="AII52" s="307"/>
      <c r="AIJ52" s="307"/>
      <c r="AIK52" s="307"/>
      <c r="AIL52" s="307"/>
      <c r="AIM52" s="307"/>
      <c r="AIN52" s="307"/>
      <c r="AIO52" s="307"/>
      <c r="AIP52" s="307"/>
      <c r="AIQ52" s="307"/>
      <c r="AIR52" s="307"/>
      <c r="AIS52" s="307"/>
      <c r="AIT52" s="307"/>
      <c r="AIU52" s="307"/>
      <c r="AIV52" s="307"/>
      <c r="AIW52" s="307"/>
      <c r="AIX52" s="307"/>
      <c r="AIY52" s="307"/>
      <c r="AIZ52" s="307"/>
      <c r="AJA52" s="307"/>
      <c r="AJB52" s="307"/>
      <c r="AJC52" s="307"/>
      <c r="AJD52" s="307"/>
      <c r="AJE52" s="307"/>
      <c r="AJF52" s="307"/>
      <c r="AJG52" s="307"/>
      <c r="AJH52" s="307"/>
      <c r="AJI52" s="307"/>
      <c r="AJJ52" s="307"/>
      <c r="AJK52" s="307"/>
      <c r="AJL52" s="307"/>
      <c r="AJM52" s="307"/>
      <c r="AJN52" s="307"/>
      <c r="AJO52" s="307"/>
      <c r="AJP52" s="307"/>
      <c r="AJQ52" s="307"/>
      <c r="AJR52" s="307"/>
      <c r="AJS52" s="307"/>
      <c r="AJT52" s="307"/>
      <c r="AJU52" s="307"/>
      <c r="AJV52" s="307"/>
      <c r="AJW52" s="307"/>
      <c r="AJX52" s="307"/>
      <c r="AJY52" s="307"/>
      <c r="AJZ52" s="307"/>
      <c r="AKA52" s="307"/>
      <c r="AKB52" s="307"/>
      <c r="AKC52" s="307"/>
      <c r="AKD52" s="307"/>
      <c r="AKE52" s="307"/>
      <c r="AKF52" s="307"/>
      <c r="AKG52" s="307"/>
      <c r="AKH52" s="307"/>
      <c r="AKI52" s="307"/>
      <c r="AKJ52" s="307"/>
      <c r="AKK52" s="307"/>
      <c r="AKL52" s="307"/>
      <c r="AKM52" s="307"/>
      <c r="AKN52" s="307"/>
      <c r="AKO52" s="307"/>
      <c r="AKP52" s="307"/>
      <c r="AKQ52" s="307"/>
      <c r="AKR52" s="307"/>
      <c r="AKS52" s="307"/>
      <c r="AKT52" s="307"/>
      <c r="AKU52" s="307"/>
      <c r="AKV52" s="307"/>
      <c r="AKW52" s="307"/>
      <c r="AKX52" s="307"/>
      <c r="AKY52" s="307"/>
    </row>
    <row r="53" spans="1:987" s="184" customFormat="1" x14ac:dyDescent="0.25">
      <c r="A53" s="135" t="s">
        <v>12</v>
      </c>
      <c r="B53" s="204" t="e">
        <f>IF('Sample of Spirits1'!I53&lt;E53,"&lt;",'Sample of Spirits1'!I53)</f>
        <v>#DIV/0!</v>
      </c>
      <c r="C53" s="183" t="e">
        <f t="shared" si="23"/>
        <v>#DIV/0!</v>
      </c>
      <c r="D53" s="183" t="e">
        <f>'Sample of Spirits1'!E53</f>
        <v>#DIV/0!</v>
      </c>
      <c r="E53" s="198" t="e">
        <f t="shared" si="24"/>
        <v>#DIV/0!</v>
      </c>
      <c r="F53" s="194"/>
      <c r="G53" s="213" t="e">
        <f>IF('Sample of Spirits1'!R53&lt;J53,"&lt;",'Sample of Spirits1'!R53)</f>
        <v>#DIV/0!</v>
      </c>
      <c r="H53" s="213" t="e">
        <f t="shared" si="25"/>
        <v>#DIV/0!</v>
      </c>
      <c r="I53" s="183" t="e">
        <f>'Sample of Spirits1'!N53</f>
        <v>#DIV/0!</v>
      </c>
      <c r="J53" s="198" t="e">
        <f t="shared" si="26"/>
        <v>#DIV/0!</v>
      </c>
      <c r="K53" s="194"/>
      <c r="L53" s="212" t="e">
        <f>IF('Sample of Spirits1'!AA53&lt;O53,"&lt;",'Sample of Spirits1'!AA53)</f>
        <v>#DIV/0!</v>
      </c>
      <c r="M53" s="213" t="e">
        <f t="shared" si="27"/>
        <v>#DIV/0!</v>
      </c>
      <c r="N53" s="183" t="e">
        <f>'Sample of Spirits1'!W53</f>
        <v>#DIV/0!</v>
      </c>
      <c r="O53" s="198" t="e">
        <f t="shared" si="28"/>
        <v>#DIV/0!</v>
      </c>
      <c r="P53" s="194"/>
      <c r="Q53" s="183" t="e">
        <f t="shared" si="33"/>
        <v>#DIV/0!</v>
      </c>
      <c r="R53" s="183" t="e">
        <f t="shared" si="34"/>
        <v>#DIV/0!</v>
      </c>
      <c r="S53" s="194"/>
      <c r="T53" s="188" t="e">
        <f t="shared" si="37"/>
        <v>#DIV/0!</v>
      </c>
      <c r="U53" s="183" t="e">
        <f t="shared" si="36"/>
        <v>#DIV/0!</v>
      </c>
      <c r="W53" s="312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07"/>
      <c r="AK53" s="307"/>
      <c r="AL53" s="307"/>
      <c r="AM53" s="307"/>
      <c r="AN53" s="307"/>
      <c r="AO53" s="307"/>
      <c r="AP53" s="307"/>
      <c r="AQ53" s="307"/>
      <c r="AR53" s="307"/>
      <c r="AS53" s="307"/>
      <c r="AT53" s="307"/>
      <c r="AU53" s="307"/>
      <c r="AV53" s="307"/>
      <c r="AW53" s="307"/>
      <c r="AX53" s="307"/>
      <c r="AY53" s="307"/>
      <c r="AZ53" s="307"/>
      <c r="BA53" s="307"/>
      <c r="BB53" s="307"/>
      <c r="BC53" s="307"/>
      <c r="BD53" s="307"/>
      <c r="BE53" s="307"/>
      <c r="BF53" s="307"/>
      <c r="BG53" s="307"/>
      <c r="BH53" s="307"/>
      <c r="BI53" s="307"/>
      <c r="BJ53" s="307"/>
      <c r="BK53" s="307"/>
      <c r="BL53" s="307"/>
      <c r="BM53" s="307"/>
      <c r="BN53" s="307"/>
      <c r="BO53" s="307"/>
      <c r="BP53" s="307"/>
      <c r="BQ53" s="307"/>
      <c r="BR53" s="307"/>
      <c r="BS53" s="307"/>
      <c r="BT53" s="307"/>
      <c r="BU53" s="307"/>
      <c r="BV53" s="307"/>
      <c r="BW53" s="307"/>
      <c r="BX53" s="307"/>
      <c r="BY53" s="307"/>
      <c r="BZ53" s="307"/>
      <c r="CA53" s="307"/>
      <c r="CB53" s="307"/>
      <c r="CC53" s="307"/>
      <c r="CD53" s="307"/>
      <c r="CE53" s="307"/>
      <c r="CF53" s="307"/>
      <c r="CG53" s="307"/>
      <c r="CH53" s="307"/>
      <c r="CI53" s="307"/>
      <c r="CJ53" s="307"/>
      <c r="CK53" s="307"/>
      <c r="CL53" s="307"/>
      <c r="CM53" s="307"/>
      <c r="CN53" s="307"/>
      <c r="CO53" s="307"/>
      <c r="CP53" s="307"/>
      <c r="CQ53" s="307"/>
      <c r="CR53" s="307"/>
      <c r="CS53" s="307"/>
      <c r="CT53" s="307"/>
      <c r="CU53" s="307"/>
      <c r="CV53" s="307"/>
      <c r="CW53" s="307"/>
      <c r="CX53" s="307"/>
      <c r="CY53" s="307"/>
      <c r="CZ53" s="307"/>
      <c r="DA53" s="307"/>
      <c r="DB53" s="307"/>
      <c r="DC53" s="307"/>
      <c r="DD53" s="307"/>
      <c r="DE53" s="307"/>
      <c r="DF53" s="307"/>
      <c r="DG53" s="307"/>
      <c r="DH53" s="307"/>
      <c r="DI53" s="307"/>
      <c r="DJ53" s="307"/>
      <c r="DK53" s="307"/>
      <c r="DL53" s="307"/>
      <c r="DM53" s="307"/>
      <c r="DN53" s="307"/>
      <c r="DO53" s="307"/>
      <c r="DP53" s="307"/>
      <c r="DQ53" s="307"/>
      <c r="DR53" s="307"/>
      <c r="DS53" s="307"/>
      <c r="DT53" s="307"/>
      <c r="DU53" s="307"/>
      <c r="DV53" s="307"/>
      <c r="DW53" s="307"/>
      <c r="DX53" s="307"/>
      <c r="DY53" s="307"/>
      <c r="DZ53" s="307"/>
      <c r="EA53" s="307"/>
      <c r="EB53" s="307"/>
      <c r="EC53" s="307"/>
      <c r="ED53" s="307"/>
      <c r="EE53" s="307"/>
      <c r="EF53" s="307"/>
      <c r="EG53" s="307"/>
      <c r="EH53" s="307"/>
      <c r="EI53" s="307"/>
      <c r="EJ53" s="307"/>
      <c r="EK53" s="307"/>
      <c r="EL53" s="307"/>
      <c r="EM53" s="307"/>
      <c r="EN53" s="307"/>
      <c r="EO53" s="307"/>
      <c r="EP53" s="307"/>
      <c r="EQ53" s="307"/>
      <c r="ER53" s="307"/>
      <c r="ES53" s="307"/>
      <c r="ET53" s="307"/>
      <c r="EU53" s="307"/>
      <c r="EV53" s="307"/>
      <c r="EW53" s="307"/>
      <c r="EX53" s="307"/>
      <c r="EY53" s="307"/>
      <c r="EZ53" s="307"/>
      <c r="FA53" s="307"/>
      <c r="FB53" s="307"/>
      <c r="FC53" s="307"/>
      <c r="FD53" s="307"/>
      <c r="FE53" s="307"/>
      <c r="FF53" s="307"/>
      <c r="FG53" s="307"/>
      <c r="FH53" s="307"/>
      <c r="FI53" s="307"/>
      <c r="FJ53" s="307"/>
      <c r="FK53" s="307"/>
      <c r="FL53" s="307"/>
      <c r="FM53" s="307"/>
      <c r="FN53" s="307"/>
      <c r="FO53" s="307"/>
      <c r="FP53" s="307"/>
      <c r="FQ53" s="307"/>
      <c r="FR53" s="307"/>
      <c r="FS53" s="307"/>
      <c r="FT53" s="307"/>
      <c r="FU53" s="307"/>
      <c r="FV53" s="307"/>
      <c r="FW53" s="307"/>
      <c r="FX53" s="307"/>
      <c r="FY53" s="307"/>
      <c r="FZ53" s="307"/>
      <c r="GA53" s="307"/>
      <c r="GB53" s="307"/>
      <c r="GC53" s="307"/>
      <c r="GD53" s="307"/>
      <c r="GE53" s="307"/>
      <c r="GF53" s="307"/>
      <c r="GG53" s="307"/>
      <c r="GH53" s="307"/>
      <c r="GI53" s="307"/>
      <c r="GJ53" s="307"/>
      <c r="GK53" s="307"/>
      <c r="GL53" s="307"/>
      <c r="GM53" s="307"/>
      <c r="GN53" s="307"/>
      <c r="GO53" s="307"/>
      <c r="GP53" s="307"/>
      <c r="GQ53" s="307"/>
      <c r="GR53" s="307"/>
      <c r="GS53" s="307"/>
      <c r="GT53" s="307"/>
      <c r="GU53" s="307"/>
      <c r="GV53" s="307"/>
      <c r="GW53" s="307"/>
      <c r="GX53" s="307"/>
      <c r="GY53" s="307"/>
      <c r="GZ53" s="307"/>
      <c r="HA53" s="307"/>
      <c r="HB53" s="307"/>
      <c r="HC53" s="307"/>
      <c r="HD53" s="307"/>
      <c r="HE53" s="307"/>
      <c r="HF53" s="307"/>
      <c r="HG53" s="307"/>
      <c r="HH53" s="307"/>
      <c r="HI53" s="307"/>
      <c r="HJ53" s="307"/>
      <c r="HK53" s="307"/>
      <c r="HL53" s="307"/>
      <c r="HM53" s="307"/>
      <c r="HN53" s="307"/>
      <c r="HO53" s="307"/>
      <c r="HP53" s="307"/>
      <c r="HQ53" s="307"/>
      <c r="HR53" s="307"/>
      <c r="HS53" s="307"/>
      <c r="HT53" s="307"/>
      <c r="HU53" s="307"/>
      <c r="HV53" s="307"/>
      <c r="HW53" s="307"/>
      <c r="HX53" s="307"/>
      <c r="HY53" s="307"/>
      <c r="HZ53" s="307"/>
      <c r="IA53" s="307"/>
      <c r="IB53" s="307"/>
      <c r="IC53" s="307"/>
      <c r="ID53" s="307"/>
      <c r="IE53" s="307"/>
      <c r="IF53" s="307"/>
      <c r="IG53" s="307"/>
      <c r="IH53" s="307"/>
      <c r="II53" s="307"/>
      <c r="IJ53" s="307"/>
      <c r="IK53" s="307"/>
      <c r="IL53" s="307"/>
      <c r="IM53" s="307"/>
      <c r="IN53" s="307"/>
      <c r="IO53" s="307"/>
      <c r="IP53" s="307"/>
      <c r="IQ53" s="307"/>
      <c r="IR53" s="307"/>
      <c r="IS53" s="307"/>
      <c r="IT53" s="307"/>
      <c r="IU53" s="307"/>
      <c r="IV53" s="307"/>
      <c r="IW53" s="307"/>
      <c r="IX53" s="307"/>
      <c r="IY53" s="307"/>
      <c r="IZ53" s="307"/>
      <c r="JA53" s="307"/>
      <c r="JB53" s="307"/>
      <c r="JC53" s="307"/>
      <c r="JD53" s="307"/>
      <c r="JE53" s="307"/>
      <c r="JF53" s="307"/>
      <c r="JG53" s="307"/>
      <c r="JH53" s="307"/>
      <c r="JI53" s="307"/>
      <c r="JJ53" s="307"/>
      <c r="JK53" s="307"/>
      <c r="JL53" s="307"/>
      <c r="JM53" s="307"/>
      <c r="JN53" s="307"/>
      <c r="JO53" s="307"/>
      <c r="JP53" s="307"/>
      <c r="JQ53" s="307"/>
      <c r="JR53" s="307"/>
      <c r="JS53" s="307"/>
      <c r="JT53" s="307"/>
      <c r="JU53" s="307"/>
      <c r="JV53" s="307"/>
      <c r="JW53" s="307"/>
      <c r="JX53" s="307"/>
      <c r="JY53" s="307"/>
      <c r="JZ53" s="307"/>
      <c r="KA53" s="307"/>
      <c r="KB53" s="307"/>
      <c r="KC53" s="307"/>
      <c r="KD53" s="307"/>
      <c r="KE53" s="307"/>
      <c r="KF53" s="307"/>
      <c r="KG53" s="307"/>
      <c r="KH53" s="307"/>
      <c r="KI53" s="307"/>
      <c r="KJ53" s="307"/>
      <c r="KK53" s="307"/>
      <c r="KL53" s="307"/>
      <c r="KM53" s="307"/>
      <c r="KN53" s="307"/>
      <c r="KO53" s="307"/>
      <c r="KP53" s="307"/>
      <c r="KQ53" s="307"/>
      <c r="KR53" s="307"/>
      <c r="KS53" s="307"/>
      <c r="KT53" s="307"/>
      <c r="KU53" s="307"/>
      <c r="KV53" s="307"/>
      <c r="KW53" s="307"/>
      <c r="KX53" s="307"/>
      <c r="KY53" s="307"/>
      <c r="KZ53" s="307"/>
      <c r="LA53" s="307"/>
      <c r="LB53" s="307"/>
      <c r="LC53" s="307"/>
      <c r="LD53" s="307"/>
      <c r="LE53" s="307"/>
      <c r="LF53" s="307"/>
      <c r="LG53" s="307"/>
      <c r="LH53" s="307"/>
      <c r="LI53" s="307"/>
      <c r="LJ53" s="307"/>
      <c r="LK53" s="307"/>
      <c r="LL53" s="307"/>
      <c r="LM53" s="307"/>
      <c r="LN53" s="307"/>
      <c r="LO53" s="307"/>
      <c r="LP53" s="307"/>
      <c r="LQ53" s="307"/>
      <c r="LR53" s="307"/>
      <c r="LS53" s="307"/>
      <c r="LT53" s="307"/>
      <c r="LU53" s="307"/>
      <c r="LV53" s="307"/>
      <c r="LW53" s="307"/>
      <c r="LX53" s="307"/>
      <c r="LY53" s="307"/>
      <c r="LZ53" s="307"/>
      <c r="MA53" s="307"/>
      <c r="MB53" s="307"/>
      <c r="MC53" s="307"/>
      <c r="MD53" s="307"/>
      <c r="ME53" s="307"/>
      <c r="MF53" s="307"/>
      <c r="MG53" s="307"/>
      <c r="MH53" s="307"/>
      <c r="MI53" s="307"/>
      <c r="MJ53" s="307"/>
      <c r="MK53" s="307"/>
      <c r="ML53" s="307"/>
      <c r="MM53" s="307"/>
      <c r="MN53" s="307"/>
      <c r="MO53" s="307"/>
      <c r="MP53" s="307"/>
      <c r="MQ53" s="307"/>
      <c r="MR53" s="307"/>
      <c r="MS53" s="307"/>
      <c r="MT53" s="307"/>
      <c r="MU53" s="307"/>
      <c r="MV53" s="307"/>
      <c r="MW53" s="307"/>
      <c r="MX53" s="307"/>
      <c r="MY53" s="307"/>
      <c r="MZ53" s="307"/>
      <c r="NA53" s="307"/>
      <c r="NB53" s="307"/>
      <c r="NC53" s="307"/>
      <c r="ND53" s="307"/>
      <c r="NE53" s="307"/>
      <c r="NF53" s="307"/>
      <c r="NG53" s="307"/>
      <c r="NH53" s="307"/>
      <c r="NI53" s="307"/>
      <c r="NJ53" s="307"/>
      <c r="NK53" s="307"/>
      <c r="NL53" s="307"/>
      <c r="NM53" s="307"/>
      <c r="NN53" s="307"/>
      <c r="NO53" s="307"/>
      <c r="NP53" s="307"/>
      <c r="NQ53" s="307"/>
      <c r="NR53" s="307"/>
      <c r="NS53" s="307"/>
      <c r="NT53" s="307"/>
      <c r="NU53" s="307"/>
      <c r="NV53" s="307"/>
      <c r="NW53" s="307"/>
      <c r="NX53" s="307"/>
      <c r="NY53" s="307"/>
      <c r="NZ53" s="307"/>
      <c r="OA53" s="307"/>
      <c r="OB53" s="307"/>
      <c r="OC53" s="307"/>
      <c r="OD53" s="307"/>
      <c r="OE53" s="307"/>
      <c r="OF53" s="307"/>
      <c r="OG53" s="307"/>
      <c r="OH53" s="307"/>
      <c r="OI53" s="307"/>
      <c r="OJ53" s="307"/>
      <c r="OK53" s="307"/>
      <c r="OL53" s="307"/>
      <c r="OM53" s="307"/>
      <c r="ON53" s="307"/>
      <c r="OO53" s="307"/>
      <c r="OP53" s="307"/>
      <c r="OQ53" s="307"/>
      <c r="OR53" s="307"/>
      <c r="OS53" s="307"/>
      <c r="OT53" s="307"/>
      <c r="OU53" s="307"/>
      <c r="OV53" s="307"/>
      <c r="OW53" s="307"/>
      <c r="OX53" s="307"/>
      <c r="OY53" s="307"/>
      <c r="OZ53" s="307"/>
      <c r="PA53" s="307"/>
      <c r="PB53" s="307"/>
      <c r="PC53" s="307"/>
      <c r="PD53" s="307"/>
      <c r="PE53" s="307"/>
      <c r="PF53" s="307"/>
      <c r="PG53" s="307"/>
      <c r="PH53" s="307"/>
      <c r="PI53" s="307"/>
      <c r="PJ53" s="307"/>
      <c r="PK53" s="307"/>
      <c r="PL53" s="307"/>
      <c r="PM53" s="307"/>
      <c r="PN53" s="307"/>
      <c r="PO53" s="307"/>
      <c r="PP53" s="307"/>
      <c r="PQ53" s="307"/>
      <c r="PR53" s="307"/>
      <c r="PS53" s="307"/>
      <c r="PT53" s="307"/>
      <c r="PU53" s="307"/>
      <c r="PV53" s="307"/>
      <c r="PW53" s="307"/>
      <c r="PX53" s="307"/>
      <c r="PY53" s="307"/>
      <c r="PZ53" s="307"/>
      <c r="QA53" s="307"/>
      <c r="QB53" s="307"/>
      <c r="QC53" s="307"/>
      <c r="QD53" s="307"/>
      <c r="QE53" s="307"/>
      <c r="QF53" s="307"/>
      <c r="QG53" s="307"/>
      <c r="QH53" s="307"/>
      <c r="QI53" s="307"/>
      <c r="QJ53" s="307"/>
      <c r="QK53" s="307"/>
      <c r="QL53" s="307"/>
      <c r="QM53" s="307"/>
      <c r="QN53" s="307"/>
      <c r="QO53" s="307"/>
      <c r="QP53" s="307"/>
      <c r="QQ53" s="307"/>
      <c r="QR53" s="307"/>
      <c r="QS53" s="307"/>
      <c r="QT53" s="307"/>
      <c r="QU53" s="307"/>
      <c r="QV53" s="307"/>
      <c r="QW53" s="307"/>
      <c r="QX53" s="307"/>
      <c r="QY53" s="307"/>
      <c r="QZ53" s="307"/>
      <c r="RA53" s="307"/>
      <c r="RB53" s="307"/>
      <c r="RC53" s="307"/>
      <c r="RD53" s="307"/>
      <c r="RE53" s="307"/>
      <c r="RF53" s="307"/>
      <c r="RG53" s="307"/>
      <c r="RH53" s="307"/>
      <c r="RI53" s="307"/>
      <c r="RJ53" s="307"/>
      <c r="RK53" s="307"/>
      <c r="RL53" s="307"/>
      <c r="RM53" s="307"/>
      <c r="RN53" s="307"/>
      <c r="RO53" s="307"/>
      <c r="RP53" s="307"/>
      <c r="RQ53" s="307"/>
      <c r="RR53" s="307"/>
      <c r="RS53" s="307"/>
      <c r="RT53" s="307"/>
      <c r="RU53" s="307"/>
      <c r="RV53" s="307"/>
      <c r="RW53" s="307"/>
      <c r="RX53" s="307"/>
      <c r="RY53" s="307"/>
      <c r="RZ53" s="307"/>
      <c r="SA53" s="307"/>
      <c r="SB53" s="307"/>
      <c r="SC53" s="307"/>
      <c r="SD53" s="307"/>
      <c r="SE53" s="307"/>
      <c r="SF53" s="307"/>
      <c r="SG53" s="307"/>
      <c r="SH53" s="307"/>
      <c r="SI53" s="307"/>
      <c r="SJ53" s="307"/>
      <c r="SK53" s="307"/>
      <c r="SL53" s="307"/>
      <c r="SM53" s="307"/>
      <c r="SN53" s="307"/>
      <c r="SO53" s="307"/>
      <c r="SP53" s="307"/>
      <c r="SQ53" s="307"/>
      <c r="SR53" s="307"/>
      <c r="SS53" s="307"/>
      <c r="ST53" s="307"/>
      <c r="SU53" s="307"/>
      <c r="SV53" s="307"/>
      <c r="SW53" s="307"/>
      <c r="SX53" s="307"/>
      <c r="SY53" s="307"/>
      <c r="SZ53" s="307"/>
      <c r="TA53" s="307"/>
      <c r="TB53" s="307"/>
      <c r="TC53" s="307"/>
      <c r="TD53" s="307"/>
      <c r="TE53" s="307"/>
      <c r="TF53" s="307"/>
      <c r="TG53" s="307"/>
      <c r="TH53" s="307"/>
      <c r="TI53" s="307"/>
      <c r="TJ53" s="307"/>
      <c r="TK53" s="307"/>
      <c r="TL53" s="307"/>
      <c r="TM53" s="307"/>
      <c r="TN53" s="307"/>
      <c r="TO53" s="307"/>
      <c r="TP53" s="307"/>
      <c r="TQ53" s="307"/>
      <c r="TR53" s="307"/>
      <c r="TS53" s="307"/>
      <c r="TT53" s="307"/>
      <c r="TU53" s="307"/>
      <c r="TV53" s="307"/>
      <c r="TW53" s="307"/>
      <c r="TX53" s="307"/>
      <c r="TY53" s="307"/>
      <c r="TZ53" s="307"/>
      <c r="UA53" s="307"/>
      <c r="UB53" s="307"/>
      <c r="UC53" s="307"/>
      <c r="UD53" s="307"/>
      <c r="UE53" s="307"/>
      <c r="UF53" s="307"/>
      <c r="UG53" s="307"/>
      <c r="UH53" s="307"/>
      <c r="UI53" s="307"/>
      <c r="UJ53" s="307"/>
      <c r="UK53" s="307"/>
      <c r="UL53" s="307"/>
      <c r="UM53" s="307"/>
      <c r="UN53" s="307"/>
      <c r="UO53" s="307"/>
      <c r="UP53" s="307"/>
      <c r="UQ53" s="307"/>
      <c r="UR53" s="307"/>
      <c r="US53" s="307"/>
      <c r="UT53" s="307"/>
      <c r="UU53" s="307"/>
      <c r="UV53" s="307"/>
      <c r="UW53" s="307"/>
      <c r="UX53" s="307"/>
      <c r="UY53" s="307"/>
      <c r="UZ53" s="307"/>
      <c r="VA53" s="307"/>
      <c r="VB53" s="307"/>
      <c r="VC53" s="307"/>
      <c r="VD53" s="307"/>
      <c r="VE53" s="307"/>
      <c r="VF53" s="307"/>
      <c r="VG53" s="307"/>
      <c r="VH53" s="307"/>
      <c r="VI53" s="307"/>
      <c r="VJ53" s="307"/>
      <c r="VK53" s="307"/>
      <c r="VL53" s="307"/>
      <c r="VM53" s="307"/>
      <c r="VN53" s="307"/>
      <c r="VO53" s="307"/>
      <c r="VP53" s="307"/>
      <c r="VQ53" s="307"/>
      <c r="VR53" s="307"/>
      <c r="VS53" s="307"/>
      <c r="VT53" s="307"/>
      <c r="VU53" s="307"/>
      <c r="VV53" s="307"/>
      <c r="VW53" s="307"/>
      <c r="VX53" s="307"/>
      <c r="VY53" s="307"/>
      <c r="VZ53" s="307"/>
      <c r="WA53" s="307"/>
      <c r="WB53" s="307"/>
      <c r="WC53" s="307"/>
      <c r="WD53" s="307"/>
      <c r="WE53" s="307"/>
      <c r="WF53" s="307"/>
      <c r="WG53" s="307"/>
      <c r="WH53" s="307"/>
      <c r="WI53" s="307"/>
      <c r="WJ53" s="307"/>
      <c r="WK53" s="307"/>
      <c r="WL53" s="307"/>
      <c r="WM53" s="307"/>
      <c r="WN53" s="307"/>
      <c r="WO53" s="307"/>
      <c r="WP53" s="307"/>
      <c r="WQ53" s="307"/>
      <c r="WR53" s="307"/>
      <c r="WS53" s="307"/>
      <c r="WT53" s="307"/>
      <c r="WU53" s="307"/>
      <c r="WV53" s="307"/>
      <c r="WW53" s="307"/>
      <c r="WX53" s="307"/>
      <c r="WY53" s="307"/>
      <c r="WZ53" s="307"/>
      <c r="XA53" s="307"/>
      <c r="XB53" s="307"/>
      <c r="XC53" s="307"/>
      <c r="XD53" s="307"/>
      <c r="XE53" s="307"/>
      <c r="XF53" s="307"/>
      <c r="XG53" s="307"/>
      <c r="XH53" s="307"/>
      <c r="XI53" s="307"/>
      <c r="XJ53" s="307"/>
      <c r="XK53" s="307"/>
      <c r="XL53" s="307"/>
      <c r="XM53" s="307"/>
      <c r="XN53" s="307"/>
      <c r="XO53" s="307"/>
      <c r="XP53" s="307"/>
      <c r="XQ53" s="307"/>
      <c r="XR53" s="307"/>
      <c r="XS53" s="307"/>
      <c r="XT53" s="307"/>
      <c r="XU53" s="307"/>
      <c r="XV53" s="307"/>
      <c r="XW53" s="307"/>
      <c r="XX53" s="307"/>
      <c r="XY53" s="307"/>
      <c r="XZ53" s="307"/>
      <c r="YA53" s="307"/>
      <c r="YB53" s="307"/>
      <c r="YC53" s="307"/>
      <c r="YD53" s="307"/>
      <c r="YE53" s="307"/>
      <c r="YF53" s="307"/>
      <c r="YG53" s="307"/>
      <c r="YH53" s="307"/>
      <c r="YI53" s="307"/>
      <c r="YJ53" s="307"/>
      <c r="YK53" s="307"/>
      <c r="YL53" s="307"/>
      <c r="YM53" s="307"/>
      <c r="YN53" s="307"/>
      <c r="YO53" s="307"/>
      <c r="YP53" s="307"/>
      <c r="YQ53" s="307"/>
      <c r="YR53" s="307"/>
      <c r="YS53" s="307"/>
      <c r="YT53" s="307"/>
      <c r="YU53" s="307"/>
      <c r="YV53" s="307"/>
      <c r="YW53" s="307"/>
      <c r="YX53" s="307"/>
      <c r="YY53" s="307"/>
      <c r="YZ53" s="307"/>
      <c r="ZA53" s="307"/>
      <c r="ZB53" s="307"/>
      <c r="ZC53" s="307"/>
      <c r="ZD53" s="307"/>
      <c r="ZE53" s="307"/>
      <c r="ZF53" s="307"/>
      <c r="ZG53" s="307"/>
      <c r="ZH53" s="307"/>
      <c r="ZI53" s="307"/>
      <c r="ZJ53" s="307"/>
      <c r="ZK53" s="307"/>
      <c r="ZL53" s="307"/>
      <c r="ZM53" s="307"/>
      <c r="ZN53" s="307"/>
      <c r="ZO53" s="307"/>
      <c r="ZP53" s="307"/>
      <c r="ZQ53" s="307"/>
      <c r="ZR53" s="307"/>
      <c r="ZS53" s="307"/>
      <c r="ZT53" s="307"/>
      <c r="ZU53" s="307"/>
      <c r="ZV53" s="307"/>
      <c r="ZW53" s="307"/>
      <c r="ZX53" s="307"/>
      <c r="ZY53" s="307"/>
      <c r="ZZ53" s="307"/>
      <c r="AAA53" s="307"/>
      <c r="AAB53" s="307"/>
      <c r="AAC53" s="307"/>
      <c r="AAD53" s="307"/>
      <c r="AAE53" s="307"/>
      <c r="AAF53" s="307"/>
      <c r="AAG53" s="307"/>
      <c r="AAH53" s="307"/>
      <c r="AAI53" s="307"/>
      <c r="AAJ53" s="307"/>
      <c r="AAK53" s="307"/>
      <c r="AAL53" s="307"/>
      <c r="AAM53" s="307"/>
      <c r="AAN53" s="307"/>
      <c r="AAO53" s="307"/>
      <c r="AAP53" s="307"/>
      <c r="AAQ53" s="307"/>
      <c r="AAR53" s="307"/>
      <c r="AAS53" s="307"/>
      <c r="AAT53" s="307"/>
      <c r="AAU53" s="307"/>
      <c r="AAV53" s="307"/>
      <c r="AAW53" s="307"/>
      <c r="AAX53" s="307"/>
      <c r="AAY53" s="307"/>
      <c r="AAZ53" s="307"/>
      <c r="ABA53" s="307"/>
      <c r="ABB53" s="307"/>
      <c r="ABC53" s="307"/>
      <c r="ABD53" s="307"/>
      <c r="ABE53" s="307"/>
      <c r="ABF53" s="307"/>
      <c r="ABG53" s="307"/>
      <c r="ABH53" s="307"/>
      <c r="ABI53" s="307"/>
      <c r="ABJ53" s="307"/>
      <c r="ABK53" s="307"/>
      <c r="ABL53" s="307"/>
      <c r="ABM53" s="307"/>
      <c r="ABN53" s="307"/>
      <c r="ABO53" s="307"/>
      <c r="ABP53" s="307"/>
      <c r="ABQ53" s="307"/>
      <c r="ABR53" s="307"/>
      <c r="ABS53" s="307"/>
      <c r="ABT53" s="307"/>
      <c r="ABU53" s="307"/>
      <c r="ABV53" s="307"/>
      <c r="ABW53" s="307"/>
      <c r="ABX53" s="307"/>
      <c r="ABY53" s="307"/>
      <c r="ABZ53" s="307"/>
      <c r="ACA53" s="307"/>
      <c r="ACB53" s="307"/>
      <c r="ACC53" s="307"/>
      <c r="ACD53" s="307"/>
      <c r="ACE53" s="307"/>
      <c r="ACF53" s="307"/>
      <c r="ACG53" s="307"/>
      <c r="ACH53" s="307"/>
      <c r="ACI53" s="307"/>
      <c r="ACJ53" s="307"/>
      <c r="ACK53" s="307"/>
      <c r="ACL53" s="307"/>
      <c r="ACM53" s="307"/>
      <c r="ACN53" s="307"/>
      <c r="ACO53" s="307"/>
      <c r="ACP53" s="307"/>
      <c r="ACQ53" s="307"/>
      <c r="ACR53" s="307"/>
      <c r="ACS53" s="307"/>
      <c r="ACT53" s="307"/>
      <c r="ACU53" s="307"/>
      <c r="ACV53" s="307"/>
      <c r="ACW53" s="307"/>
      <c r="ACX53" s="307"/>
      <c r="ACY53" s="307"/>
      <c r="ACZ53" s="307"/>
      <c r="ADA53" s="307"/>
      <c r="ADB53" s="307"/>
      <c r="ADC53" s="307"/>
      <c r="ADD53" s="307"/>
      <c r="ADE53" s="307"/>
      <c r="ADF53" s="307"/>
      <c r="ADG53" s="307"/>
      <c r="ADH53" s="307"/>
      <c r="ADI53" s="307"/>
      <c r="ADJ53" s="307"/>
      <c r="ADK53" s="307"/>
      <c r="ADL53" s="307"/>
      <c r="ADM53" s="307"/>
      <c r="ADN53" s="307"/>
      <c r="ADO53" s="307"/>
      <c r="ADP53" s="307"/>
      <c r="ADQ53" s="307"/>
      <c r="ADR53" s="307"/>
      <c r="ADS53" s="307"/>
      <c r="ADT53" s="307"/>
      <c r="ADU53" s="307"/>
      <c r="ADV53" s="307"/>
      <c r="ADW53" s="307"/>
      <c r="ADX53" s="307"/>
      <c r="ADY53" s="307"/>
      <c r="ADZ53" s="307"/>
      <c r="AEA53" s="307"/>
      <c r="AEB53" s="307"/>
      <c r="AEC53" s="307"/>
      <c r="AED53" s="307"/>
      <c r="AEE53" s="307"/>
      <c r="AEF53" s="307"/>
      <c r="AEG53" s="307"/>
      <c r="AEH53" s="307"/>
      <c r="AEI53" s="307"/>
      <c r="AEJ53" s="307"/>
      <c r="AEK53" s="307"/>
      <c r="AEL53" s="307"/>
      <c r="AEM53" s="307"/>
      <c r="AEN53" s="307"/>
      <c r="AEO53" s="307"/>
      <c r="AEP53" s="307"/>
      <c r="AEQ53" s="307"/>
      <c r="AER53" s="307"/>
      <c r="AES53" s="307"/>
      <c r="AET53" s="307"/>
      <c r="AEU53" s="307"/>
      <c r="AEV53" s="307"/>
      <c r="AEW53" s="307"/>
      <c r="AEX53" s="307"/>
      <c r="AEY53" s="307"/>
      <c r="AEZ53" s="307"/>
      <c r="AFA53" s="307"/>
      <c r="AFB53" s="307"/>
      <c r="AFC53" s="307"/>
      <c r="AFD53" s="307"/>
      <c r="AFE53" s="307"/>
      <c r="AFF53" s="307"/>
      <c r="AFG53" s="307"/>
      <c r="AFH53" s="307"/>
      <c r="AFI53" s="307"/>
      <c r="AFJ53" s="307"/>
      <c r="AFK53" s="307"/>
      <c r="AFL53" s="307"/>
      <c r="AFM53" s="307"/>
      <c r="AFN53" s="307"/>
      <c r="AFO53" s="307"/>
      <c r="AFP53" s="307"/>
      <c r="AFQ53" s="307"/>
      <c r="AFR53" s="307"/>
      <c r="AFS53" s="307"/>
      <c r="AFT53" s="307"/>
      <c r="AFU53" s="307"/>
      <c r="AFV53" s="307"/>
      <c r="AFW53" s="307"/>
      <c r="AFX53" s="307"/>
      <c r="AFY53" s="307"/>
      <c r="AFZ53" s="307"/>
      <c r="AGA53" s="307"/>
      <c r="AGB53" s="307"/>
      <c r="AGC53" s="307"/>
      <c r="AGD53" s="307"/>
      <c r="AGE53" s="307"/>
      <c r="AGF53" s="307"/>
      <c r="AGG53" s="307"/>
      <c r="AGH53" s="307"/>
      <c r="AGI53" s="307"/>
      <c r="AGJ53" s="307"/>
      <c r="AGK53" s="307"/>
      <c r="AGL53" s="307"/>
      <c r="AGM53" s="307"/>
      <c r="AGN53" s="307"/>
      <c r="AGO53" s="307"/>
      <c r="AGP53" s="307"/>
      <c r="AGQ53" s="307"/>
      <c r="AGR53" s="307"/>
      <c r="AGS53" s="307"/>
      <c r="AGT53" s="307"/>
      <c r="AGU53" s="307"/>
      <c r="AGV53" s="307"/>
      <c r="AGW53" s="307"/>
      <c r="AGX53" s="307"/>
      <c r="AGY53" s="307"/>
      <c r="AGZ53" s="307"/>
      <c r="AHA53" s="307"/>
      <c r="AHB53" s="307"/>
      <c r="AHC53" s="307"/>
      <c r="AHD53" s="307"/>
      <c r="AHE53" s="307"/>
      <c r="AHF53" s="307"/>
      <c r="AHG53" s="307"/>
      <c r="AHH53" s="307"/>
      <c r="AHI53" s="307"/>
      <c r="AHJ53" s="307"/>
      <c r="AHK53" s="307"/>
      <c r="AHL53" s="307"/>
      <c r="AHM53" s="307"/>
      <c r="AHN53" s="307"/>
      <c r="AHO53" s="307"/>
      <c r="AHP53" s="307"/>
      <c r="AHQ53" s="307"/>
      <c r="AHR53" s="307"/>
      <c r="AHS53" s="307"/>
      <c r="AHT53" s="307"/>
      <c r="AHU53" s="307"/>
      <c r="AHV53" s="307"/>
      <c r="AHW53" s="307"/>
      <c r="AHX53" s="307"/>
      <c r="AHY53" s="307"/>
      <c r="AHZ53" s="307"/>
      <c r="AIA53" s="307"/>
      <c r="AIB53" s="307"/>
      <c r="AIC53" s="307"/>
      <c r="AID53" s="307"/>
      <c r="AIE53" s="307"/>
      <c r="AIF53" s="307"/>
      <c r="AIG53" s="307"/>
      <c r="AIH53" s="307"/>
      <c r="AII53" s="307"/>
      <c r="AIJ53" s="307"/>
      <c r="AIK53" s="307"/>
      <c r="AIL53" s="307"/>
      <c r="AIM53" s="307"/>
      <c r="AIN53" s="307"/>
      <c r="AIO53" s="307"/>
      <c r="AIP53" s="307"/>
      <c r="AIQ53" s="307"/>
      <c r="AIR53" s="307"/>
      <c r="AIS53" s="307"/>
      <c r="AIT53" s="307"/>
      <c r="AIU53" s="307"/>
      <c r="AIV53" s="307"/>
      <c r="AIW53" s="307"/>
      <c r="AIX53" s="307"/>
      <c r="AIY53" s="307"/>
      <c r="AIZ53" s="307"/>
      <c r="AJA53" s="307"/>
      <c r="AJB53" s="307"/>
      <c r="AJC53" s="307"/>
      <c r="AJD53" s="307"/>
      <c r="AJE53" s="307"/>
      <c r="AJF53" s="307"/>
      <c r="AJG53" s="307"/>
      <c r="AJH53" s="307"/>
      <c r="AJI53" s="307"/>
      <c r="AJJ53" s="307"/>
      <c r="AJK53" s="307"/>
      <c r="AJL53" s="307"/>
      <c r="AJM53" s="307"/>
      <c r="AJN53" s="307"/>
      <c r="AJO53" s="307"/>
      <c r="AJP53" s="307"/>
      <c r="AJQ53" s="307"/>
      <c r="AJR53" s="307"/>
      <c r="AJS53" s="307"/>
      <c r="AJT53" s="307"/>
      <c r="AJU53" s="307"/>
      <c r="AJV53" s="307"/>
      <c r="AJW53" s="307"/>
      <c r="AJX53" s="307"/>
      <c r="AJY53" s="307"/>
      <c r="AJZ53" s="307"/>
      <c r="AKA53" s="307"/>
      <c r="AKB53" s="307"/>
      <c r="AKC53" s="307"/>
      <c r="AKD53" s="307"/>
      <c r="AKE53" s="307"/>
      <c r="AKF53" s="307"/>
      <c r="AKG53" s="307"/>
      <c r="AKH53" s="307"/>
      <c r="AKI53" s="307"/>
      <c r="AKJ53" s="307"/>
      <c r="AKK53" s="307"/>
      <c r="AKL53" s="307"/>
      <c r="AKM53" s="307"/>
      <c r="AKN53" s="307"/>
      <c r="AKO53" s="307"/>
      <c r="AKP53" s="307"/>
      <c r="AKQ53" s="307"/>
      <c r="AKR53" s="307"/>
      <c r="AKS53" s="307"/>
      <c r="AKT53" s="307"/>
      <c r="AKU53" s="307"/>
      <c r="AKV53" s="307"/>
      <c r="AKW53" s="307"/>
      <c r="AKX53" s="307"/>
      <c r="AKY53" s="307"/>
    </row>
    <row r="54" spans="1:987" s="41" customFormat="1" x14ac:dyDescent="0.25">
      <c r="A54" s="181" t="s">
        <v>74</v>
      </c>
      <c r="B54" s="182">
        <f>'Sample of Spirits1'!B54</f>
        <v>0</v>
      </c>
      <c r="C54" s="92"/>
      <c r="D54" s="92"/>
      <c r="E54"/>
      <c r="F54" s="118"/>
      <c r="G54" s="114"/>
      <c r="H54" s="114"/>
      <c r="I54" s="114"/>
      <c r="J54" s="114"/>
      <c r="K54" s="118"/>
      <c r="P54" s="118"/>
      <c r="Q54" s="114"/>
      <c r="R54" s="114"/>
      <c r="S54" s="118"/>
      <c r="T54" s="113"/>
      <c r="U54" s="114"/>
      <c r="V54" s="114"/>
      <c r="W54" s="312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7"/>
      <c r="AJ54" s="307"/>
      <c r="AK54" s="307"/>
      <c r="AL54" s="307"/>
      <c r="AM54" s="307"/>
      <c r="AN54" s="307"/>
      <c r="AO54" s="307"/>
      <c r="AP54" s="307"/>
      <c r="AQ54" s="307"/>
      <c r="AR54" s="307"/>
      <c r="AS54" s="307"/>
      <c r="AT54" s="307"/>
      <c r="AU54" s="307"/>
      <c r="AV54" s="307"/>
      <c r="AW54" s="307"/>
      <c r="AX54" s="307"/>
      <c r="AY54" s="307"/>
      <c r="AZ54" s="307"/>
      <c r="BA54" s="307"/>
      <c r="BB54" s="307"/>
      <c r="BC54" s="307"/>
      <c r="BD54" s="307"/>
      <c r="BE54" s="307"/>
      <c r="BF54" s="307"/>
      <c r="BG54" s="307"/>
      <c r="BH54" s="307"/>
      <c r="BI54" s="307"/>
      <c r="BJ54" s="307"/>
      <c r="BK54" s="307"/>
      <c r="BL54" s="307"/>
      <c r="BM54" s="307"/>
      <c r="BN54" s="307"/>
      <c r="BO54" s="307"/>
      <c r="BP54" s="307"/>
      <c r="BQ54" s="307"/>
      <c r="BR54" s="307"/>
      <c r="BS54" s="307"/>
      <c r="BT54" s="307"/>
      <c r="BU54" s="307"/>
      <c r="BV54" s="307"/>
      <c r="BW54" s="307"/>
      <c r="BX54" s="307"/>
      <c r="BY54" s="307"/>
      <c r="BZ54" s="307"/>
      <c r="CA54" s="307"/>
      <c r="CB54" s="307"/>
      <c r="CC54" s="307"/>
      <c r="CD54" s="307"/>
      <c r="CE54" s="307"/>
      <c r="CF54" s="307"/>
      <c r="CG54" s="307"/>
      <c r="CH54" s="307"/>
      <c r="CI54" s="307"/>
      <c r="CJ54" s="307"/>
      <c r="CK54" s="307"/>
      <c r="CL54" s="307"/>
      <c r="CM54" s="307"/>
      <c r="CN54" s="307"/>
      <c r="CO54" s="307"/>
      <c r="CP54" s="307"/>
      <c r="CQ54" s="307"/>
      <c r="CR54" s="307"/>
      <c r="CS54" s="307"/>
      <c r="CT54" s="307"/>
      <c r="CU54" s="307"/>
      <c r="CV54" s="307"/>
      <c r="CW54" s="307"/>
      <c r="CX54" s="307"/>
      <c r="CY54" s="307"/>
      <c r="CZ54" s="307"/>
      <c r="DA54" s="307"/>
      <c r="DB54" s="307"/>
      <c r="DC54" s="307"/>
      <c r="DD54" s="307"/>
      <c r="DE54" s="307"/>
      <c r="DF54" s="307"/>
      <c r="DG54" s="307"/>
      <c r="DH54" s="307"/>
      <c r="DI54" s="307"/>
      <c r="DJ54" s="307"/>
      <c r="DK54" s="307"/>
      <c r="DL54" s="307"/>
      <c r="DM54" s="307"/>
      <c r="DN54" s="307"/>
      <c r="DO54" s="307"/>
      <c r="DP54" s="307"/>
      <c r="DQ54" s="307"/>
      <c r="DR54" s="307"/>
      <c r="DS54" s="307"/>
      <c r="DT54" s="307"/>
      <c r="DU54" s="307"/>
      <c r="DV54" s="307"/>
      <c r="DW54" s="307"/>
      <c r="DX54" s="307"/>
      <c r="DY54" s="307"/>
      <c r="DZ54" s="307"/>
      <c r="EA54" s="307"/>
      <c r="EB54" s="307"/>
      <c r="EC54" s="307"/>
      <c r="ED54" s="307"/>
      <c r="EE54" s="307"/>
      <c r="EF54" s="307"/>
      <c r="EG54" s="307"/>
      <c r="EH54" s="307"/>
      <c r="EI54" s="307"/>
      <c r="EJ54" s="307"/>
      <c r="EK54" s="307"/>
      <c r="EL54" s="307"/>
      <c r="EM54" s="307"/>
      <c r="EN54" s="307"/>
      <c r="EO54" s="307"/>
      <c r="EP54" s="307"/>
      <c r="EQ54" s="307"/>
      <c r="ER54" s="307"/>
      <c r="ES54" s="307"/>
      <c r="ET54" s="307"/>
      <c r="EU54" s="307"/>
      <c r="EV54" s="307"/>
      <c r="EW54" s="307"/>
      <c r="EX54" s="307"/>
      <c r="EY54" s="307"/>
      <c r="EZ54" s="307"/>
      <c r="FA54" s="307"/>
      <c r="FB54" s="307"/>
      <c r="FC54" s="307"/>
      <c r="FD54" s="307"/>
      <c r="FE54" s="307"/>
      <c r="FF54" s="307"/>
      <c r="FG54" s="307"/>
      <c r="FH54" s="307"/>
      <c r="FI54" s="307"/>
      <c r="FJ54" s="307"/>
      <c r="FK54" s="307"/>
      <c r="FL54" s="307"/>
      <c r="FM54" s="307"/>
      <c r="FN54" s="307"/>
      <c r="FO54" s="307"/>
      <c r="FP54" s="307"/>
      <c r="FQ54" s="307"/>
      <c r="FR54" s="307"/>
      <c r="FS54" s="307"/>
      <c r="FT54" s="307"/>
      <c r="FU54" s="307"/>
      <c r="FV54" s="307"/>
      <c r="FW54" s="307"/>
      <c r="FX54" s="307"/>
      <c r="FY54" s="307"/>
      <c r="FZ54" s="307"/>
      <c r="GA54" s="307"/>
      <c r="GB54" s="307"/>
      <c r="GC54" s="307"/>
      <c r="GD54" s="307"/>
      <c r="GE54" s="307"/>
      <c r="GF54" s="307"/>
      <c r="GG54" s="307"/>
      <c r="GH54" s="307"/>
      <c r="GI54" s="307"/>
      <c r="GJ54" s="307"/>
      <c r="GK54" s="307"/>
      <c r="GL54" s="307"/>
      <c r="GM54" s="307"/>
      <c r="GN54" s="307"/>
      <c r="GO54" s="307"/>
      <c r="GP54" s="307"/>
      <c r="GQ54" s="307"/>
      <c r="GR54" s="307"/>
      <c r="GS54" s="307"/>
      <c r="GT54" s="307"/>
      <c r="GU54" s="307"/>
      <c r="GV54" s="307"/>
      <c r="GW54" s="307"/>
      <c r="GX54" s="307"/>
      <c r="GY54" s="307"/>
      <c r="GZ54" s="307"/>
      <c r="HA54" s="307"/>
      <c r="HB54" s="307"/>
      <c r="HC54" s="307"/>
      <c r="HD54" s="307"/>
      <c r="HE54" s="307"/>
      <c r="HF54" s="307"/>
      <c r="HG54" s="307"/>
      <c r="HH54" s="307"/>
      <c r="HI54" s="307"/>
      <c r="HJ54" s="307"/>
      <c r="HK54" s="307"/>
      <c r="HL54" s="307"/>
      <c r="HM54" s="307"/>
      <c r="HN54" s="307"/>
      <c r="HO54" s="307"/>
      <c r="HP54" s="307"/>
      <c r="HQ54" s="307"/>
      <c r="HR54" s="307"/>
      <c r="HS54" s="307"/>
      <c r="HT54" s="307"/>
      <c r="HU54" s="307"/>
      <c r="HV54" s="307"/>
      <c r="HW54" s="307"/>
      <c r="HX54" s="307"/>
      <c r="HY54" s="307"/>
      <c r="HZ54" s="307"/>
      <c r="IA54" s="307"/>
      <c r="IB54" s="307"/>
      <c r="IC54" s="307"/>
      <c r="ID54" s="307"/>
      <c r="IE54" s="307"/>
      <c r="IF54" s="307"/>
      <c r="IG54" s="307"/>
      <c r="IH54" s="307"/>
      <c r="II54" s="307"/>
      <c r="IJ54" s="307"/>
      <c r="IK54" s="307"/>
      <c r="IL54" s="307"/>
      <c r="IM54" s="307"/>
      <c r="IN54" s="307"/>
      <c r="IO54" s="307"/>
      <c r="IP54" s="307"/>
      <c r="IQ54" s="307"/>
      <c r="IR54" s="307"/>
      <c r="IS54" s="307"/>
      <c r="IT54" s="307"/>
      <c r="IU54" s="307"/>
      <c r="IV54" s="307"/>
      <c r="IW54" s="307"/>
      <c r="IX54" s="307"/>
      <c r="IY54" s="307"/>
      <c r="IZ54" s="307"/>
      <c r="JA54" s="307"/>
      <c r="JB54" s="307"/>
      <c r="JC54" s="307"/>
      <c r="JD54" s="307"/>
      <c r="JE54" s="307"/>
      <c r="JF54" s="307"/>
      <c r="JG54" s="307"/>
      <c r="JH54" s="307"/>
      <c r="JI54" s="307"/>
      <c r="JJ54" s="307"/>
      <c r="JK54" s="307"/>
      <c r="JL54" s="307"/>
      <c r="JM54" s="307"/>
      <c r="JN54" s="307"/>
      <c r="JO54" s="307"/>
      <c r="JP54" s="307"/>
      <c r="JQ54" s="307"/>
      <c r="JR54" s="307"/>
      <c r="JS54" s="307"/>
      <c r="JT54" s="307"/>
      <c r="JU54" s="307"/>
      <c r="JV54" s="307"/>
      <c r="JW54" s="307"/>
      <c r="JX54" s="307"/>
      <c r="JY54" s="307"/>
      <c r="JZ54" s="307"/>
      <c r="KA54" s="307"/>
      <c r="KB54" s="307"/>
      <c r="KC54" s="307"/>
      <c r="KD54" s="307"/>
      <c r="KE54" s="307"/>
      <c r="KF54" s="307"/>
      <c r="KG54" s="307"/>
      <c r="KH54" s="307"/>
      <c r="KI54" s="307"/>
      <c r="KJ54" s="307"/>
      <c r="KK54" s="307"/>
      <c r="KL54" s="307"/>
      <c r="KM54" s="307"/>
      <c r="KN54" s="307"/>
      <c r="KO54" s="307"/>
      <c r="KP54" s="307"/>
      <c r="KQ54" s="307"/>
      <c r="KR54" s="307"/>
      <c r="KS54" s="307"/>
      <c r="KT54" s="307"/>
      <c r="KU54" s="307"/>
      <c r="KV54" s="307"/>
      <c r="KW54" s="307"/>
      <c r="KX54" s="307"/>
      <c r="KY54" s="307"/>
      <c r="KZ54" s="307"/>
      <c r="LA54" s="307"/>
      <c r="LB54" s="307"/>
      <c r="LC54" s="307"/>
      <c r="LD54" s="307"/>
      <c r="LE54" s="307"/>
      <c r="LF54" s="307"/>
      <c r="LG54" s="307"/>
      <c r="LH54" s="307"/>
      <c r="LI54" s="307"/>
      <c r="LJ54" s="307"/>
      <c r="LK54" s="307"/>
      <c r="LL54" s="307"/>
      <c r="LM54" s="307"/>
      <c r="LN54" s="307"/>
      <c r="LO54" s="307"/>
      <c r="LP54" s="307"/>
      <c r="LQ54" s="307"/>
      <c r="LR54" s="307"/>
      <c r="LS54" s="307"/>
      <c r="LT54" s="307"/>
      <c r="LU54" s="307"/>
      <c r="LV54" s="307"/>
      <c r="LW54" s="307"/>
      <c r="LX54" s="307"/>
      <c r="LY54" s="307"/>
      <c r="LZ54" s="307"/>
      <c r="MA54" s="307"/>
      <c r="MB54" s="307"/>
      <c r="MC54" s="307"/>
      <c r="MD54" s="307"/>
      <c r="ME54" s="307"/>
      <c r="MF54" s="307"/>
      <c r="MG54" s="307"/>
      <c r="MH54" s="307"/>
      <c r="MI54" s="307"/>
      <c r="MJ54" s="307"/>
      <c r="MK54" s="307"/>
      <c r="ML54" s="307"/>
      <c r="MM54" s="307"/>
      <c r="MN54" s="307"/>
      <c r="MO54" s="307"/>
      <c r="MP54" s="307"/>
      <c r="MQ54" s="307"/>
      <c r="MR54" s="307"/>
      <c r="MS54" s="307"/>
      <c r="MT54" s="307"/>
      <c r="MU54" s="307"/>
      <c r="MV54" s="307"/>
      <c r="MW54" s="307"/>
      <c r="MX54" s="307"/>
      <c r="MY54" s="307"/>
      <c r="MZ54" s="307"/>
      <c r="NA54" s="307"/>
      <c r="NB54" s="307"/>
      <c r="NC54" s="307"/>
      <c r="ND54" s="307"/>
      <c r="NE54" s="307"/>
      <c r="NF54" s="307"/>
      <c r="NG54" s="307"/>
      <c r="NH54" s="307"/>
      <c r="NI54" s="307"/>
      <c r="NJ54" s="307"/>
      <c r="NK54" s="307"/>
      <c r="NL54" s="307"/>
      <c r="NM54" s="307"/>
      <c r="NN54" s="307"/>
      <c r="NO54" s="307"/>
      <c r="NP54" s="307"/>
      <c r="NQ54" s="307"/>
      <c r="NR54" s="307"/>
      <c r="NS54" s="307"/>
      <c r="NT54" s="307"/>
      <c r="NU54" s="307"/>
      <c r="NV54" s="307"/>
      <c r="NW54" s="307"/>
      <c r="NX54" s="307"/>
      <c r="NY54" s="307"/>
      <c r="NZ54" s="307"/>
      <c r="OA54" s="307"/>
      <c r="OB54" s="307"/>
      <c r="OC54" s="307"/>
      <c r="OD54" s="307"/>
      <c r="OE54" s="307"/>
      <c r="OF54" s="307"/>
      <c r="OG54" s="307"/>
      <c r="OH54" s="307"/>
      <c r="OI54" s="307"/>
      <c r="OJ54" s="307"/>
      <c r="OK54" s="307"/>
      <c r="OL54" s="307"/>
      <c r="OM54" s="307"/>
      <c r="ON54" s="307"/>
      <c r="OO54" s="307"/>
      <c r="OP54" s="307"/>
      <c r="OQ54" s="307"/>
      <c r="OR54" s="307"/>
      <c r="OS54" s="307"/>
      <c r="OT54" s="307"/>
      <c r="OU54" s="307"/>
      <c r="OV54" s="307"/>
      <c r="OW54" s="307"/>
      <c r="OX54" s="307"/>
      <c r="OY54" s="307"/>
      <c r="OZ54" s="307"/>
      <c r="PA54" s="307"/>
      <c r="PB54" s="307"/>
      <c r="PC54" s="307"/>
      <c r="PD54" s="307"/>
      <c r="PE54" s="307"/>
      <c r="PF54" s="307"/>
      <c r="PG54" s="307"/>
      <c r="PH54" s="307"/>
      <c r="PI54" s="307"/>
      <c r="PJ54" s="307"/>
      <c r="PK54" s="307"/>
      <c r="PL54" s="307"/>
      <c r="PM54" s="307"/>
      <c r="PN54" s="307"/>
      <c r="PO54" s="307"/>
      <c r="PP54" s="307"/>
      <c r="PQ54" s="307"/>
      <c r="PR54" s="307"/>
      <c r="PS54" s="307"/>
      <c r="PT54" s="307"/>
      <c r="PU54" s="307"/>
      <c r="PV54" s="307"/>
      <c r="PW54" s="307"/>
      <c r="PX54" s="307"/>
      <c r="PY54" s="307"/>
      <c r="PZ54" s="307"/>
      <c r="QA54" s="307"/>
      <c r="QB54" s="307"/>
      <c r="QC54" s="307"/>
      <c r="QD54" s="307"/>
      <c r="QE54" s="307"/>
      <c r="QF54" s="307"/>
      <c r="QG54" s="307"/>
      <c r="QH54" s="307"/>
      <c r="QI54" s="307"/>
      <c r="QJ54" s="307"/>
      <c r="QK54" s="307"/>
      <c r="QL54" s="307"/>
      <c r="QM54" s="307"/>
      <c r="QN54" s="307"/>
      <c r="QO54" s="307"/>
      <c r="QP54" s="307"/>
      <c r="QQ54" s="307"/>
      <c r="QR54" s="307"/>
      <c r="QS54" s="307"/>
      <c r="QT54" s="307"/>
      <c r="QU54" s="307"/>
      <c r="QV54" s="307"/>
      <c r="QW54" s="307"/>
      <c r="QX54" s="307"/>
      <c r="QY54" s="307"/>
      <c r="QZ54" s="307"/>
      <c r="RA54" s="307"/>
      <c r="RB54" s="307"/>
      <c r="RC54" s="307"/>
      <c r="RD54" s="307"/>
      <c r="RE54" s="307"/>
      <c r="RF54" s="307"/>
      <c r="RG54" s="307"/>
      <c r="RH54" s="307"/>
      <c r="RI54" s="307"/>
      <c r="RJ54" s="307"/>
      <c r="RK54" s="307"/>
      <c r="RL54" s="307"/>
      <c r="RM54" s="307"/>
      <c r="RN54" s="307"/>
      <c r="RO54" s="307"/>
      <c r="RP54" s="307"/>
      <c r="RQ54" s="307"/>
      <c r="RR54" s="307"/>
      <c r="RS54" s="307"/>
      <c r="RT54" s="307"/>
      <c r="RU54" s="307"/>
      <c r="RV54" s="307"/>
      <c r="RW54" s="307"/>
      <c r="RX54" s="307"/>
      <c r="RY54" s="307"/>
      <c r="RZ54" s="307"/>
      <c r="SA54" s="307"/>
      <c r="SB54" s="307"/>
      <c r="SC54" s="307"/>
      <c r="SD54" s="307"/>
      <c r="SE54" s="307"/>
      <c r="SF54" s="307"/>
      <c r="SG54" s="307"/>
      <c r="SH54" s="307"/>
      <c r="SI54" s="307"/>
      <c r="SJ54" s="307"/>
      <c r="SK54" s="307"/>
      <c r="SL54" s="307"/>
      <c r="SM54" s="307"/>
      <c r="SN54" s="307"/>
      <c r="SO54" s="307"/>
      <c r="SP54" s="307"/>
      <c r="SQ54" s="307"/>
      <c r="SR54" s="307"/>
      <c r="SS54" s="307"/>
      <c r="ST54" s="307"/>
      <c r="SU54" s="307"/>
      <c r="SV54" s="307"/>
      <c r="SW54" s="307"/>
      <c r="SX54" s="307"/>
      <c r="SY54" s="307"/>
      <c r="SZ54" s="307"/>
      <c r="TA54" s="307"/>
      <c r="TB54" s="307"/>
      <c r="TC54" s="307"/>
      <c r="TD54" s="307"/>
      <c r="TE54" s="307"/>
      <c r="TF54" s="307"/>
      <c r="TG54" s="307"/>
      <c r="TH54" s="307"/>
      <c r="TI54" s="307"/>
      <c r="TJ54" s="307"/>
      <c r="TK54" s="307"/>
      <c r="TL54" s="307"/>
      <c r="TM54" s="307"/>
      <c r="TN54" s="307"/>
      <c r="TO54" s="307"/>
      <c r="TP54" s="307"/>
      <c r="TQ54" s="307"/>
      <c r="TR54" s="307"/>
      <c r="TS54" s="307"/>
      <c r="TT54" s="307"/>
      <c r="TU54" s="307"/>
      <c r="TV54" s="307"/>
      <c r="TW54" s="307"/>
      <c r="TX54" s="307"/>
      <c r="TY54" s="307"/>
      <c r="TZ54" s="307"/>
      <c r="UA54" s="307"/>
      <c r="UB54" s="307"/>
      <c r="UC54" s="307"/>
      <c r="UD54" s="307"/>
      <c r="UE54" s="307"/>
      <c r="UF54" s="307"/>
      <c r="UG54" s="307"/>
      <c r="UH54" s="307"/>
      <c r="UI54" s="307"/>
      <c r="UJ54" s="307"/>
      <c r="UK54" s="307"/>
      <c r="UL54" s="307"/>
      <c r="UM54" s="307"/>
      <c r="UN54" s="307"/>
      <c r="UO54" s="307"/>
      <c r="UP54" s="307"/>
      <c r="UQ54" s="307"/>
      <c r="UR54" s="307"/>
      <c r="US54" s="307"/>
      <c r="UT54" s="307"/>
      <c r="UU54" s="307"/>
      <c r="UV54" s="307"/>
      <c r="UW54" s="307"/>
      <c r="UX54" s="307"/>
      <c r="UY54" s="307"/>
      <c r="UZ54" s="307"/>
      <c r="VA54" s="307"/>
      <c r="VB54" s="307"/>
      <c r="VC54" s="307"/>
      <c r="VD54" s="307"/>
      <c r="VE54" s="307"/>
      <c r="VF54" s="307"/>
      <c r="VG54" s="307"/>
      <c r="VH54" s="307"/>
      <c r="VI54" s="307"/>
      <c r="VJ54" s="307"/>
      <c r="VK54" s="307"/>
      <c r="VL54" s="307"/>
      <c r="VM54" s="307"/>
      <c r="VN54" s="307"/>
      <c r="VO54" s="307"/>
      <c r="VP54" s="307"/>
      <c r="VQ54" s="307"/>
      <c r="VR54" s="307"/>
      <c r="VS54" s="307"/>
      <c r="VT54" s="307"/>
      <c r="VU54" s="307"/>
      <c r="VV54" s="307"/>
      <c r="VW54" s="307"/>
      <c r="VX54" s="307"/>
      <c r="VY54" s="307"/>
      <c r="VZ54" s="307"/>
      <c r="WA54" s="307"/>
      <c r="WB54" s="307"/>
      <c r="WC54" s="307"/>
      <c r="WD54" s="307"/>
      <c r="WE54" s="307"/>
      <c r="WF54" s="307"/>
      <c r="WG54" s="307"/>
      <c r="WH54" s="307"/>
      <c r="WI54" s="307"/>
      <c r="WJ54" s="307"/>
      <c r="WK54" s="307"/>
      <c r="WL54" s="307"/>
      <c r="WM54" s="307"/>
      <c r="WN54" s="307"/>
      <c r="WO54" s="307"/>
      <c r="WP54" s="307"/>
      <c r="WQ54" s="307"/>
      <c r="WR54" s="307"/>
      <c r="WS54" s="307"/>
      <c r="WT54" s="307"/>
      <c r="WU54" s="307"/>
      <c r="WV54" s="307"/>
      <c r="WW54" s="307"/>
      <c r="WX54" s="307"/>
      <c r="WY54" s="307"/>
      <c r="WZ54" s="307"/>
      <c r="XA54" s="307"/>
      <c r="XB54" s="307"/>
      <c r="XC54" s="307"/>
      <c r="XD54" s="307"/>
      <c r="XE54" s="307"/>
      <c r="XF54" s="307"/>
      <c r="XG54" s="307"/>
      <c r="XH54" s="307"/>
      <c r="XI54" s="307"/>
      <c r="XJ54" s="307"/>
      <c r="XK54" s="307"/>
      <c r="XL54" s="307"/>
      <c r="XM54" s="307"/>
      <c r="XN54" s="307"/>
      <c r="XO54" s="307"/>
      <c r="XP54" s="307"/>
      <c r="XQ54" s="307"/>
      <c r="XR54" s="307"/>
      <c r="XS54" s="307"/>
      <c r="XT54" s="307"/>
      <c r="XU54" s="307"/>
      <c r="XV54" s="307"/>
      <c r="XW54" s="307"/>
      <c r="XX54" s="307"/>
      <c r="XY54" s="307"/>
      <c r="XZ54" s="307"/>
      <c r="YA54" s="307"/>
      <c r="YB54" s="307"/>
      <c r="YC54" s="307"/>
      <c r="YD54" s="307"/>
      <c r="YE54" s="307"/>
      <c r="YF54" s="307"/>
      <c r="YG54" s="307"/>
      <c r="YH54" s="307"/>
      <c r="YI54" s="307"/>
      <c r="YJ54" s="307"/>
      <c r="YK54" s="307"/>
      <c r="YL54" s="307"/>
      <c r="YM54" s="307"/>
      <c r="YN54" s="307"/>
      <c r="YO54" s="307"/>
      <c r="YP54" s="307"/>
      <c r="YQ54" s="307"/>
      <c r="YR54" s="307"/>
      <c r="YS54" s="307"/>
      <c r="YT54" s="307"/>
      <c r="YU54" s="307"/>
      <c r="YV54" s="307"/>
      <c r="YW54" s="307"/>
      <c r="YX54" s="307"/>
      <c r="YY54" s="307"/>
      <c r="YZ54" s="307"/>
      <c r="ZA54" s="307"/>
      <c r="ZB54" s="307"/>
      <c r="ZC54" s="307"/>
      <c r="ZD54" s="307"/>
      <c r="ZE54" s="307"/>
      <c r="ZF54" s="307"/>
      <c r="ZG54" s="307"/>
      <c r="ZH54" s="307"/>
      <c r="ZI54" s="307"/>
      <c r="ZJ54" s="307"/>
      <c r="ZK54" s="307"/>
      <c r="ZL54" s="307"/>
      <c r="ZM54" s="307"/>
      <c r="ZN54" s="307"/>
      <c r="ZO54" s="307"/>
      <c r="ZP54" s="307"/>
      <c r="ZQ54" s="307"/>
      <c r="ZR54" s="307"/>
      <c r="ZS54" s="307"/>
      <c r="ZT54" s="307"/>
      <c r="ZU54" s="307"/>
      <c r="ZV54" s="307"/>
      <c r="ZW54" s="307"/>
      <c r="ZX54" s="307"/>
      <c r="ZY54" s="307"/>
      <c r="ZZ54" s="307"/>
      <c r="AAA54" s="307"/>
      <c r="AAB54" s="307"/>
      <c r="AAC54" s="307"/>
      <c r="AAD54" s="307"/>
      <c r="AAE54" s="307"/>
      <c r="AAF54" s="307"/>
      <c r="AAG54" s="307"/>
      <c r="AAH54" s="307"/>
      <c r="AAI54" s="307"/>
      <c r="AAJ54" s="307"/>
      <c r="AAK54" s="307"/>
      <c r="AAL54" s="307"/>
      <c r="AAM54" s="307"/>
      <c r="AAN54" s="307"/>
      <c r="AAO54" s="307"/>
      <c r="AAP54" s="307"/>
      <c r="AAQ54" s="307"/>
      <c r="AAR54" s="307"/>
      <c r="AAS54" s="307"/>
      <c r="AAT54" s="307"/>
      <c r="AAU54" s="307"/>
      <c r="AAV54" s="307"/>
      <c r="AAW54" s="307"/>
      <c r="AAX54" s="307"/>
      <c r="AAY54" s="307"/>
      <c r="AAZ54" s="307"/>
      <c r="ABA54" s="307"/>
      <c r="ABB54" s="307"/>
      <c r="ABC54" s="307"/>
      <c r="ABD54" s="307"/>
      <c r="ABE54" s="307"/>
      <c r="ABF54" s="307"/>
      <c r="ABG54" s="307"/>
      <c r="ABH54" s="307"/>
      <c r="ABI54" s="307"/>
      <c r="ABJ54" s="307"/>
      <c r="ABK54" s="307"/>
      <c r="ABL54" s="307"/>
      <c r="ABM54" s="307"/>
      <c r="ABN54" s="307"/>
      <c r="ABO54" s="307"/>
      <c r="ABP54" s="307"/>
      <c r="ABQ54" s="307"/>
      <c r="ABR54" s="307"/>
      <c r="ABS54" s="307"/>
      <c r="ABT54" s="307"/>
      <c r="ABU54" s="307"/>
      <c r="ABV54" s="307"/>
      <c r="ABW54" s="307"/>
      <c r="ABX54" s="307"/>
      <c r="ABY54" s="307"/>
      <c r="ABZ54" s="307"/>
      <c r="ACA54" s="307"/>
      <c r="ACB54" s="307"/>
      <c r="ACC54" s="307"/>
      <c r="ACD54" s="307"/>
      <c r="ACE54" s="307"/>
      <c r="ACF54" s="307"/>
      <c r="ACG54" s="307"/>
      <c r="ACH54" s="307"/>
      <c r="ACI54" s="307"/>
      <c r="ACJ54" s="307"/>
      <c r="ACK54" s="307"/>
      <c r="ACL54" s="307"/>
      <c r="ACM54" s="307"/>
      <c r="ACN54" s="307"/>
      <c r="ACO54" s="307"/>
      <c r="ACP54" s="307"/>
      <c r="ACQ54" s="307"/>
      <c r="ACR54" s="307"/>
      <c r="ACS54" s="307"/>
      <c r="ACT54" s="307"/>
      <c r="ACU54" s="307"/>
      <c r="ACV54" s="307"/>
      <c r="ACW54" s="307"/>
      <c r="ACX54" s="307"/>
      <c r="ACY54" s="307"/>
      <c r="ACZ54" s="307"/>
      <c r="ADA54" s="307"/>
      <c r="ADB54" s="307"/>
      <c r="ADC54" s="307"/>
      <c r="ADD54" s="307"/>
      <c r="ADE54" s="307"/>
      <c r="ADF54" s="307"/>
      <c r="ADG54" s="307"/>
      <c r="ADH54" s="307"/>
      <c r="ADI54" s="307"/>
      <c r="ADJ54" s="307"/>
      <c r="ADK54" s="307"/>
      <c r="ADL54" s="307"/>
      <c r="ADM54" s="307"/>
      <c r="ADN54" s="307"/>
      <c r="ADO54" s="307"/>
      <c r="ADP54" s="307"/>
      <c r="ADQ54" s="307"/>
      <c r="ADR54" s="307"/>
      <c r="ADS54" s="307"/>
      <c r="ADT54" s="307"/>
      <c r="ADU54" s="307"/>
      <c r="ADV54" s="307"/>
      <c r="ADW54" s="307"/>
      <c r="ADX54" s="307"/>
      <c r="ADY54" s="307"/>
      <c r="ADZ54" s="307"/>
      <c r="AEA54" s="307"/>
      <c r="AEB54" s="307"/>
      <c r="AEC54" s="307"/>
      <c r="AED54" s="307"/>
      <c r="AEE54" s="307"/>
      <c r="AEF54" s="307"/>
      <c r="AEG54" s="307"/>
      <c r="AEH54" s="307"/>
      <c r="AEI54" s="307"/>
      <c r="AEJ54" s="307"/>
      <c r="AEK54" s="307"/>
      <c r="AEL54" s="307"/>
      <c r="AEM54" s="307"/>
      <c r="AEN54" s="307"/>
      <c r="AEO54" s="307"/>
      <c r="AEP54" s="307"/>
      <c r="AEQ54" s="307"/>
      <c r="AER54" s="307"/>
      <c r="AES54" s="307"/>
      <c r="AET54" s="307"/>
      <c r="AEU54" s="307"/>
      <c r="AEV54" s="307"/>
      <c r="AEW54" s="307"/>
      <c r="AEX54" s="307"/>
      <c r="AEY54" s="307"/>
      <c r="AEZ54" s="307"/>
      <c r="AFA54" s="307"/>
      <c r="AFB54" s="307"/>
      <c r="AFC54" s="307"/>
      <c r="AFD54" s="307"/>
      <c r="AFE54" s="307"/>
      <c r="AFF54" s="307"/>
      <c r="AFG54" s="307"/>
      <c r="AFH54" s="307"/>
      <c r="AFI54" s="307"/>
      <c r="AFJ54" s="307"/>
      <c r="AFK54" s="307"/>
      <c r="AFL54" s="307"/>
      <c r="AFM54" s="307"/>
      <c r="AFN54" s="307"/>
      <c r="AFO54" s="307"/>
      <c r="AFP54" s="307"/>
      <c r="AFQ54" s="307"/>
      <c r="AFR54" s="307"/>
      <c r="AFS54" s="307"/>
      <c r="AFT54" s="307"/>
      <c r="AFU54" s="307"/>
      <c r="AFV54" s="307"/>
      <c r="AFW54" s="307"/>
      <c r="AFX54" s="307"/>
      <c r="AFY54" s="307"/>
      <c r="AFZ54" s="307"/>
      <c r="AGA54" s="307"/>
      <c r="AGB54" s="307"/>
      <c r="AGC54" s="307"/>
      <c r="AGD54" s="307"/>
      <c r="AGE54" s="307"/>
      <c r="AGF54" s="307"/>
      <c r="AGG54" s="307"/>
      <c r="AGH54" s="307"/>
      <c r="AGI54" s="307"/>
      <c r="AGJ54" s="307"/>
      <c r="AGK54" s="307"/>
      <c r="AGL54" s="307"/>
      <c r="AGM54" s="307"/>
      <c r="AGN54" s="307"/>
      <c r="AGO54" s="307"/>
      <c r="AGP54" s="307"/>
      <c r="AGQ54" s="307"/>
      <c r="AGR54" s="307"/>
      <c r="AGS54" s="307"/>
      <c r="AGT54" s="307"/>
      <c r="AGU54" s="307"/>
      <c r="AGV54" s="307"/>
      <c r="AGW54" s="307"/>
      <c r="AGX54" s="307"/>
      <c r="AGY54" s="307"/>
      <c r="AGZ54" s="307"/>
      <c r="AHA54" s="307"/>
      <c r="AHB54" s="307"/>
      <c r="AHC54" s="307"/>
      <c r="AHD54" s="307"/>
      <c r="AHE54" s="307"/>
      <c r="AHF54" s="307"/>
      <c r="AHG54" s="307"/>
      <c r="AHH54" s="307"/>
      <c r="AHI54" s="307"/>
      <c r="AHJ54" s="307"/>
      <c r="AHK54" s="307"/>
      <c r="AHL54" s="307"/>
      <c r="AHM54" s="307"/>
      <c r="AHN54" s="307"/>
      <c r="AHO54" s="307"/>
      <c r="AHP54" s="307"/>
      <c r="AHQ54" s="307"/>
      <c r="AHR54" s="307"/>
      <c r="AHS54" s="307"/>
      <c r="AHT54" s="307"/>
      <c r="AHU54" s="307"/>
      <c r="AHV54" s="307"/>
      <c r="AHW54" s="307"/>
      <c r="AHX54" s="307"/>
      <c r="AHY54" s="307"/>
      <c r="AHZ54" s="307"/>
      <c r="AIA54" s="307"/>
      <c r="AIB54" s="307"/>
      <c r="AIC54" s="307"/>
      <c r="AID54" s="307"/>
      <c r="AIE54" s="307"/>
      <c r="AIF54" s="307"/>
      <c r="AIG54" s="307"/>
      <c r="AIH54" s="307"/>
      <c r="AII54" s="307"/>
      <c r="AIJ54" s="307"/>
      <c r="AIK54" s="307"/>
      <c r="AIL54" s="307"/>
      <c r="AIM54" s="307"/>
      <c r="AIN54" s="307"/>
      <c r="AIO54" s="307"/>
      <c r="AIP54" s="307"/>
      <c r="AIQ54" s="307"/>
      <c r="AIR54" s="307"/>
      <c r="AIS54" s="307"/>
      <c r="AIT54" s="307"/>
      <c r="AIU54" s="307"/>
      <c r="AIV54" s="307"/>
      <c r="AIW54" s="307"/>
      <c r="AIX54" s="307"/>
      <c r="AIY54" s="307"/>
      <c r="AIZ54" s="307"/>
      <c r="AJA54" s="307"/>
      <c r="AJB54" s="307"/>
      <c r="AJC54" s="307"/>
      <c r="AJD54" s="307"/>
      <c r="AJE54" s="307"/>
      <c r="AJF54" s="307"/>
      <c r="AJG54" s="307"/>
      <c r="AJH54" s="307"/>
      <c r="AJI54" s="307"/>
      <c r="AJJ54" s="307"/>
      <c r="AJK54" s="307"/>
      <c r="AJL54" s="307"/>
      <c r="AJM54" s="307"/>
      <c r="AJN54" s="307"/>
      <c r="AJO54" s="307"/>
      <c r="AJP54" s="307"/>
      <c r="AJQ54" s="307"/>
      <c r="AJR54" s="307"/>
      <c r="AJS54" s="307"/>
      <c r="AJT54" s="307"/>
      <c r="AJU54" s="307"/>
      <c r="AJV54" s="307"/>
      <c r="AJW54" s="307"/>
      <c r="AJX54" s="307"/>
      <c r="AJY54" s="307"/>
      <c r="AJZ54" s="307"/>
      <c r="AKA54" s="307"/>
      <c r="AKB54" s="307"/>
      <c r="AKC54" s="307"/>
      <c r="AKD54" s="307"/>
      <c r="AKE54" s="307"/>
      <c r="AKF54" s="307"/>
      <c r="AKG54" s="307"/>
      <c r="AKH54" s="307"/>
      <c r="AKI54" s="307"/>
      <c r="AKJ54" s="307"/>
      <c r="AKK54" s="307"/>
      <c r="AKL54" s="307"/>
      <c r="AKM54" s="307"/>
      <c r="AKN54" s="307"/>
      <c r="AKO54" s="307"/>
      <c r="AKP54" s="307"/>
      <c r="AKQ54" s="307"/>
      <c r="AKR54" s="307"/>
      <c r="AKS54" s="307"/>
      <c r="AKT54" s="307"/>
      <c r="AKU54" s="307"/>
      <c r="AKV54" s="307"/>
      <c r="AKW54" s="307"/>
      <c r="AKX54" s="307"/>
      <c r="AKY54" s="307"/>
    </row>
    <row r="55" spans="1:987" x14ac:dyDescent="0.25">
      <c r="A55" s="97" t="s">
        <v>88</v>
      </c>
      <c r="B55" s="172">
        <f>'Sample of Spirits1'!B55</f>
        <v>0</v>
      </c>
    </row>
    <row r="56" spans="1:987" x14ac:dyDescent="0.25">
      <c r="A56" s="92"/>
      <c r="B56" s="92"/>
    </row>
    <row r="57" spans="1:987" x14ac:dyDescent="0.25">
      <c r="A57" s="90"/>
    </row>
    <row r="58" spans="1:987" s="176" customFormat="1" ht="19.899999999999999" customHeight="1" x14ac:dyDescent="0.25">
      <c r="A58" s="171">
        <f>'Sample of Spirits1'!A58</f>
        <v>0</v>
      </c>
      <c r="B58" s="356" t="s">
        <v>59</v>
      </c>
      <c r="C58" s="357"/>
      <c r="D58" s="357"/>
      <c r="E58" s="357"/>
      <c r="F58" s="192"/>
      <c r="G58" s="358" t="s">
        <v>57</v>
      </c>
      <c r="H58" s="359"/>
      <c r="I58" s="359"/>
      <c r="J58" s="359"/>
      <c r="K58" s="192"/>
      <c r="L58" s="360" t="s">
        <v>58</v>
      </c>
      <c r="M58" s="361"/>
      <c r="N58" s="361"/>
      <c r="O58" s="361"/>
      <c r="P58" s="192"/>
      <c r="Q58" s="368" t="s">
        <v>46</v>
      </c>
      <c r="R58" s="369"/>
      <c r="S58" s="192"/>
      <c r="T58" s="372" t="s">
        <v>47</v>
      </c>
      <c r="U58" s="373"/>
      <c r="V58" s="306"/>
      <c r="W58" s="312"/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  <c r="AH58" s="307"/>
      <c r="AI58" s="307"/>
      <c r="AJ58" s="307"/>
      <c r="AK58" s="307"/>
      <c r="AL58" s="307"/>
      <c r="AM58" s="307"/>
      <c r="AN58" s="307"/>
      <c r="AO58" s="307"/>
      <c r="AP58" s="307"/>
      <c r="AQ58" s="307"/>
      <c r="AR58" s="307"/>
      <c r="AS58" s="307"/>
      <c r="AT58" s="307"/>
      <c r="AU58" s="307"/>
      <c r="AV58" s="307"/>
      <c r="AW58" s="307"/>
      <c r="AX58" s="307"/>
      <c r="AY58" s="307"/>
      <c r="AZ58" s="307"/>
      <c r="BA58" s="307"/>
      <c r="BB58" s="307"/>
      <c r="BC58" s="307"/>
      <c r="BD58" s="307"/>
      <c r="BE58" s="307"/>
      <c r="BF58" s="307"/>
      <c r="BG58" s="307"/>
      <c r="BH58" s="307"/>
      <c r="BI58" s="307"/>
      <c r="BJ58" s="307"/>
      <c r="BK58" s="307"/>
      <c r="BL58" s="307"/>
      <c r="BM58" s="307"/>
      <c r="BN58" s="307"/>
      <c r="BO58" s="307"/>
      <c r="BP58" s="307"/>
      <c r="BQ58" s="307"/>
      <c r="BR58" s="307"/>
      <c r="BS58" s="307"/>
      <c r="BT58" s="307"/>
      <c r="BU58" s="307"/>
      <c r="BV58" s="307"/>
      <c r="BW58" s="307"/>
      <c r="BX58" s="307"/>
      <c r="BY58" s="307"/>
      <c r="BZ58" s="307"/>
      <c r="CA58" s="307"/>
      <c r="CB58" s="307"/>
      <c r="CC58" s="307"/>
      <c r="CD58" s="307"/>
      <c r="CE58" s="307"/>
      <c r="CF58" s="307"/>
      <c r="CG58" s="307"/>
      <c r="CH58" s="307"/>
      <c r="CI58" s="307"/>
      <c r="CJ58" s="307"/>
      <c r="CK58" s="307"/>
      <c r="CL58" s="307"/>
      <c r="CM58" s="307"/>
      <c r="CN58" s="307"/>
      <c r="CO58" s="307"/>
      <c r="CP58" s="307"/>
      <c r="CQ58" s="307"/>
      <c r="CR58" s="307"/>
      <c r="CS58" s="307"/>
      <c r="CT58" s="307"/>
      <c r="CU58" s="307"/>
      <c r="CV58" s="307"/>
      <c r="CW58" s="307"/>
      <c r="CX58" s="307"/>
      <c r="CY58" s="307"/>
      <c r="CZ58" s="307"/>
      <c r="DA58" s="307"/>
      <c r="DB58" s="307"/>
      <c r="DC58" s="307"/>
      <c r="DD58" s="307"/>
      <c r="DE58" s="307"/>
      <c r="DF58" s="307"/>
      <c r="DG58" s="307"/>
      <c r="DH58" s="307"/>
      <c r="DI58" s="307"/>
      <c r="DJ58" s="307"/>
      <c r="DK58" s="307"/>
      <c r="DL58" s="307"/>
      <c r="DM58" s="307"/>
      <c r="DN58" s="307"/>
      <c r="DO58" s="307"/>
      <c r="DP58" s="307"/>
      <c r="DQ58" s="307"/>
      <c r="DR58" s="307"/>
      <c r="DS58" s="307"/>
      <c r="DT58" s="307"/>
      <c r="DU58" s="307"/>
      <c r="DV58" s="307"/>
      <c r="DW58" s="307"/>
      <c r="DX58" s="307"/>
      <c r="DY58" s="307"/>
      <c r="DZ58" s="307"/>
      <c r="EA58" s="307"/>
      <c r="EB58" s="307"/>
      <c r="EC58" s="307"/>
      <c r="ED58" s="307"/>
      <c r="EE58" s="307"/>
      <c r="EF58" s="307"/>
      <c r="EG58" s="307"/>
      <c r="EH58" s="307"/>
      <c r="EI58" s="307"/>
      <c r="EJ58" s="307"/>
      <c r="EK58" s="307"/>
      <c r="EL58" s="307"/>
      <c r="EM58" s="307"/>
      <c r="EN58" s="307"/>
      <c r="EO58" s="307"/>
      <c r="EP58" s="307"/>
      <c r="EQ58" s="307"/>
      <c r="ER58" s="307"/>
      <c r="ES58" s="307"/>
      <c r="ET58" s="307"/>
      <c r="EU58" s="307"/>
      <c r="EV58" s="307"/>
      <c r="EW58" s="307"/>
      <c r="EX58" s="307"/>
      <c r="EY58" s="307"/>
      <c r="EZ58" s="307"/>
      <c r="FA58" s="307"/>
      <c r="FB58" s="307"/>
      <c r="FC58" s="307"/>
      <c r="FD58" s="307"/>
      <c r="FE58" s="307"/>
      <c r="FF58" s="307"/>
      <c r="FG58" s="307"/>
      <c r="FH58" s="307"/>
      <c r="FI58" s="307"/>
      <c r="FJ58" s="307"/>
      <c r="FK58" s="307"/>
      <c r="FL58" s="307"/>
      <c r="FM58" s="307"/>
      <c r="FN58" s="307"/>
      <c r="FO58" s="307"/>
      <c r="FP58" s="307"/>
      <c r="FQ58" s="307"/>
      <c r="FR58" s="307"/>
      <c r="FS58" s="307"/>
      <c r="FT58" s="307"/>
      <c r="FU58" s="307"/>
      <c r="FV58" s="307"/>
      <c r="FW58" s="307"/>
      <c r="FX58" s="307"/>
      <c r="FY58" s="307"/>
      <c r="FZ58" s="307"/>
      <c r="GA58" s="307"/>
      <c r="GB58" s="307"/>
      <c r="GC58" s="307"/>
      <c r="GD58" s="307"/>
      <c r="GE58" s="307"/>
      <c r="GF58" s="307"/>
      <c r="GG58" s="307"/>
      <c r="GH58" s="307"/>
      <c r="GI58" s="307"/>
      <c r="GJ58" s="307"/>
      <c r="GK58" s="307"/>
      <c r="GL58" s="307"/>
      <c r="GM58" s="307"/>
      <c r="GN58" s="307"/>
      <c r="GO58" s="307"/>
      <c r="GP58" s="307"/>
      <c r="GQ58" s="307"/>
      <c r="GR58" s="307"/>
      <c r="GS58" s="307"/>
      <c r="GT58" s="307"/>
      <c r="GU58" s="307"/>
      <c r="GV58" s="307"/>
      <c r="GW58" s="307"/>
      <c r="GX58" s="307"/>
      <c r="GY58" s="307"/>
      <c r="GZ58" s="307"/>
      <c r="HA58" s="307"/>
      <c r="HB58" s="307"/>
      <c r="HC58" s="307"/>
      <c r="HD58" s="307"/>
      <c r="HE58" s="307"/>
      <c r="HF58" s="307"/>
      <c r="HG58" s="307"/>
      <c r="HH58" s="307"/>
      <c r="HI58" s="307"/>
      <c r="HJ58" s="307"/>
      <c r="HK58" s="307"/>
      <c r="HL58" s="307"/>
      <c r="HM58" s="307"/>
      <c r="HN58" s="307"/>
      <c r="HO58" s="307"/>
      <c r="HP58" s="307"/>
      <c r="HQ58" s="307"/>
      <c r="HR58" s="307"/>
      <c r="HS58" s="307"/>
      <c r="HT58" s="307"/>
      <c r="HU58" s="307"/>
      <c r="HV58" s="307"/>
      <c r="HW58" s="307"/>
      <c r="HX58" s="307"/>
      <c r="HY58" s="307"/>
      <c r="HZ58" s="307"/>
      <c r="IA58" s="307"/>
      <c r="IB58" s="307"/>
      <c r="IC58" s="307"/>
      <c r="ID58" s="307"/>
      <c r="IE58" s="307"/>
      <c r="IF58" s="307"/>
      <c r="IG58" s="307"/>
      <c r="IH58" s="307"/>
      <c r="II58" s="307"/>
      <c r="IJ58" s="307"/>
      <c r="IK58" s="307"/>
      <c r="IL58" s="307"/>
      <c r="IM58" s="307"/>
      <c r="IN58" s="307"/>
      <c r="IO58" s="307"/>
      <c r="IP58" s="307"/>
      <c r="IQ58" s="307"/>
      <c r="IR58" s="307"/>
      <c r="IS58" s="307"/>
      <c r="IT58" s="307"/>
      <c r="IU58" s="307"/>
      <c r="IV58" s="307"/>
      <c r="IW58" s="307"/>
      <c r="IX58" s="307"/>
      <c r="IY58" s="307"/>
      <c r="IZ58" s="307"/>
      <c r="JA58" s="307"/>
      <c r="JB58" s="307"/>
      <c r="JC58" s="307"/>
      <c r="JD58" s="307"/>
      <c r="JE58" s="307"/>
      <c r="JF58" s="307"/>
      <c r="JG58" s="307"/>
      <c r="JH58" s="307"/>
      <c r="JI58" s="307"/>
      <c r="JJ58" s="307"/>
      <c r="JK58" s="307"/>
      <c r="JL58" s="307"/>
      <c r="JM58" s="307"/>
      <c r="JN58" s="307"/>
      <c r="JO58" s="307"/>
      <c r="JP58" s="307"/>
      <c r="JQ58" s="307"/>
      <c r="JR58" s="307"/>
      <c r="JS58" s="307"/>
      <c r="JT58" s="307"/>
      <c r="JU58" s="307"/>
      <c r="JV58" s="307"/>
      <c r="JW58" s="307"/>
      <c r="JX58" s="307"/>
      <c r="JY58" s="307"/>
      <c r="JZ58" s="307"/>
      <c r="KA58" s="307"/>
      <c r="KB58" s="307"/>
      <c r="KC58" s="307"/>
      <c r="KD58" s="307"/>
      <c r="KE58" s="307"/>
      <c r="KF58" s="307"/>
      <c r="KG58" s="307"/>
      <c r="KH58" s="307"/>
      <c r="KI58" s="307"/>
      <c r="KJ58" s="307"/>
      <c r="KK58" s="307"/>
      <c r="KL58" s="307"/>
      <c r="KM58" s="307"/>
      <c r="KN58" s="307"/>
      <c r="KO58" s="307"/>
      <c r="KP58" s="307"/>
      <c r="KQ58" s="307"/>
      <c r="KR58" s="307"/>
      <c r="KS58" s="307"/>
      <c r="KT58" s="307"/>
      <c r="KU58" s="307"/>
      <c r="KV58" s="307"/>
      <c r="KW58" s="307"/>
      <c r="KX58" s="307"/>
      <c r="KY58" s="307"/>
      <c r="KZ58" s="307"/>
      <c r="LA58" s="307"/>
      <c r="LB58" s="307"/>
      <c r="LC58" s="307"/>
      <c r="LD58" s="307"/>
      <c r="LE58" s="307"/>
      <c r="LF58" s="307"/>
      <c r="LG58" s="307"/>
      <c r="LH58" s="307"/>
      <c r="LI58" s="307"/>
      <c r="LJ58" s="307"/>
      <c r="LK58" s="307"/>
      <c r="LL58" s="307"/>
      <c r="LM58" s="307"/>
      <c r="LN58" s="307"/>
      <c r="LO58" s="307"/>
      <c r="LP58" s="307"/>
      <c r="LQ58" s="307"/>
      <c r="LR58" s="307"/>
      <c r="LS58" s="307"/>
      <c r="LT58" s="307"/>
      <c r="LU58" s="307"/>
      <c r="LV58" s="307"/>
      <c r="LW58" s="307"/>
      <c r="LX58" s="307"/>
      <c r="LY58" s="307"/>
      <c r="LZ58" s="307"/>
      <c r="MA58" s="307"/>
      <c r="MB58" s="307"/>
      <c r="MC58" s="307"/>
      <c r="MD58" s="307"/>
      <c r="ME58" s="307"/>
      <c r="MF58" s="307"/>
      <c r="MG58" s="307"/>
      <c r="MH58" s="307"/>
      <c r="MI58" s="307"/>
      <c r="MJ58" s="307"/>
      <c r="MK58" s="307"/>
      <c r="ML58" s="307"/>
      <c r="MM58" s="307"/>
      <c r="MN58" s="307"/>
      <c r="MO58" s="307"/>
      <c r="MP58" s="307"/>
      <c r="MQ58" s="307"/>
      <c r="MR58" s="307"/>
      <c r="MS58" s="307"/>
      <c r="MT58" s="307"/>
      <c r="MU58" s="307"/>
      <c r="MV58" s="307"/>
      <c r="MW58" s="307"/>
      <c r="MX58" s="307"/>
      <c r="MY58" s="307"/>
      <c r="MZ58" s="307"/>
      <c r="NA58" s="307"/>
      <c r="NB58" s="307"/>
      <c r="NC58" s="307"/>
      <c r="ND58" s="307"/>
      <c r="NE58" s="307"/>
      <c r="NF58" s="307"/>
      <c r="NG58" s="307"/>
      <c r="NH58" s="307"/>
      <c r="NI58" s="307"/>
      <c r="NJ58" s="307"/>
      <c r="NK58" s="307"/>
      <c r="NL58" s="307"/>
      <c r="NM58" s="307"/>
      <c r="NN58" s="308"/>
      <c r="NO58" s="308"/>
      <c r="NP58" s="308"/>
      <c r="NQ58" s="308"/>
      <c r="NR58" s="308"/>
      <c r="NS58" s="308"/>
      <c r="NT58" s="308"/>
      <c r="NU58" s="308"/>
      <c r="NV58" s="308"/>
      <c r="NW58" s="308"/>
      <c r="NX58" s="308"/>
      <c r="NY58" s="308"/>
      <c r="NZ58" s="308"/>
      <c r="OA58" s="308"/>
      <c r="OB58" s="308"/>
      <c r="OC58" s="308"/>
      <c r="OD58" s="308"/>
      <c r="OE58" s="308"/>
      <c r="OF58" s="308"/>
      <c r="OG58" s="308"/>
      <c r="OH58" s="308"/>
      <c r="OI58" s="308"/>
      <c r="OJ58" s="308"/>
      <c r="OK58" s="308"/>
      <c r="OL58" s="308"/>
      <c r="OM58" s="308"/>
      <c r="ON58" s="308"/>
      <c r="OO58" s="308"/>
      <c r="OP58" s="308"/>
      <c r="OQ58" s="308"/>
      <c r="OR58" s="308"/>
      <c r="OS58" s="308"/>
      <c r="OT58" s="308"/>
      <c r="OU58" s="308"/>
      <c r="OV58" s="308"/>
      <c r="OW58" s="308"/>
      <c r="OX58" s="308"/>
      <c r="OY58" s="308"/>
      <c r="OZ58" s="308"/>
      <c r="PA58" s="308"/>
      <c r="PB58" s="308"/>
      <c r="PC58" s="308"/>
      <c r="PD58" s="308"/>
      <c r="PE58" s="308"/>
      <c r="PF58" s="308"/>
      <c r="PG58" s="308"/>
      <c r="PH58" s="308"/>
      <c r="PI58" s="308"/>
      <c r="PJ58" s="308"/>
      <c r="PK58" s="308"/>
      <c r="PL58" s="308"/>
      <c r="PM58" s="308"/>
      <c r="PN58" s="308"/>
      <c r="PO58" s="308"/>
      <c r="PP58" s="308"/>
      <c r="PQ58" s="308"/>
      <c r="PR58" s="308"/>
      <c r="PS58" s="308"/>
      <c r="PT58" s="308"/>
      <c r="PU58" s="308"/>
      <c r="PV58" s="308"/>
      <c r="PW58" s="308"/>
      <c r="PX58" s="308"/>
      <c r="PY58" s="308"/>
      <c r="PZ58" s="308"/>
      <c r="QA58" s="308"/>
      <c r="QB58" s="308"/>
      <c r="QC58" s="308"/>
      <c r="QD58" s="308"/>
      <c r="QE58" s="308"/>
      <c r="QF58" s="308"/>
      <c r="QG58" s="308"/>
      <c r="QH58" s="308"/>
      <c r="QI58" s="308"/>
      <c r="QJ58" s="308"/>
      <c r="QK58" s="308"/>
      <c r="QL58" s="308"/>
      <c r="QM58" s="308"/>
      <c r="QN58" s="308"/>
      <c r="QO58" s="308"/>
      <c r="QP58" s="308"/>
      <c r="QQ58" s="308"/>
      <c r="QR58" s="308"/>
      <c r="QS58" s="308"/>
      <c r="QT58" s="308"/>
      <c r="QU58" s="308"/>
      <c r="QV58" s="308"/>
      <c r="QW58" s="308"/>
      <c r="QX58" s="308"/>
      <c r="QY58" s="308"/>
      <c r="QZ58" s="308"/>
      <c r="RA58" s="308"/>
      <c r="RB58" s="308"/>
      <c r="RC58" s="308"/>
      <c r="RD58" s="308"/>
      <c r="RE58" s="308"/>
      <c r="RF58" s="308"/>
      <c r="RG58" s="308"/>
      <c r="RH58" s="308"/>
      <c r="RI58" s="308"/>
      <c r="RJ58" s="308"/>
      <c r="RK58" s="308"/>
      <c r="RL58" s="308"/>
      <c r="RM58" s="308"/>
      <c r="RN58" s="308"/>
      <c r="RO58" s="308"/>
      <c r="RP58" s="308"/>
      <c r="RQ58" s="308"/>
      <c r="RR58" s="308"/>
      <c r="RS58" s="308"/>
      <c r="RT58" s="308"/>
      <c r="RU58" s="308"/>
      <c r="RV58" s="308"/>
      <c r="RW58" s="308"/>
      <c r="RX58" s="308"/>
      <c r="RY58" s="308"/>
      <c r="RZ58" s="308"/>
      <c r="SA58" s="308"/>
      <c r="SB58" s="308"/>
      <c r="SC58" s="308"/>
      <c r="SD58" s="308"/>
      <c r="SE58" s="308"/>
      <c r="SF58" s="308"/>
      <c r="SG58" s="308"/>
      <c r="SH58" s="308"/>
      <c r="SI58" s="308"/>
      <c r="SJ58" s="308"/>
      <c r="SK58" s="308"/>
      <c r="SL58" s="308"/>
      <c r="SM58" s="308"/>
      <c r="SN58" s="308"/>
      <c r="SO58" s="308"/>
      <c r="SP58" s="308"/>
      <c r="SQ58" s="308"/>
      <c r="SR58" s="308"/>
      <c r="SS58" s="308"/>
      <c r="ST58" s="308"/>
      <c r="SU58" s="308"/>
      <c r="SV58" s="308"/>
      <c r="SW58" s="308"/>
      <c r="SX58" s="308"/>
      <c r="SY58" s="308"/>
      <c r="SZ58" s="308"/>
      <c r="TA58" s="308"/>
      <c r="TB58" s="308"/>
      <c r="TC58" s="308"/>
      <c r="TD58" s="308"/>
      <c r="TE58" s="308"/>
      <c r="TF58" s="308"/>
      <c r="TG58" s="308"/>
      <c r="TH58" s="308"/>
      <c r="TI58" s="308"/>
      <c r="TJ58" s="308"/>
      <c r="TK58" s="308"/>
      <c r="TL58" s="308"/>
      <c r="TM58" s="308"/>
      <c r="TN58" s="308"/>
      <c r="TO58" s="308"/>
      <c r="TP58" s="308"/>
      <c r="TQ58" s="308"/>
      <c r="TR58" s="308"/>
      <c r="TS58" s="308"/>
      <c r="TT58" s="308"/>
      <c r="TU58" s="308"/>
      <c r="TV58" s="308"/>
      <c r="TW58" s="308"/>
      <c r="TX58" s="308"/>
      <c r="TY58" s="308"/>
      <c r="TZ58" s="308"/>
      <c r="UA58" s="308"/>
      <c r="UB58" s="308"/>
      <c r="UC58" s="308"/>
      <c r="UD58" s="308"/>
      <c r="UE58" s="308"/>
      <c r="UF58" s="308"/>
      <c r="UG58" s="308"/>
      <c r="UH58" s="308"/>
      <c r="UI58" s="308"/>
      <c r="UJ58" s="308"/>
      <c r="UK58" s="308"/>
      <c r="UL58" s="308"/>
      <c r="UM58" s="308"/>
      <c r="UN58" s="308"/>
      <c r="UO58" s="308"/>
      <c r="UP58" s="308"/>
      <c r="UQ58" s="308"/>
      <c r="UR58" s="308"/>
      <c r="US58" s="308"/>
      <c r="UT58" s="308"/>
      <c r="UU58" s="308"/>
      <c r="UV58" s="308"/>
      <c r="UW58" s="308"/>
      <c r="UX58" s="308"/>
      <c r="UY58" s="308"/>
      <c r="UZ58" s="308"/>
      <c r="VA58" s="308"/>
      <c r="VB58" s="308"/>
      <c r="VC58" s="308"/>
      <c r="VD58" s="308"/>
      <c r="VE58" s="308"/>
      <c r="VF58" s="308"/>
      <c r="VG58" s="308"/>
      <c r="VH58" s="308"/>
      <c r="VI58" s="308"/>
      <c r="VJ58" s="308"/>
      <c r="VK58" s="308"/>
      <c r="VL58" s="308"/>
      <c r="VM58" s="308"/>
      <c r="VN58" s="308"/>
      <c r="VO58" s="308"/>
      <c r="VP58" s="308"/>
      <c r="VQ58" s="308"/>
      <c r="VR58" s="308"/>
      <c r="VS58" s="308"/>
      <c r="VT58" s="308"/>
      <c r="VU58" s="308"/>
      <c r="VV58" s="308"/>
      <c r="VW58" s="308"/>
      <c r="VX58" s="308"/>
      <c r="VY58" s="308"/>
      <c r="VZ58" s="308"/>
      <c r="WA58" s="308"/>
      <c r="WB58" s="308"/>
      <c r="WC58" s="308"/>
      <c r="WD58" s="308"/>
      <c r="WE58" s="308"/>
      <c r="WF58" s="308"/>
      <c r="WG58" s="308"/>
      <c r="WH58" s="308"/>
      <c r="WI58" s="308"/>
      <c r="WJ58" s="308"/>
      <c r="WK58" s="308"/>
      <c r="WL58" s="308"/>
      <c r="WM58" s="308"/>
      <c r="WN58" s="308"/>
      <c r="WO58" s="308"/>
      <c r="WP58" s="308"/>
      <c r="WQ58" s="308"/>
      <c r="WR58" s="308"/>
      <c r="WS58" s="308"/>
      <c r="WT58" s="308"/>
      <c r="WU58" s="308"/>
      <c r="WV58" s="308"/>
      <c r="WW58" s="308"/>
      <c r="WX58" s="308"/>
      <c r="WY58" s="308"/>
      <c r="WZ58" s="308"/>
      <c r="XA58" s="308"/>
      <c r="XB58" s="308"/>
      <c r="XC58" s="308"/>
      <c r="XD58" s="308"/>
      <c r="XE58" s="308"/>
      <c r="XF58" s="308"/>
      <c r="XG58" s="308"/>
      <c r="XH58" s="308"/>
      <c r="XI58" s="308"/>
      <c r="XJ58" s="308"/>
      <c r="XK58" s="308"/>
      <c r="XL58" s="308"/>
      <c r="XM58" s="308"/>
      <c r="XN58" s="308"/>
      <c r="XO58" s="308"/>
      <c r="XP58" s="308"/>
      <c r="XQ58" s="308"/>
      <c r="XR58" s="308"/>
      <c r="XS58" s="308"/>
      <c r="XT58" s="308"/>
      <c r="XU58" s="308"/>
      <c r="XV58" s="308"/>
      <c r="XW58" s="308"/>
      <c r="XX58" s="308"/>
      <c r="XY58" s="308"/>
      <c r="XZ58" s="308"/>
      <c r="YA58" s="308"/>
      <c r="YB58" s="308"/>
      <c r="YC58" s="308"/>
      <c r="YD58" s="308"/>
      <c r="YE58" s="308"/>
      <c r="YF58" s="308"/>
      <c r="YG58" s="308"/>
      <c r="YH58" s="308"/>
      <c r="YI58" s="308"/>
      <c r="YJ58" s="308"/>
      <c r="YK58" s="308"/>
      <c r="YL58" s="308"/>
      <c r="YM58" s="308"/>
      <c r="YN58" s="308"/>
      <c r="YO58" s="308"/>
      <c r="YP58" s="308"/>
      <c r="YQ58" s="308"/>
      <c r="YR58" s="308"/>
      <c r="YS58" s="308"/>
      <c r="YT58" s="308"/>
      <c r="YU58" s="308"/>
      <c r="YV58" s="308"/>
      <c r="YW58" s="308"/>
      <c r="YX58" s="308"/>
      <c r="YY58" s="308"/>
      <c r="YZ58" s="308"/>
      <c r="ZA58" s="308"/>
      <c r="ZB58" s="308"/>
      <c r="ZC58" s="308"/>
      <c r="ZD58" s="308"/>
      <c r="ZE58" s="308"/>
      <c r="ZF58" s="308"/>
      <c r="ZG58" s="308"/>
      <c r="ZH58" s="308"/>
      <c r="ZI58" s="308"/>
      <c r="ZJ58" s="308"/>
      <c r="ZK58" s="308"/>
      <c r="ZL58" s="308"/>
      <c r="ZM58" s="308"/>
      <c r="ZN58" s="308"/>
      <c r="ZO58" s="308"/>
      <c r="ZP58" s="308"/>
      <c r="ZQ58" s="308"/>
      <c r="ZR58" s="308"/>
      <c r="ZS58" s="308"/>
      <c r="ZT58" s="308"/>
      <c r="ZU58" s="308"/>
      <c r="ZV58" s="308"/>
      <c r="ZW58" s="308"/>
      <c r="ZX58" s="308"/>
      <c r="ZY58" s="308"/>
      <c r="ZZ58" s="308"/>
      <c r="AAA58" s="308"/>
      <c r="AAB58" s="308"/>
      <c r="AAC58" s="308"/>
      <c r="AAD58" s="308"/>
      <c r="AAE58" s="308"/>
      <c r="AAF58" s="308"/>
      <c r="AAG58" s="308"/>
      <c r="AAH58" s="308"/>
      <c r="AAI58" s="308"/>
      <c r="AAJ58" s="308"/>
      <c r="AAK58" s="308"/>
      <c r="AAL58" s="308"/>
      <c r="AAM58" s="308"/>
      <c r="AAN58" s="308"/>
      <c r="AAO58" s="308"/>
      <c r="AAP58" s="308"/>
      <c r="AAQ58" s="308"/>
      <c r="AAR58" s="308"/>
      <c r="AAS58" s="308"/>
      <c r="AAT58" s="308"/>
      <c r="AAU58" s="308"/>
      <c r="AAV58" s="308"/>
      <c r="AAW58" s="308"/>
      <c r="AAX58" s="308"/>
      <c r="AAY58" s="308"/>
      <c r="AAZ58" s="308"/>
      <c r="ABA58" s="308"/>
      <c r="ABB58" s="308"/>
      <c r="ABC58" s="308"/>
      <c r="ABD58" s="308"/>
      <c r="ABE58" s="308"/>
      <c r="ABF58" s="308"/>
      <c r="ABG58" s="308"/>
      <c r="ABH58" s="308"/>
      <c r="ABI58" s="308"/>
      <c r="ABJ58" s="308"/>
      <c r="ABK58" s="308"/>
      <c r="ABL58" s="308"/>
      <c r="ABM58" s="308"/>
      <c r="ABN58" s="308"/>
      <c r="ABO58" s="308"/>
      <c r="ABP58" s="308"/>
      <c r="ABQ58" s="308"/>
      <c r="ABR58" s="308"/>
      <c r="ABS58" s="308"/>
      <c r="ABT58" s="308"/>
      <c r="ABU58" s="308"/>
      <c r="ABV58" s="308"/>
      <c r="ABW58" s="308"/>
      <c r="ABX58" s="308"/>
      <c r="ABY58" s="308"/>
      <c r="ABZ58" s="308"/>
      <c r="ACA58" s="308"/>
      <c r="ACB58" s="308"/>
      <c r="ACC58" s="308"/>
      <c r="ACD58" s="308"/>
      <c r="ACE58" s="308"/>
      <c r="ACF58" s="308"/>
      <c r="ACG58" s="308"/>
      <c r="ACH58" s="308"/>
      <c r="ACI58" s="308"/>
      <c r="ACJ58" s="308"/>
      <c r="ACK58" s="308"/>
      <c r="ACL58" s="308"/>
      <c r="ACM58" s="308"/>
      <c r="ACN58" s="308"/>
      <c r="ACO58" s="308"/>
      <c r="ACP58" s="308"/>
      <c r="ACQ58" s="308"/>
      <c r="ACR58" s="308"/>
      <c r="ACS58" s="308"/>
      <c r="ACT58" s="308"/>
      <c r="ACU58" s="308"/>
      <c r="ACV58" s="308"/>
      <c r="ACW58" s="308"/>
      <c r="ACX58" s="308"/>
      <c r="ACY58" s="308"/>
      <c r="ACZ58" s="308"/>
      <c r="ADA58" s="308"/>
      <c r="ADB58" s="308"/>
      <c r="ADC58" s="308"/>
      <c r="ADD58" s="308"/>
      <c r="ADE58" s="308"/>
      <c r="ADF58" s="308"/>
      <c r="ADG58" s="308"/>
      <c r="ADH58" s="308"/>
      <c r="ADI58" s="308"/>
      <c r="ADJ58" s="308"/>
      <c r="ADK58" s="308"/>
      <c r="ADL58" s="308"/>
      <c r="ADM58" s="308"/>
      <c r="ADN58" s="308"/>
      <c r="ADO58" s="308"/>
      <c r="ADP58" s="308"/>
      <c r="ADQ58" s="308"/>
      <c r="ADR58" s="308"/>
      <c r="ADS58" s="308"/>
      <c r="ADT58" s="308"/>
      <c r="ADU58" s="308"/>
      <c r="ADV58" s="308"/>
      <c r="ADW58" s="308"/>
      <c r="ADX58" s="308"/>
      <c r="ADY58" s="308"/>
      <c r="ADZ58" s="308"/>
      <c r="AEA58" s="308"/>
      <c r="AEB58" s="308"/>
      <c r="AEC58" s="308"/>
      <c r="AED58" s="308"/>
      <c r="AEE58" s="308"/>
      <c r="AEF58" s="308"/>
      <c r="AEG58" s="308"/>
      <c r="AEH58" s="308"/>
      <c r="AEI58" s="308"/>
      <c r="AEJ58" s="308"/>
      <c r="AEK58" s="308"/>
      <c r="AEL58" s="308"/>
      <c r="AEM58" s="308"/>
      <c r="AEN58" s="308"/>
      <c r="AEO58" s="308"/>
      <c r="AEP58" s="308"/>
      <c r="AEQ58" s="308"/>
      <c r="AER58" s="308"/>
      <c r="AES58" s="308"/>
      <c r="AET58" s="308"/>
      <c r="AEU58" s="308"/>
      <c r="AEV58" s="308"/>
      <c r="AEW58" s="308"/>
      <c r="AEX58" s="308"/>
      <c r="AEY58" s="308"/>
      <c r="AEZ58" s="308"/>
      <c r="AFA58" s="308"/>
      <c r="AFB58" s="308"/>
      <c r="AFC58" s="308"/>
      <c r="AFD58" s="308"/>
      <c r="AFE58" s="308"/>
      <c r="AFF58" s="308"/>
      <c r="AFG58" s="308"/>
      <c r="AFH58" s="308"/>
      <c r="AFI58" s="308"/>
      <c r="AFJ58" s="308"/>
      <c r="AFK58" s="308"/>
      <c r="AFL58" s="308"/>
      <c r="AFM58" s="308"/>
      <c r="AFN58" s="308"/>
      <c r="AFO58" s="308"/>
      <c r="AFP58" s="308"/>
      <c r="AFQ58" s="308"/>
      <c r="AFR58" s="308"/>
      <c r="AFS58" s="308"/>
      <c r="AFT58" s="308"/>
      <c r="AFU58" s="308"/>
      <c r="AFV58" s="308"/>
      <c r="AFW58" s="308"/>
      <c r="AFX58" s="308"/>
      <c r="AFY58" s="308"/>
      <c r="AFZ58" s="308"/>
      <c r="AGA58" s="308"/>
      <c r="AGB58" s="308"/>
      <c r="AGC58" s="308"/>
      <c r="AGD58" s="308"/>
      <c r="AGE58" s="308"/>
      <c r="AGF58" s="308"/>
      <c r="AGG58" s="308"/>
      <c r="AGH58" s="308"/>
      <c r="AGI58" s="308"/>
      <c r="AGJ58" s="308"/>
      <c r="AGK58" s="308"/>
      <c r="AGL58" s="308"/>
      <c r="AGM58" s="308"/>
      <c r="AGN58" s="308"/>
      <c r="AGO58" s="308"/>
      <c r="AGP58" s="308"/>
      <c r="AGQ58" s="308"/>
      <c r="AGR58" s="308"/>
      <c r="AGS58" s="308"/>
      <c r="AGT58" s="308"/>
      <c r="AGU58" s="308"/>
      <c r="AGV58" s="308"/>
      <c r="AGW58" s="308"/>
      <c r="AGX58" s="308"/>
      <c r="AGY58" s="308"/>
      <c r="AGZ58" s="308"/>
      <c r="AHA58" s="308"/>
      <c r="AHB58" s="308"/>
      <c r="AHC58" s="308"/>
      <c r="AHD58" s="308"/>
      <c r="AHE58" s="308"/>
      <c r="AHF58" s="308"/>
      <c r="AHG58" s="308"/>
      <c r="AHH58" s="308"/>
      <c r="AHI58" s="308"/>
      <c r="AHJ58" s="308"/>
      <c r="AHK58" s="308"/>
      <c r="AHL58" s="308"/>
      <c r="AHM58" s="308"/>
      <c r="AHN58" s="308"/>
      <c r="AHO58" s="308"/>
      <c r="AHP58" s="308"/>
      <c r="AHQ58" s="308"/>
      <c r="AHR58" s="308"/>
      <c r="AHS58" s="308"/>
      <c r="AHT58" s="308"/>
      <c r="AHU58" s="308"/>
      <c r="AHV58" s="308"/>
      <c r="AHW58" s="308"/>
      <c r="AHX58" s="308"/>
      <c r="AHY58" s="308"/>
      <c r="AHZ58" s="308"/>
      <c r="AIA58" s="308"/>
      <c r="AIB58" s="308"/>
      <c r="AIC58" s="308"/>
      <c r="AID58" s="308"/>
      <c r="AIE58" s="308"/>
      <c r="AIF58" s="308"/>
      <c r="AIG58" s="308"/>
      <c r="AIH58" s="308"/>
      <c r="AII58" s="308"/>
      <c r="AIJ58" s="308"/>
      <c r="AIK58" s="308"/>
      <c r="AIL58" s="308"/>
      <c r="AIM58" s="308"/>
      <c r="AIN58" s="308"/>
      <c r="AIO58" s="308"/>
      <c r="AIP58" s="308"/>
      <c r="AIQ58" s="308"/>
      <c r="AIR58" s="308"/>
      <c r="AIS58" s="308"/>
      <c r="AIT58" s="308"/>
      <c r="AIU58" s="308"/>
      <c r="AIV58" s="308"/>
      <c r="AIW58" s="308"/>
      <c r="AIX58" s="308"/>
      <c r="AIY58" s="308"/>
      <c r="AIZ58" s="308"/>
      <c r="AJA58" s="308"/>
      <c r="AJB58" s="308"/>
      <c r="AJC58" s="308"/>
      <c r="AJD58" s="308"/>
      <c r="AJE58" s="308"/>
      <c r="AJF58" s="308"/>
      <c r="AJG58" s="308"/>
      <c r="AJH58" s="308"/>
      <c r="AJI58" s="308"/>
      <c r="AJJ58" s="308"/>
      <c r="AJK58" s="308"/>
      <c r="AJL58" s="308"/>
      <c r="AJM58" s="308"/>
      <c r="AJN58" s="308"/>
      <c r="AJO58" s="308"/>
      <c r="AJP58" s="308"/>
      <c r="AJQ58" s="308"/>
      <c r="AJR58" s="308"/>
      <c r="AJS58" s="308"/>
      <c r="AJT58" s="308"/>
      <c r="AJU58" s="308"/>
      <c r="AJV58" s="308"/>
      <c r="AJW58" s="308"/>
      <c r="AJX58" s="308"/>
      <c r="AJY58" s="308"/>
      <c r="AJZ58" s="308"/>
      <c r="AKA58" s="308"/>
      <c r="AKB58" s="308"/>
      <c r="AKC58" s="308"/>
      <c r="AKD58" s="308"/>
      <c r="AKE58" s="308"/>
      <c r="AKF58" s="308"/>
      <c r="AKG58" s="308"/>
      <c r="AKH58" s="308"/>
      <c r="AKI58" s="308"/>
      <c r="AKJ58" s="308"/>
      <c r="AKK58" s="308"/>
      <c r="AKL58" s="308"/>
      <c r="AKM58" s="308"/>
      <c r="AKN58" s="308"/>
      <c r="AKO58" s="308"/>
      <c r="AKP58" s="308"/>
      <c r="AKQ58" s="308"/>
      <c r="AKR58" s="308"/>
      <c r="AKS58" s="308"/>
      <c r="AKT58" s="308"/>
      <c r="AKU58" s="308"/>
      <c r="AKV58" s="308"/>
      <c r="AKW58" s="308"/>
      <c r="AKX58" s="308"/>
      <c r="AKY58" s="308"/>
    </row>
    <row r="59" spans="1:987" s="177" customFormat="1" ht="19.899999999999999" customHeight="1" x14ac:dyDescent="0.25">
      <c r="A59" s="175" t="s">
        <v>43</v>
      </c>
      <c r="B59" s="229" t="s">
        <v>61</v>
      </c>
      <c r="C59" s="230" t="s">
        <v>77</v>
      </c>
      <c r="D59" s="230" t="s">
        <v>17</v>
      </c>
      <c r="E59" s="230" t="s">
        <v>80</v>
      </c>
      <c r="F59" s="192"/>
      <c r="G59" s="230" t="s">
        <v>61</v>
      </c>
      <c r="H59" s="230" t="s">
        <v>77</v>
      </c>
      <c r="I59" s="230" t="s">
        <v>17</v>
      </c>
      <c r="J59" s="230" t="s">
        <v>80</v>
      </c>
      <c r="K59" s="192"/>
      <c r="L59" s="230" t="s">
        <v>61</v>
      </c>
      <c r="M59" s="230" t="s">
        <v>77</v>
      </c>
      <c r="N59" s="230" t="s">
        <v>17</v>
      </c>
      <c r="O59" s="230" t="s">
        <v>80</v>
      </c>
      <c r="P59" s="195"/>
      <c r="Q59" s="230" t="s">
        <v>78</v>
      </c>
      <c r="R59" s="214" t="s">
        <v>79</v>
      </c>
      <c r="S59" s="192"/>
      <c r="T59" s="229" t="s">
        <v>78</v>
      </c>
      <c r="U59" s="230" t="s">
        <v>79</v>
      </c>
      <c r="V59" s="176"/>
      <c r="W59" s="314"/>
      <c r="X59" s="310"/>
      <c r="Y59" s="310"/>
      <c r="Z59" s="310"/>
      <c r="AA59" s="310"/>
      <c r="AB59" s="310"/>
      <c r="AC59" s="310"/>
      <c r="AD59" s="310"/>
      <c r="AE59" s="310"/>
      <c r="AF59" s="310"/>
      <c r="AG59" s="310"/>
      <c r="AH59" s="310"/>
      <c r="AI59" s="310"/>
      <c r="AJ59" s="310"/>
      <c r="AK59" s="310"/>
      <c r="AL59" s="310"/>
      <c r="AM59" s="310"/>
      <c r="AN59" s="310"/>
      <c r="AO59" s="310"/>
      <c r="AP59" s="310"/>
      <c r="AQ59" s="310"/>
      <c r="AR59" s="310"/>
      <c r="AS59" s="310"/>
      <c r="AT59" s="310"/>
      <c r="AU59" s="310"/>
      <c r="AV59" s="310"/>
      <c r="AW59" s="310"/>
      <c r="AX59" s="310"/>
      <c r="AY59" s="310"/>
      <c r="AZ59" s="310"/>
      <c r="BA59" s="310"/>
      <c r="BB59" s="310"/>
      <c r="BC59" s="310"/>
      <c r="BD59" s="310"/>
      <c r="BE59" s="310"/>
      <c r="BF59" s="310"/>
      <c r="BG59" s="310"/>
      <c r="BH59" s="310"/>
      <c r="BI59" s="310"/>
      <c r="BJ59" s="310"/>
      <c r="BK59" s="310"/>
      <c r="BL59" s="310"/>
      <c r="BM59" s="310"/>
      <c r="BN59" s="310"/>
      <c r="BO59" s="310"/>
      <c r="BP59" s="310"/>
      <c r="BQ59" s="310"/>
      <c r="BR59" s="310"/>
      <c r="BS59" s="310"/>
      <c r="BT59" s="310"/>
      <c r="BU59" s="310"/>
      <c r="BV59" s="310"/>
      <c r="BW59" s="310"/>
      <c r="BX59" s="310"/>
      <c r="BY59" s="310"/>
      <c r="BZ59" s="310"/>
      <c r="CA59" s="310"/>
      <c r="CB59" s="310"/>
      <c r="CC59" s="310"/>
      <c r="CD59" s="310"/>
      <c r="CE59" s="310"/>
      <c r="CF59" s="310"/>
      <c r="CG59" s="310"/>
      <c r="CH59" s="310"/>
      <c r="CI59" s="310"/>
      <c r="CJ59" s="310"/>
      <c r="CK59" s="310"/>
      <c r="CL59" s="310"/>
      <c r="CM59" s="310"/>
      <c r="CN59" s="310"/>
      <c r="CO59" s="310"/>
      <c r="CP59" s="310"/>
      <c r="CQ59" s="310"/>
      <c r="CR59" s="310"/>
      <c r="CS59" s="310"/>
      <c r="CT59" s="310"/>
      <c r="CU59" s="310"/>
      <c r="CV59" s="310"/>
      <c r="CW59" s="310"/>
      <c r="CX59" s="310"/>
      <c r="CY59" s="310"/>
      <c r="CZ59" s="310"/>
      <c r="DA59" s="310"/>
      <c r="DB59" s="310"/>
      <c r="DC59" s="310"/>
      <c r="DD59" s="310"/>
      <c r="DE59" s="310"/>
      <c r="DF59" s="310"/>
      <c r="DG59" s="310"/>
      <c r="DH59" s="310"/>
      <c r="DI59" s="310"/>
      <c r="DJ59" s="310"/>
      <c r="DK59" s="310"/>
      <c r="DL59" s="310"/>
      <c r="DM59" s="310"/>
      <c r="DN59" s="310"/>
      <c r="DO59" s="310"/>
      <c r="DP59" s="310"/>
      <c r="DQ59" s="310"/>
      <c r="DR59" s="310"/>
      <c r="DS59" s="310"/>
      <c r="DT59" s="310"/>
      <c r="DU59" s="310"/>
      <c r="DV59" s="310"/>
      <c r="DW59" s="310"/>
      <c r="DX59" s="310"/>
      <c r="DY59" s="310"/>
      <c r="DZ59" s="310"/>
      <c r="EA59" s="310"/>
      <c r="EB59" s="310"/>
      <c r="EC59" s="310"/>
      <c r="ED59" s="310"/>
      <c r="EE59" s="310"/>
      <c r="EF59" s="310"/>
      <c r="EG59" s="310"/>
      <c r="EH59" s="310"/>
      <c r="EI59" s="310"/>
      <c r="EJ59" s="310"/>
      <c r="EK59" s="310"/>
      <c r="EL59" s="310"/>
      <c r="EM59" s="310"/>
      <c r="EN59" s="310"/>
      <c r="EO59" s="310"/>
      <c r="EP59" s="310"/>
      <c r="EQ59" s="310"/>
      <c r="ER59" s="310"/>
      <c r="ES59" s="310"/>
      <c r="ET59" s="310"/>
      <c r="EU59" s="310"/>
      <c r="EV59" s="310"/>
      <c r="EW59" s="310"/>
      <c r="EX59" s="310"/>
      <c r="EY59" s="310"/>
      <c r="EZ59" s="310"/>
      <c r="FA59" s="310"/>
      <c r="FB59" s="310"/>
      <c r="FC59" s="310"/>
      <c r="FD59" s="310"/>
      <c r="FE59" s="310"/>
      <c r="FF59" s="310"/>
      <c r="FG59" s="310"/>
      <c r="FH59" s="310"/>
      <c r="FI59" s="310"/>
      <c r="FJ59" s="310"/>
      <c r="FK59" s="310"/>
      <c r="FL59" s="310"/>
      <c r="FM59" s="310"/>
      <c r="FN59" s="310"/>
      <c r="FO59" s="310"/>
      <c r="FP59" s="310"/>
      <c r="FQ59" s="310"/>
      <c r="FR59" s="310"/>
      <c r="FS59" s="310"/>
      <c r="FT59" s="310"/>
      <c r="FU59" s="310"/>
      <c r="FV59" s="310"/>
      <c r="FW59" s="310"/>
      <c r="FX59" s="310"/>
      <c r="FY59" s="310"/>
      <c r="FZ59" s="310"/>
      <c r="GA59" s="310"/>
      <c r="GB59" s="310"/>
      <c r="GC59" s="310"/>
      <c r="GD59" s="310"/>
      <c r="GE59" s="310"/>
      <c r="GF59" s="310"/>
      <c r="GG59" s="310"/>
      <c r="GH59" s="310"/>
      <c r="GI59" s="310"/>
      <c r="GJ59" s="310"/>
      <c r="GK59" s="310"/>
      <c r="GL59" s="310"/>
      <c r="GM59" s="310"/>
      <c r="GN59" s="310"/>
      <c r="GO59" s="310"/>
      <c r="GP59" s="310"/>
      <c r="GQ59" s="310"/>
      <c r="GR59" s="310"/>
      <c r="GS59" s="310"/>
      <c r="GT59" s="310"/>
      <c r="GU59" s="310"/>
      <c r="GV59" s="310"/>
      <c r="GW59" s="310"/>
      <c r="GX59" s="310"/>
      <c r="GY59" s="310"/>
      <c r="GZ59" s="310"/>
      <c r="HA59" s="310"/>
      <c r="HB59" s="310"/>
      <c r="HC59" s="310"/>
      <c r="HD59" s="310"/>
      <c r="HE59" s="310"/>
      <c r="HF59" s="310"/>
      <c r="HG59" s="310"/>
      <c r="HH59" s="310"/>
      <c r="HI59" s="310"/>
      <c r="HJ59" s="310"/>
      <c r="HK59" s="310"/>
      <c r="HL59" s="310"/>
      <c r="HM59" s="310"/>
      <c r="HN59" s="310"/>
      <c r="HO59" s="310"/>
      <c r="HP59" s="310"/>
      <c r="HQ59" s="310"/>
      <c r="HR59" s="310"/>
      <c r="HS59" s="310"/>
      <c r="HT59" s="310"/>
      <c r="HU59" s="310"/>
      <c r="HV59" s="310"/>
      <c r="HW59" s="310"/>
      <c r="HX59" s="310"/>
      <c r="HY59" s="310"/>
      <c r="HZ59" s="310"/>
      <c r="IA59" s="310"/>
      <c r="IB59" s="310"/>
      <c r="IC59" s="310"/>
      <c r="ID59" s="310"/>
      <c r="IE59" s="310"/>
      <c r="IF59" s="310"/>
      <c r="IG59" s="310"/>
      <c r="IH59" s="310"/>
      <c r="II59" s="310"/>
      <c r="IJ59" s="310"/>
      <c r="IK59" s="310"/>
      <c r="IL59" s="310"/>
      <c r="IM59" s="310"/>
      <c r="IN59" s="310"/>
      <c r="IO59" s="310"/>
      <c r="IP59" s="310"/>
      <c r="IQ59" s="310"/>
      <c r="IR59" s="310"/>
      <c r="IS59" s="310"/>
      <c r="IT59" s="310"/>
      <c r="IU59" s="310"/>
      <c r="IV59" s="310"/>
      <c r="IW59" s="310"/>
      <c r="IX59" s="310"/>
      <c r="IY59" s="310"/>
      <c r="IZ59" s="310"/>
      <c r="JA59" s="310"/>
      <c r="JB59" s="310"/>
      <c r="JC59" s="310"/>
      <c r="JD59" s="310"/>
      <c r="JE59" s="310"/>
      <c r="JF59" s="310"/>
      <c r="JG59" s="310"/>
      <c r="JH59" s="310"/>
      <c r="JI59" s="310"/>
      <c r="JJ59" s="310"/>
      <c r="JK59" s="310"/>
      <c r="JL59" s="310"/>
      <c r="JM59" s="310"/>
      <c r="JN59" s="310"/>
      <c r="JO59" s="310"/>
      <c r="JP59" s="310"/>
      <c r="JQ59" s="310"/>
      <c r="JR59" s="310"/>
      <c r="JS59" s="310"/>
      <c r="JT59" s="310"/>
      <c r="JU59" s="310"/>
      <c r="JV59" s="310"/>
      <c r="JW59" s="310"/>
      <c r="JX59" s="310"/>
      <c r="JY59" s="310"/>
      <c r="JZ59" s="310"/>
      <c r="KA59" s="310"/>
      <c r="KB59" s="310"/>
      <c r="KC59" s="310"/>
      <c r="KD59" s="310"/>
      <c r="KE59" s="310"/>
      <c r="KF59" s="310"/>
      <c r="KG59" s="310"/>
      <c r="KH59" s="310"/>
      <c r="KI59" s="310"/>
      <c r="KJ59" s="310"/>
      <c r="KK59" s="310"/>
      <c r="KL59" s="310"/>
      <c r="KM59" s="310"/>
      <c r="KN59" s="310"/>
      <c r="KO59" s="310"/>
      <c r="KP59" s="310"/>
      <c r="KQ59" s="310"/>
      <c r="KR59" s="310"/>
      <c r="KS59" s="310"/>
      <c r="KT59" s="310"/>
      <c r="KU59" s="310"/>
      <c r="KV59" s="310"/>
      <c r="KW59" s="310"/>
      <c r="KX59" s="310"/>
      <c r="KY59" s="310"/>
      <c r="KZ59" s="310"/>
      <c r="LA59" s="310"/>
      <c r="LB59" s="310"/>
      <c r="LC59" s="310"/>
      <c r="LD59" s="310"/>
      <c r="LE59" s="310"/>
      <c r="LF59" s="310"/>
      <c r="LG59" s="310"/>
      <c r="LH59" s="310"/>
      <c r="LI59" s="310"/>
      <c r="LJ59" s="310"/>
      <c r="LK59" s="310"/>
      <c r="LL59" s="310"/>
      <c r="LM59" s="310"/>
      <c r="LN59" s="310"/>
      <c r="LO59" s="310"/>
      <c r="LP59" s="310"/>
      <c r="LQ59" s="310"/>
      <c r="LR59" s="310"/>
      <c r="LS59" s="310"/>
      <c r="LT59" s="310"/>
      <c r="LU59" s="310"/>
      <c r="LV59" s="310"/>
      <c r="LW59" s="310"/>
      <c r="LX59" s="310"/>
      <c r="LY59" s="310"/>
      <c r="LZ59" s="310"/>
      <c r="MA59" s="310"/>
      <c r="MB59" s="310"/>
      <c r="MC59" s="310"/>
      <c r="MD59" s="310"/>
      <c r="ME59" s="310"/>
      <c r="MF59" s="310"/>
      <c r="MG59" s="310"/>
      <c r="MH59" s="310"/>
      <c r="MI59" s="310"/>
      <c r="MJ59" s="310"/>
      <c r="MK59" s="310"/>
      <c r="ML59" s="310"/>
      <c r="MM59" s="310"/>
      <c r="MN59" s="310"/>
      <c r="MO59" s="310"/>
      <c r="MP59" s="310"/>
      <c r="MQ59" s="310"/>
      <c r="MR59" s="310"/>
      <c r="MS59" s="310"/>
      <c r="MT59" s="310"/>
      <c r="MU59" s="310"/>
      <c r="MV59" s="310"/>
      <c r="MW59" s="310"/>
      <c r="MX59" s="310"/>
      <c r="MY59" s="310"/>
      <c r="MZ59" s="310"/>
      <c r="NA59" s="310"/>
      <c r="NB59" s="310"/>
      <c r="NC59" s="310"/>
      <c r="ND59" s="310"/>
      <c r="NE59" s="310"/>
      <c r="NF59" s="310"/>
      <c r="NG59" s="310"/>
      <c r="NH59" s="310"/>
      <c r="NI59" s="310"/>
      <c r="NJ59" s="310"/>
      <c r="NK59" s="310"/>
      <c r="NL59" s="310"/>
      <c r="NM59" s="310"/>
      <c r="NN59" s="311"/>
      <c r="NO59" s="311"/>
      <c r="NP59" s="311"/>
      <c r="NQ59" s="311"/>
      <c r="NR59" s="311"/>
      <c r="NS59" s="311"/>
      <c r="NT59" s="311"/>
      <c r="NU59" s="311"/>
      <c r="NV59" s="311"/>
      <c r="NW59" s="311"/>
      <c r="NX59" s="311"/>
      <c r="NY59" s="311"/>
      <c r="NZ59" s="311"/>
      <c r="OA59" s="311"/>
      <c r="OB59" s="311"/>
      <c r="OC59" s="311"/>
      <c r="OD59" s="311"/>
      <c r="OE59" s="311"/>
      <c r="OF59" s="311"/>
      <c r="OG59" s="311"/>
      <c r="OH59" s="311"/>
      <c r="OI59" s="311"/>
      <c r="OJ59" s="311"/>
      <c r="OK59" s="311"/>
      <c r="OL59" s="311"/>
      <c r="OM59" s="311"/>
      <c r="ON59" s="311"/>
      <c r="OO59" s="311"/>
      <c r="OP59" s="311"/>
      <c r="OQ59" s="311"/>
      <c r="OR59" s="311"/>
      <c r="OS59" s="311"/>
      <c r="OT59" s="311"/>
      <c r="OU59" s="311"/>
      <c r="OV59" s="311"/>
      <c r="OW59" s="311"/>
      <c r="OX59" s="311"/>
      <c r="OY59" s="311"/>
      <c r="OZ59" s="311"/>
      <c r="PA59" s="311"/>
      <c r="PB59" s="311"/>
      <c r="PC59" s="311"/>
      <c r="PD59" s="311"/>
      <c r="PE59" s="311"/>
      <c r="PF59" s="311"/>
      <c r="PG59" s="311"/>
      <c r="PH59" s="311"/>
      <c r="PI59" s="311"/>
      <c r="PJ59" s="311"/>
      <c r="PK59" s="311"/>
      <c r="PL59" s="311"/>
      <c r="PM59" s="311"/>
      <c r="PN59" s="311"/>
      <c r="PO59" s="311"/>
      <c r="PP59" s="311"/>
      <c r="PQ59" s="311"/>
      <c r="PR59" s="311"/>
      <c r="PS59" s="311"/>
      <c r="PT59" s="311"/>
      <c r="PU59" s="311"/>
      <c r="PV59" s="311"/>
      <c r="PW59" s="311"/>
      <c r="PX59" s="311"/>
      <c r="PY59" s="311"/>
      <c r="PZ59" s="311"/>
      <c r="QA59" s="311"/>
      <c r="QB59" s="311"/>
      <c r="QC59" s="311"/>
      <c r="QD59" s="311"/>
      <c r="QE59" s="311"/>
      <c r="QF59" s="311"/>
      <c r="QG59" s="311"/>
      <c r="QH59" s="311"/>
      <c r="QI59" s="311"/>
      <c r="QJ59" s="311"/>
      <c r="QK59" s="311"/>
      <c r="QL59" s="311"/>
      <c r="QM59" s="311"/>
      <c r="QN59" s="311"/>
      <c r="QO59" s="311"/>
      <c r="QP59" s="311"/>
      <c r="QQ59" s="311"/>
      <c r="QR59" s="311"/>
      <c r="QS59" s="311"/>
      <c r="QT59" s="311"/>
      <c r="QU59" s="311"/>
      <c r="QV59" s="311"/>
      <c r="QW59" s="311"/>
      <c r="QX59" s="311"/>
      <c r="QY59" s="311"/>
      <c r="QZ59" s="311"/>
      <c r="RA59" s="311"/>
      <c r="RB59" s="311"/>
      <c r="RC59" s="311"/>
      <c r="RD59" s="311"/>
      <c r="RE59" s="311"/>
      <c r="RF59" s="311"/>
      <c r="RG59" s="311"/>
      <c r="RH59" s="311"/>
      <c r="RI59" s="311"/>
      <c r="RJ59" s="311"/>
      <c r="RK59" s="311"/>
      <c r="RL59" s="311"/>
      <c r="RM59" s="311"/>
      <c r="RN59" s="311"/>
      <c r="RO59" s="311"/>
      <c r="RP59" s="311"/>
      <c r="RQ59" s="311"/>
      <c r="RR59" s="311"/>
      <c r="RS59" s="311"/>
      <c r="RT59" s="311"/>
      <c r="RU59" s="311"/>
      <c r="RV59" s="311"/>
      <c r="RW59" s="311"/>
      <c r="RX59" s="311"/>
      <c r="RY59" s="311"/>
      <c r="RZ59" s="311"/>
      <c r="SA59" s="311"/>
      <c r="SB59" s="311"/>
      <c r="SC59" s="311"/>
      <c r="SD59" s="311"/>
      <c r="SE59" s="311"/>
      <c r="SF59" s="311"/>
      <c r="SG59" s="311"/>
      <c r="SH59" s="311"/>
      <c r="SI59" s="311"/>
      <c r="SJ59" s="311"/>
      <c r="SK59" s="311"/>
      <c r="SL59" s="311"/>
      <c r="SM59" s="311"/>
      <c r="SN59" s="311"/>
      <c r="SO59" s="311"/>
      <c r="SP59" s="311"/>
      <c r="SQ59" s="311"/>
      <c r="SR59" s="311"/>
      <c r="SS59" s="311"/>
      <c r="ST59" s="311"/>
      <c r="SU59" s="311"/>
      <c r="SV59" s="311"/>
      <c r="SW59" s="311"/>
      <c r="SX59" s="311"/>
      <c r="SY59" s="311"/>
      <c r="SZ59" s="311"/>
      <c r="TA59" s="311"/>
      <c r="TB59" s="311"/>
      <c r="TC59" s="311"/>
      <c r="TD59" s="311"/>
      <c r="TE59" s="311"/>
      <c r="TF59" s="311"/>
      <c r="TG59" s="311"/>
      <c r="TH59" s="311"/>
      <c r="TI59" s="311"/>
      <c r="TJ59" s="311"/>
      <c r="TK59" s="311"/>
      <c r="TL59" s="311"/>
      <c r="TM59" s="311"/>
      <c r="TN59" s="311"/>
      <c r="TO59" s="311"/>
      <c r="TP59" s="311"/>
      <c r="TQ59" s="311"/>
      <c r="TR59" s="311"/>
      <c r="TS59" s="311"/>
      <c r="TT59" s="311"/>
      <c r="TU59" s="311"/>
      <c r="TV59" s="311"/>
      <c r="TW59" s="311"/>
      <c r="TX59" s="311"/>
      <c r="TY59" s="311"/>
      <c r="TZ59" s="311"/>
      <c r="UA59" s="311"/>
      <c r="UB59" s="311"/>
      <c r="UC59" s="311"/>
      <c r="UD59" s="311"/>
      <c r="UE59" s="311"/>
      <c r="UF59" s="311"/>
      <c r="UG59" s="311"/>
      <c r="UH59" s="311"/>
      <c r="UI59" s="311"/>
      <c r="UJ59" s="311"/>
      <c r="UK59" s="311"/>
      <c r="UL59" s="311"/>
      <c r="UM59" s="311"/>
      <c r="UN59" s="311"/>
      <c r="UO59" s="311"/>
      <c r="UP59" s="311"/>
      <c r="UQ59" s="311"/>
      <c r="UR59" s="311"/>
      <c r="US59" s="311"/>
      <c r="UT59" s="311"/>
      <c r="UU59" s="311"/>
      <c r="UV59" s="311"/>
      <c r="UW59" s="311"/>
      <c r="UX59" s="311"/>
      <c r="UY59" s="311"/>
      <c r="UZ59" s="311"/>
      <c r="VA59" s="311"/>
      <c r="VB59" s="311"/>
      <c r="VC59" s="311"/>
      <c r="VD59" s="311"/>
      <c r="VE59" s="311"/>
      <c r="VF59" s="311"/>
      <c r="VG59" s="311"/>
      <c r="VH59" s="311"/>
      <c r="VI59" s="311"/>
      <c r="VJ59" s="311"/>
      <c r="VK59" s="311"/>
      <c r="VL59" s="311"/>
      <c r="VM59" s="311"/>
      <c r="VN59" s="311"/>
      <c r="VO59" s="311"/>
      <c r="VP59" s="311"/>
      <c r="VQ59" s="311"/>
      <c r="VR59" s="311"/>
      <c r="VS59" s="311"/>
      <c r="VT59" s="311"/>
      <c r="VU59" s="311"/>
      <c r="VV59" s="311"/>
      <c r="VW59" s="311"/>
      <c r="VX59" s="311"/>
      <c r="VY59" s="311"/>
      <c r="VZ59" s="311"/>
      <c r="WA59" s="311"/>
      <c r="WB59" s="311"/>
      <c r="WC59" s="311"/>
      <c r="WD59" s="311"/>
      <c r="WE59" s="311"/>
      <c r="WF59" s="311"/>
      <c r="WG59" s="311"/>
      <c r="WH59" s="311"/>
      <c r="WI59" s="311"/>
      <c r="WJ59" s="311"/>
      <c r="WK59" s="311"/>
      <c r="WL59" s="311"/>
      <c r="WM59" s="311"/>
      <c r="WN59" s="311"/>
      <c r="WO59" s="311"/>
      <c r="WP59" s="311"/>
      <c r="WQ59" s="311"/>
      <c r="WR59" s="311"/>
      <c r="WS59" s="311"/>
      <c r="WT59" s="311"/>
      <c r="WU59" s="311"/>
      <c r="WV59" s="311"/>
      <c r="WW59" s="311"/>
      <c r="WX59" s="311"/>
      <c r="WY59" s="311"/>
      <c r="WZ59" s="311"/>
      <c r="XA59" s="311"/>
      <c r="XB59" s="311"/>
      <c r="XC59" s="311"/>
      <c r="XD59" s="311"/>
      <c r="XE59" s="311"/>
      <c r="XF59" s="311"/>
      <c r="XG59" s="311"/>
      <c r="XH59" s="311"/>
      <c r="XI59" s="311"/>
      <c r="XJ59" s="311"/>
      <c r="XK59" s="311"/>
      <c r="XL59" s="311"/>
      <c r="XM59" s="311"/>
      <c r="XN59" s="311"/>
      <c r="XO59" s="311"/>
      <c r="XP59" s="311"/>
      <c r="XQ59" s="311"/>
      <c r="XR59" s="311"/>
      <c r="XS59" s="311"/>
      <c r="XT59" s="311"/>
      <c r="XU59" s="311"/>
      <c r="XV59" s="311"/>
      <c r="XW59" s="311"/>
      <c r="XX59" s="311"/>
      <c r="XY59" s="311"/>
      <c r="XZ59" s="311"/>
      <c r="YA59" s="311"/>
      <c r="YB59" s="311"/>
      <c r="YC59" s="311"/>
      <c r="YD59" s="311"/>
      <c r="YE59" s="311"/>
      <c r="YF59" s="311"/>
      <c r="YG59" s="311"/>
      <c r="YH59" s="311"/>
      <c r="YI59" s="311"/>
      <c r="YJ59" s="311"/>
      <c r="YK59" s="311"/>
      <c r="YL59" s="311"/>
      <c r="YM59" s="311"/>
      <c r="YN59" s="311"/>
      <c r="YO59" s="311"/>
      <c r="YP59" s="311"/>
      <c r="YQ59" s="311"/>
      <c r="YR59" s="311"/>
      <c r="YS59" s="311"/>
      <c r="YT59" s="311"/>
      <c r="YU59" s="311"/>
      <c r="YV59" s="311"/>
      <c r="YW59" s="311"/>
      <c r="YX59" s="311"/>
      <c r="YY59" s="311"/>
      <c r="YZ59" s="311"/>
      <c r="ZA59" s="311"/>
      <c r="ZB59" s="311"/>
      <c r="ZC59" s="311"/>
      <c r="ZD59" s="311"/>
      <c r="ZE59" s="311"/>
      <c r="ZF59" s="311"/>
      <c r="ZG59" s="311"/>
      <c r="ZH59" s="311"/>
      <c r="ZI59" s="311"/>
      <c r="ZJ59" s="311"/>
      <c r="ZK59" s="311"/>
      <c r="ZL59" s="311"/>
      <c r="ZM59" s="311"/>
      <c r="ZN59" s="311"/>
      <c r="ZO59" s="311"/>
      <c r="ZP59" s="311"/>
      <c r="ZQ59" s="311"/>
      <c r="ZR59" s="311"/>
      <c r="ZS59" s="311"/>
      <c r="ZT59" s="311"/>
      <c r="ZU59" s="311"/>
      <c r="ZV59" s="311"/>
      <c r="ZW59" s="311"/>
      <c r="ZX59" s="311"/>
      <c r="ZY59" s="311"/>
      <c r="ZZ59" s="311"/>
      <c r="AAA59" s="311"/>
      <c r="AAB59" s="311"/>
      <c r="AAC59" s="311"/>
      <c r="AAD59" s="311"/>
      <c r="AAE59" s="311"/>
      <c r="AAF59" s="311"/>
      <c r="AAG59" s="311"/>
      <c r="AAH59" s="311"/>
      <c r="AAI59" s="311"/>
      <c r="AAJ59" s="311"/>
      <c r="AAK59" s="311"/>
      <c r="AAL59" s="311"/>
      <c r="AAM59" s="311"/>
      <c r="AAN59" s="311"/>
      <c r="AAO59" s="311"/>
      <c r="AAP59" s="311"/>
      <c r="AAQ59" s="311"/>
      <c r="AAR59" s="311"/>
      <c r="AAS59" s="311"/>
      <c r="AAT59" s="311"/>
      <c r="AAU59" s="311"/>
      <c r="AAV59" s="311"/>
      <c r="AAW59" s="311"/>
      <c r="AAX59" s="311"/>
      <c r="AAY59" s="311"/>
      <c r="AAZ59" s="311"/>
      <c r="ABA59" s="311"/>
      <c r="ABB59" s="311"/>
      <c r="ABC59" s="311"/>
      <c r="ABD59" s="311"/>
      <c r="ABE59" s="311"/>
      <c r="ABF59" s="311"/>
      <c r="ABG59" s="311"/>
      <c r="ABH59" s="311"/>
      <c r="ABI59" s="311"/>
      <c r="ABJ59" s="311"/>
      <c r="ABK59" s="311"/>
      <c r="ABL59" s="311"/>
      <c r="ABM59" s="311"/>
      <c r="ABN59" s="311"/>
      <c r="ABO59" s="311"/>
      <c r="ABP59" s="311"/>
      <c r="ABQ59" s="311"/>
      <c r="ABR59" s="311"/>
      <c r="ABS59" s="311"/>
      <c r="ABT59" s="311"/>
      <c r="ABU59" s="311"/>
      <c r="ABV59" s="311"/>
      <c r="ABW59" s="311"/>
      <c r="ABX59" s="311"/>
      <c r="ABY59" s="311"/>
      <c r="ABZ59" s="311"/>
      <c r="ACA59" s="311"/>
      <c r="ACB59" s="311"/>
      <c r="ACC59" s="311"/>
      <c r="ACD59" s="311"/>
      <c r="ACE59" s="311"/>
      <c r="ACF59" s="311"/>
      <c r="ACG59" s="311"/>
      <c r="ACH59" s="311"/>
      <c r="ACI59" s="311"/>
      <c r="ACJ59" s="311"/>
      <c r="ACK59" s="311"/>
      <c r="ACL59" s="311"/>
      <c r="ACM59" s="311"/>
      <c r="ACN59" s="311"/>
      <c r="ACO59" s="311"/>
      <c r="ACP59" s="311"/>
      <c r="ACQ59" s="311"/>
      <c r="ACR59" s="311"/>
      <c r="ACS59" s="311"/>
      <c r="ACT59" s="311"/>
      <c r="ACU59" s="311"/>
      <c r="ACV59" s="311"/>
      <c r="ACW59" s="311"/>
      <c r="ACX59" s="311"/>
      <c r="ACY59" s="311"/>
      <c r="ACZ59" s="311"/>
      <c r="ADA59" s="311"/>
      <c r="ADB59" s="311"/>
      <c r="ADC59" s="311"/>
      <c r="ADD59" s="311"/>
      <c r="ADE59" s="311"/>
      <c r="ADF59" s="311"/>
      <c r="ADG59" s="311"/>
      <c r="ADH59" s="311"/>
      <c r="ADI59" s="311"/>
      <c r="ADJ59" s="311"/>
      <c r="ADK59" s="311"/>
      <c r="ADL59" s="311"/>
      <c r="ADM59" s="311"/>
      <c r="ADN59" s="311"/>
      <c r="ADO59" s="311"/>
      <c r="ADP59" s="311"/>
      <c r="ADQ59" s="311"/>
      <c r="ADR59" s="311"/>
      <c r="ADS59" s="311"/>
      <c r="ADT59" s="311"/>
      <c r="ADU59" s="311"/>
      <c r="ADV59" s="311"/>
      <c r="ADW59" s="311"/>
      <c r="ADX59" s="311"/>
      <c r="ADY59" s="311"/>
      <c r="ADZ59" s="311"/>
      <c r="AEA59" s="311"/>
      <c r="AEB59" s="311"/>
      <c r="AEC59" s="311"/>
      <c r="AED59" s="311"/>
      <c r="AEE59" s="311"/>
      <c r="AEF59" s="311"/>
      <c r="AEG59" s="311"/>
      <c r="AEH59" s="311"/>
      <c r="AEI59" s="311"/>
      <c r="AEJ59" s="311"/>
      <c r="AEK59" s="311"/>
      <c r="AEL59" s="311"/>
      <c r="AEM59" s="311"/>
      <c r="AEN59" s="311"/>
      <c r="AEO59" s="311"/>
      <c r="AEP59" s="311"/>
      <c r="AEQ59" s="311"/>
      <c r="AER59" s="311"/>
      <c r="AES59" s="311"/>
      <c r="AET59" s="311"/>
      <c r="AEU59" s="311"/>
      <c r="AEV59" s="311"/>
      <c r="AEW59" s="311"/>
      <c r="AEX59" s="311"/>
      <c r="AEY59" s="311"/>
      <c r="AEZ59" s="311"/>
      <c r="AFA59" s="311"/>
      <c r="AFB59" s="311"/>
      <c r="AFC59" s="311"/>
      <c r="AFD59" s="311"/>
      <c r="AFE59" s="311"/>
      <c r="AFF59" s="311"/>
      <c r="AFG59" s="311"/>
      <c r="AFH59" s="311"/>
      <c r="AFI59" s="311"/>
      <c r="AFJ59" s="311"/>
      <c r="AFK59" s="311"/>
      <c r="AFL59" s="311"/>
      <c r="AFM59" s="311"/>
      <c r="AFN59" s="311"/>
      <c r="AFO59" s="311"/>
      <c r="AFP59" s="311"/>
      <c r="AFQ59" s="311"/>
      <c r="AFR59" s="311"/>
      <c r="AFS59" s="311"/>
      <c r="AFT59" s="311"/>
      <c r="AFU59" s="311"/>
      <c r="AFV59" s="311"/>
      <c r="AFW59" s="311"/>
      <c r="AFX59" s="311"/>
      <c r="AFY59" s="311"/>
      <c r="AFZ59" s="311"/>
      <c r="AGA59" s="311"/>
      <c r="AGB59" s="311"/>
      <c r="AGC59" s="311"/>
      <c r="AGD59" s="311"/>
      <c r="AGE59" s="311"/>
      <c r="AGF59" s="311"/>
      <c r="AGG59" s="311"/>
      <c r="AGH59" s="311"/>
      <c r="AGI59" s="311"/>
      <c r="AGJ59" s="311"/>
      <c r="AGK59" s="311"/>
      <c r="AGL59" s="311"/>
      <c r="AGM59" s="311"/>
      <c r="AGN59" s="311"/>
      <c r="AGO59" s="311"/>
      <c r="AGP59" s="311"/>
      <c r="AGQ59" s="311"/>
      <c r="AGR59" s="311"/>
      <c r="AGS59" s="311"/>
      <c r="AGT59" s="311"/>
      <c r="AGU59" s="311"/>
      <c r="AGV59" s="311"/>
      <c r="AGW59" s="311"/>
      <c r="AGX59" s="311"/>
      <c r="AGY59" s="311"/>
      <c r="AGZ59" s="311"/>
      <c r="AHA59" s="311"/>
      <c r="AHB59" s="311"/>
      <c r="AHC59" s="311"/>
      <c r="AHD59" s="311"/>
      <c r="AHE59" s="311"/>
      <c r="AHF59" s="311"/>
      <c r="AHG59" s="311"/>
      <c r="AHH59" s="311"/>
      <c r="AHI59" s="311"/>
      <c r="AHJ59" s="311"/>
      <c r="AHK59" s="311"/>
      <c r="AHL59" s="311"/>
      <c r="AHM59" s="311"/>
      <c r="AHN59" s="311"/>
      <c r="AHO59" s="311"/>
      <c r="AHP59" s="311"/>
      <c r="AHQ59" s="311"/>
      <c r="AHR59" s="311"/>
      <c r="AHS59" s="311"/>
      <c r="AHT59" s="311"/>
      <c r="AHU59" s="311"/>
      <c r="AHV59" s="311"/>
      <c r="AHW59" s="311"/>
      <c r="AHX59" s="311"/>
      <c r="AHY59" s="311"/>
      <c r="AHZ59" s="311"/>
      <c r="AIA59" s="311"/>
      <c r="AIB59" s="311"/>
      <c r="AIC59" s="311"/>
      <c r="AID59" s="311"/>
      <c r="AIE59" s="311"/>
      <c r="AIF59" s="311"/>
      <c r="AIG59" s="311"/>
      <c r="AIH59" s="311"/>
      <c r="AII59" s="311"/>
      <c r="AIJ59" s="311"/>
      <c r="AIK59" s="311"/>
      <c r="AIL59" s="311"/>
      <c r="AIM59" s="311"/>
      <c r="AIN59" s="311"/>
      <c r="AIO59" s="311"/>
      <c r="AIP59" s="311"/>
      <c r="AIQ59" s="311"/>
      <c r="AIR59" s="311"/>
      <c r="AIS59" s="311"/>
      <c r="AIT59" s="311"/>
      <c r="AIU59" s="311"/>
      <c r="AIV59" s="311"/>
      <c r="AIW59" s="311"/>
      <c r="AIX59" s="311"/>
      <c r="AIY59" s="311"/>
      <c r="AIZ59" s="311"/>
      <c r="AJA59" s="311"/>
      <c r="AJB59" s="311"/>
      <c r="AJC59" s="311"/>
      <c r="AJD59" s="311"/>
      <c r="AJE59" s="311"/>
      <c r="AJF59" s="311"/>
      <c r="AJG59" s="311"/>
      <c r="AJH59" s="311"/>
      <c r="AJI59" s="311"/>
      <c r="AJJ59" s="311"/>
      <c r="AJK59" s="311"/>
      <c r="AJL59" s="311"/>
      <c r="AJM59" s="311"/>
      <c r="AJN59" s="311"/>
      <c r="AJO59" s="311"/>
      <c r="AJP59" s="311"/>
      <c r="AJQ59" s="311"/>
      <c r="AJR59" s="311"/>
      <c r="AJS59" s="311"/>
      <c r="AJT59" s="311"/>
      <c r="AJU59" s="311"/>
      <c r="AJV59" s="311"/>
      <c r="AJW59" s="311"/>
      <c r="AJX59" s="311"/>
      <c r="AJY59" s="311"/>
      <c r="AJZ59" s="311"/>
      <c r="AKA59" s="311"/>
      <c r="AKB59" s="311"/>
      <c r="AKC59" s="311"/>
      <c r="AKD59" s="311"/>
      <c r="AKE59" s="311"/>
      <c r="AKF59" s="311"/>
      <c r="AKG59" s="311"/>
      <c r="AKH59" s="311"/>
      <c r="AKI59" s="311"/>
      <c r="AKJ59" s="311"/>
      <c r="AKK59" s="311"/>
      <c r="AKL59" s="311"/>
      <c r="AKM59" s="311"/>
      <c r="AKN59" s="311"/>
      <c r="AKO59" s="311"/>
      <c r="AKP59" s="311"/>
      <c r="AKQ59" s="311"/>
      <c r="AKR59" s="311"/>
      <c r="AKS59" s="311"/>
      <c r="AKT59" s="311"/>
      <c r="AKU59" s="311"/>
      <c r="AKV59" s="311"/>
      <c r="AKW59" s="311"/>
      <c r="AKX59" s="311"/>
      <c r="AKY59" s="311"/>
    </row>
    <row r="60" spans="1:987" s="41" customFormat="1" x14ac:dyDescent="0.25">
      <c r="A60" s="133" t="s">
        <v>0</v>
      </c>
      <c r="B60" s="206" t="e">
        <f>IF('Sample of Spirits1'!I60&lt;E60,"&lt;",'Sample of Spirits1'!I60)</f>
        <v>#DIV/0!</v>
      </c>
      <c r="C60" s="207" t="e">
        <f>B60*D60/100</f>
        <v>#DIV/0!</v>
      </c>
      <c r="D60" s="208" t="e">
        <f>'Sample of Spirits1'!E60</f>
        <v>#DIV/0!</v>
      </c>
      <c r="E60" s="209" t="e">
        <f>E41</f>
        <v>#DIV/0!</v>
      </c>
      <c r="F60" s="118"/>
      <c r="G60" s="98" t="e">
        <f>IF('Sample of Spirits1'!R60&lt;J60,"&lt;",'Sample of Spirits1'!R60)</f>
        <v>#DIV/0!</v>
      </c>
      <c r="H60" s="94" t="e">
        <f>G60*I60/100</f>
        <v>#DIV/0!</v>
      </c>
      <c r="I60" s="94" t="e">
        <f>'Sample of Spirits1'!N60</f>
        <v>#DIV/0!</v>
      </c>
      <c r="J60" s="209" t="e">
        <f>J41</f>
        <v>#DIV/0!</v>
      </c>
      <c r="K60" s="118"/>
      <c r="L60" s="185" t="e">
        <f>IF('Sample of Spirits1'!AA60&lt;O60,"&lt;",'Sample of Spirits1'!AA60)</f>
        <v>#DIV/0!</v>
      </c>
      <c r="M60" s="98" t="e">
        <f>L60*N60/100</f>
        <v>#DIV/0!</v>
      </c>
      <c r="N60" s="94" t="e">
        <f>'Sample of Spirits1'!W60</f>
        <v>#DIV/0!</v>
      </c>
      <c r="O60" s="209" t="e">
        <f>O41</f>
        <v>#DIV/0!</v>
      </c>
      <c r="P60" s="118"/>
      <c r="Q60" s="94" t="e">
        <f>IF(G60="&lt;","-",(B60-L60)/AVERAGE(B60,L60)*100)</f>
        <v>#DIV/0!</v>
      </c>
      <c r="R60" s="208" t="e">
        <f>IF(L60="&lt;","-",D60-N60)</f>
        <v>#DIV/0!</v>
      </c>
      <c r="S60" s="118"/>
      <c r="T60" s="186" t="e">
        <f>IF(G60="&lt;","-",(G60-L60)/AVERAGE(G60,L60)*100)</f>
        <v>#DIV/0!</v>
      </c>
      <c r="U60" s="94" t="e">
        <f>IF(L60="&lt;","-",I60-N60)</f>
        <v>#DIV/0!</v>
      </c>
      <c r="V60" s="114"/>
      <c r="W60" s="312"/>
      <c r="X60" s="307"/>
      <c r="Y60" s="307"/>
      <c r="Z60" s="307"/>
      <c r="AA60" s="307"/>
      <c r="AB60" s="307"/>
      <c r="AC60" s="307"/>
      <c r="AD60" s="307"/>
      <c r="AE60" s="307"/>
      <c r="AF60" s="307"/>
      <c r="AG60" s="307"/>
      <c r="AH60" s="307"/>
      <c r="AI60" s="307"/>
      <c r="AJ60" s="307"/>
      <c r="AK60" s="307"/>
      <c r="AL60" s="307"/>
      <c r="AM60" s="307"/>
      <c r="AN60" s="307"/>
      <c r="AO60" s="307"/>
      <c r="AP60" s="307"/>
      <c r="AQ60" s="307"/>
      <c r="AR60" s="307"/>
      <c r="AS60" s="307"/>
      <c r="AT60" s="307"/>
      <c r="AU60" s="307"/>
      <c r="AV60" s="307"/>
      <c r="AW60" s="307"/>
      <c r="AX60" s="307"/>
      <c r="AY60" s="307"/>
      <c r="AZ60" s="307"/>
      <c r="BA60" s="307"/>
      <c r="BB60" s="307"/>
      <c r="BC60" s="307"/>
      <c r="BD60" s="307"/>
      <c r="BE60" s="307"/>
      <c r="BF60" s="307"/>
      <c r="BG60" s="307"/>
      <c r="BH60" s="307"/>
      <c r="BI60" s="307"/>
      <c r="BJ60" s="307"/>
      <c r="BK60" s="307"/>
      <c r="BL60" s="307"/>
      <c r="BM60" s="307"/>
      <c r="BN60" s="307"/>
      <c r="BO60" s="307"/>
      <c r="BP60" s="307"/>
      <c r="BQ60" s="307"/>
      <c r="BR60" s="307"/>
      <c r="BS60" s="307"/>
      <c r="BT60" s="307"/>
      <c r="BU60" s="307"/>
      <c r="BV60" s="307"/>
      <c r="BW60" s="307"/>
      <c r="BX60" s="307"/>
      <c r="BY60" s="307"/>
      <c r="BZ60" s="307"/>
      <c r="CA60" s="307"/>
      <c r="CB60" s="307"/>
      <c r="CC60" s="307"/>
      <c r="CD60" s="307"/>
      <c r="CE60" s="307"/>
      <c r="CF60" s="307"/>
      <c r="CG60" s="307"/>
      <c r="CH60" s="307"/>
      <c r="CI60" s="307"/>
      <c r="CJ60" s="307"/>
      <c r="CK60" s="307"/>
      <c r="CL60" s="307"/>
      <c r="CM60" s="307"/>
      <c r="CN60" s="307"/>
      <c r="CO60" s="307"/>
      <c r="CP60" s="307"/>
      <c r="CQ60" s="307"/>
      <c r="CR60" s="307"/>
      <c r="CS60" s="307"/>
      <c r="CT60" s="307"/>
      <c r="CU60" s="307"/>
      <c r="CV60" s="307"/>
      <c r="CW60" s="307"/>
      <c r="CX60" s="307"/>
      <c r="CY60" s="307"/>
      <c r="CZ60" s="307"/>
      <c r="DA60" s="307"/>
      <c r="DB60" s="307"/>
      <c r="DC60" s="307"/>
      <c r="DD60" s="307"/>
      <c r="DE60" s="307"/>
      <c r="DF60" s="307"/>
      <c r="DG60" s="307"/>
      <c r="DH60" s="307"/>
      <c r="DI60" s="307"/>
      <c r="DJ60" s="307"/>
      <c r="DK60" s="307"/>
      <c r="DL60" s="307"/>
      <c r="DM60" s="307"/>
      <c r="DN60" s="307"/>
      <c r="DO60" s="307"/>
      <c r="DP60" s="307"/>
      <c r="DQ60" s="307"/>
      <c r="DR60" s="307"/>
      <c r="DS60" s="307"/>
      <c r="DT60" s="307"/>
      <c r="DU60" s="307"/>
      <c r="DV60" s="307"/>
      <c r="DW60" s="307"/>
      <c r="DX60" s="307"/>
      <c r="DY60" s="307"/>
      <c r="DZ60" s="307"/>
      <c r="EA60" s="307"/>
      <c r="EB60" s="307"/>
      <c r="EC60" s="307"/>
      <c r="ED60" s="307"/>
      <c r="EE60" s="307"/>
      <c r="EF60" s="307"/>
      <c r="EG60" s="307"/>
      <c r="EH60" s="307"/>
      <c r="EI60" s="307"/>
      <c r="EJ60" s="307"/>
      <c r="EK60" s="307"/>
      <c r="EL60" s="307"/>
      <c r="EM60" s="307"/>
      <c r="EN60" s="307"/>
      <c r="EO60" s="307"/>
      <c r="EP60" s="307"/>
      <c r="EQ60" s="307"/>
      <c r="ER60" s="307"/>
      <c r="ES60" s="307"/>
      <c r="ET60" s="307"/>
      <c r="EU60" s="307"/>
      <c r="EV60" s="307"/>
      <c r="EW60" s="307"/>
      <c r="EX60" s="307"/>
      <c r="EY60" s="307"/>
      <c r="EZ60" s="307"/>
      <c r="FA60" s="307"/>
      <c r="FB60" s="307"/>
      <c r="FC60" s="307"/>
      <c r="FD60" s="307"/>
      <c r="FE60" s="307"/>
      <c r="FF60" s="307"/>
      <c r="FG60" s="307"/>
      <c r="FH60" s="307"/>
      <c r="FI60" s="307"/>
      <c r="FJ60" s="307"/>
      <c r="FK60" s="307"/>
      <c r="FL60" s="307"/>
      <c r="FM60" s="307"/>
      <c r="FN60" s="307"/>
      <c r="FO60" s="307"/>
      <c r="FP60" s="307"/>
      <c r="FQ60" s="307"/>
      <c r="FR60" s="307"/>
      <c r="FS60" s="307"/>
      <c r="FT60" s="307"/>
      <c r="FU60" s="307"/>
      <c r="FV60" s="307"/>
      <c r="FW60" s="307"/>
      <c r="FX60" s="307"/>
      <c r="FY60" s="307"/>
      <c r="FZ60" s="307"/>
      <c r="GA60" s="307"/>
      <c r="GB60" s="307"/>
      <c r="GC60" s="307"/>
      <c r="GD60" s="307"/>
      <c r="GE60" s="307"/>
      <c r="GF60" s="307"/>
      <c r="GG60" s="307"/>
      <c r="GH60" s="307"/>
      <c r="GI60" s="307"/>
      <c r="GJ60" s="307"/>
      <c r="GK60" s="307"/>
      <c r="GL60" s="307"/>
      <c r="GM60" s="307"/>
      <c r="GN60" s="307"/>
      <c r="GO60" s="307"/>
      <c r="GP60" s="307"/>
      <c r="GQ60" s="307"/>
      <c r="GR60" s="307"/>
      <c r="GS60" s="307"/>
      <c r="GT60" s="307"/>
      <c r="GU60" s="307"/>
      <c r="GV60" s="307"/>
      <c r="GW60" s="307"/>
      <c r="GX60" s="307"/>
      <c r="GY60" s="307"/>
      <c r="GZ60" s="307"/>
      <c r="HA60" s="307"/>
      <c r="HB60" s="307"/>
      <c r="HC60" s="307"/>
      <c r="HD60" s="307"/>
      <c r="HE60" s="307"/>
      <c r="HF60" s="307"/>
      <c r="HG60" s="307"/>
      <c r="HH60" s="307"/>
      <c r="HI60" s="307"/>
      <c r="HJ60" s="307"/>
      <c r="HK60" s="307"/>
      <c r="HL60" s="307"/>
      <c r="HM60" s="307"/>
      <c r="HN60" s="307"/>
      <c r="HO60" s="307"/>
      <c r="HP60" s="307"/>
      <c r="HQ60" s="307"/>
      <c r="HR60" s="307"/>
      <c r="HS60" s="307"/>
      <c r="HT60" s="307"/>
      <c r="HU60" s="307"/>
      <c r="HV60" s="307"/>
      <c r="HW60" s="307"/>
      <c r="HX60" s="307"/>
      <c r="HY60" s="307"/>
      <c r="HZ60" s="307"/>
      <c r="IA60" s="307"/>
      <c r="IB60" s="307"/>
      <c r="IC60" s="307"/>
      <c r="ID60" s="307"/>
      <c r="IE60" s="307"/>
      <c r="IF60" s="307"/>
      <c r="IG60" s="307"/>
      <c r="IH60" s="307"/>
      <c r="II60" s="307"/>
      <c r="IJ60" s="307"/>
      <c r="IK60" s="307"/>
      <c r="IL60" s="307"/>
      <c r="IM60" s="307"/>
      <c r="IN60" s="307"/>
      <c r="IO60" s="307"/>
      <c r="IP60" s="307"/>
      <c r="IQ60" s="307"/>
      <c r="IR60" s="307"/>
      <c r="IS60" s="307"/>
      <c r="IT60" s="307"/>
      <c r="IU60" s="307"/>
      <c r="IV60" s="307"/>
      <c r="IW60" s="307"/>
      <c r="IX60" s="307"/>
      <c r="IY60" s="307"/>
      <c r="IZ60" s="307"/>
      <c r="JA60" s="307"/>
      <c r="JB60" s="307"/>
      <c r="JC60" s="307"/>
      <c r="JD60" s="307"/>
      <c r="JE60" s="307"/>
      <c r="JF60" s="307"/>
      <c r="JG60" s="307"/>
      <c r="JH60" s="307"/>
      <c r="JI60" s="307"/>
      <c r="JJ60" s="307"/>
      <c r="JK60" s="307"/>
      <c r="JL60" s="307"/>
      <c r="JM60" s="307"/>
      <c r="JN60" s="307"/>
      <c r="JO60" s="307"/>
      <c r="JP60" s="307"/>
      <c r="JQ60" s="307"/>
      <c r="JR60" s="307"/>
      <c r="JS60" s="307"/>
      <c r="JT60" s="307"/>
      <c r="JU60" s="307"/>
      <c r="JV60" s="307"/>
      <c r="JW60" s="307"/>
      <c r="JX60" s="307"/>
      <c r="JY60" s="307"/>
      <c r="JZ60" s="307"/>
      <c r="KA60" s="307"/>
      <c r="KB60" s="307"/>
      <c r="KC60" s="307"/>
      <c r="KD60" s="307"/>
      <c r="KE60" s="307"/>
      <c r="KF60" s="307"/>
      <c r="KG60" s="307"/>
      <c r="KH60" s="307"/>
      <c r="KI60" s="307"/>
      <c r="KJ60" s="307"/>
      <c r="KK60" s="307"/>
      <c r="KL60" s="307"/>
      <c r="KM60" s="307"/>
      <c r="KN60" s="307"/>
      <c r="KO60" s="307"/>
      <c r="KP60" s="307"/>
      <c r="KQ60" s="307"/>
      <c r="KR60" s="307"/>
      <c r="KS60" s="307"/>
      <c r="KT60" s="307"/>
      <c r="KU60" s="307"/>
      <c r="KV60" s="307"/>
      <c r="KW60" s="307"/>
      <c r="KX60" s="307"/>
      <c r="KY60" s="307"/>
      <c r="KZ60" s="307"/>
      <c r="LA60" s="307"/>
      <c r="LB60" s="307"/>
      <c r="LC60" s="307"/>
      <c r="LD60" s="307"/>
      <c r="LE60" s="307"/>
      <c r="LF60" s="307"/>
      <c r="LG60" s="307"/>
      <c r="LH60" s="307"/>
      <c r="LI60" s="307"/>
      <c r="LJ60" s="307"/>
      <c r="LK60" s="307"/>
      <c r="LL60" s="307"/>
      <c r="LM60" s="307"/>
      <c r="LN60" s="307"/>
      <c r="LO60" s="307"/>
      <c r="LP60" s="307"/>
      <c r="LQ60" s="307"/>
      <c r="LR60" s="307"/>
      <c r="LS60" s="307"/>
      <c r="LT60" s="307"/>
      <c r="LU60" s="307"/>
      <c r="LV60" s="307"/>
      <c r="LW60" s="307"/>
      <c r="LX60" s="307"/>
      <c r="LY60" s="307"/>
      <c r="LZ60" s="307"/>
      <c r="MA60" s="307"/>
      <c r="MB60" s="307"/>
      <c r="MC60" s="307"/>
      <c r="MD60" s="307"/>
      <c r="ME60" s="307"/>
      <c r="MF60" s="307"/>
      <c r="MG60" s="307"/>
      <c r="MH60" s="307"/>
      <c r="MI60" s="307"/>
      <c r="MJ60" s="307"/>
      <c r="MK60" s="307"/>
      <c r="ML60" s="307"/>
      <c r="MM60" s="307"/>
      <c r="MN60" s="307"/>
      <c r="MO60" s="307"/>
      <c r="MP60" s="307"/>
      <c r="MQ60" s="307"/>
      <c r="MR60" s="307"/>
      <c r="MS60" s="307"/>
      <c r="MT60" s="307"/>
      <c r="MU60" s="307"/>
      <c r="MV60" s="307"/>
      <c r="MW60" s="307"/>
      <c r="MX60" s="307"/>
      <c r="MY60" s="307"/>
      <c r="MZ60" s="307"/>
      <c r="NA60" s="307"/>
      <c r="NB60" s="307"/>
      <c r="NC60" s="307"/>
      <c r="ND60" s="307"/>
      <c r="NE60" s="307"/>
      <c r="NF60" s="307"/>
      <c r="NG60" s="307"/>
      <c r="NH60" s="307"/>
      <c r="NI60" s="307"/>
      <c r="NJ60" s="307"/>
      <c r="NK60" s="307"/>
      <c r="NL60" s="307"/>
      <c r="NM60" s="307"/>
      <c r="NN60" s="307"/>
      <c r="NO60" s="307"/>
      <c r="NP60" s="307"/>
      <c r="NQ60" s="307"/>
      <c r="NR60" s="307"/>
      <c r="NS60" s="307"/>
      <c r="NT60" s="307"/>
      <c r="NU60" s="307"/>
      <c r="NV60" s="307"/>
      <c r="NW60" s="307"/>
      <c r="NX60" s="307"/>
      <c r="NY60" s="307"/>
      <c r="NZ60" s="307"/>
      <c r="OA60" s="307"/>
      <c r="OB60" s="307"/>
      <c r="OC60" s="307"/>
      <c r="OD60" s="307"/>
      <c r="OE60" s="307"/>
      <c r="OF60" s="307"/>
      <c r="OG60" s="307"/>
      <c r="OH60" s="307"/>
      <c r="OI60" s="307"/>
      <c r="OJ60" s="307"/>
      <c r="OK60" s="307"/>
      <c r="OL60" s="307"/>
      <c r="OM60" s="307"/>
      <c r="ON60" s="307"/>
      <c r="OO60" s="307"/>
      <c r="OP60" s="307"/>
      <c r="OQ60" s="307"/>
      <c r="OR60" s="307"/>
      <c r="OS60" s="307"/>
      <c r="OT60" s="307"/>
      <c r="OU60" s="307"/>
      <c r="OV60" s="307"/>
      <c r="OW60" s="307"/>
      <c r="OX60" s="307"/>
      <c r="OY60" s="307"/>
      <c r="OZ60" s="307"/>
      <c r="PA60" s="307"/>
      <c r="PB60" s="307"/>
      <c r="PC60" s="307"/>
      <c r="PD60" s="307"/>
      <c r="PE60" s="307"/>
      <c r="PF60" s="307"/>
      <c r="PG60" s="307"/>
      <c r="PH60" s="307"/>
      <c r="PI60" s="307"/>
      <c r="PJ60" s="307"/>
      <c r="PK60" s="307"/>
      <c r="PL60" s="307"/>
      <c r="PM60" s="307"/>
      <c r="PN60" s="307"/>
      <c r="PO60" s="307"/>
      <c r="PP60" s="307"/>
      <c r="PQ60" s="307"/>
      <c r="PR60" s="307"/>
      <c r="PS60" s="307"/>
      <c r="PT60" s="307"/>
      <c r="PU60" s="307"/>
      <c r="PV60" s="307"/>
      <c r="PW60" s="307"/>
      <c r="PX60" s="307"/>
      <c r="PY60" s="307"/>
      <c r="PZ60" s="307"/>
      <c r="QA60" s="307"/>
      <c r="QB60" s="307"/>
      <c r="QC60" s="307"/>
      <c r="QD60" s="307"/>
      <c r="QE60" s="307"/>
      <c r="QF60" s="307"/>
      <c r="QG60" s="307"/>
      <c r="QH60" s="307"/>
      <c r="QI60" s="307"/>
      <c r="QJ60" s="307"/>
      <c r="QK60" s="307"/>
      <c r="QL60" s="307"/>
      <c r="QM60" s="307"/>
      <c r="QN60" s="307"/>
      <c r="QO60" s="307"/>
      <c r="QP60" s="307"/>
      <c r="QQ60" s="307"/>
      <c r="QR60" s="307"/>
      <c r="QS60" s="307"/>
      <c r="QT60" s="307"/>
      <c r="QU60" s="307"/>
      <c r="QV60" s="307"/>
      <c r="QW60" s="307"/>
      <c r="QX60" s="307"/>
      <c r="QY60" s="307"/>
      <c r="QZ60" s="307"/>
      <c r="RA60" s="307"/>
      <c r="RB60" s="307"/>
      <c r="RC60" s="307"/>
      <c r="RD60" s="307"/>
      <c r="RE60" s="307"/>
      <c r="RF60" s="307"/>
      <c r="RG60" s="307"/>
      <c r="RH60" s="307"/>
      <c r="RI60" s="307"/>
      <c r="RJ60" s="307"/>
      <c r="RK60" s="307"/>
      <c r="RL60" s="307"/>
      <c r="RM60" s="307"/>
      <c r="RN60" s="307"/>
      <c r="RO60" s="307"/>
      <c r="RP60" s="307"/>
      <c r="RQ60" s="307"/>
      <c r="RR60" s="307"/>
      <c r="RS60" s="307"/>
      <c r="RT60" s="307"/>
      <c r="RU60" s="307"/>
      <c r="RV60" s="307"/>
      <c r="RW60" s="307"/>
      <c r="RX60" s="307"/>
      <c r="RY60" s="307"/>
      <c r="RZ60" s="307"/>
      <c r="SA60" s="307"/>
      <c r="SB60" s="307"/>
      <c r="SC60" s="307"/>
      <c r="SD60" s="307"/>
      <c r="SE60" s="307"/>
      <c r="SF60" s="307"/>
      <c r="SG60" s="307"/>
      <c r="SH60" s="307"/>
      <c r="SI60" s="307"/>
      <c r="SJ60" s="307"/>
      <c r="SK60" s="307"/>
      <c r="SL60" s="307"/>
      <c r="SM60" s="307"/>
      <c r="SN60" s="307"/>
      <c r="SO60" s="307"/>
      <c r="SP60" s="307"/>
      <c r="SQ60" s="307"/>
      <c r="SR60" s="307"/>
      <c r="SS60" s="307"/>
      <c r="ST60" s="307"/>
      <c r="SU60" s="307"/>
      <c r="SV60" s="307"/>
      <c r="SW60" s="307"/>
      <c r="SX60" s="307"/>
      <c r="SY60" s="307"/>
      <c r="SZ60" s="307"/>
      <c r="TA60" s="307"/>
      <c r="TB60" s="307"/>
      <c r="TC60" s="307"/>
      <c r="TD60" s="307"/>
      <c r="TE60" s="307"/>
      <c r="TF60" s="307"/>
      <c r="TG60" s="307"/>
      <c r="TH60" s="307"/>
      <c r="TI60" s="307"/>
      <c r="TJ60" s="307"/>
      <c r="TK60" s="307"/>
      <c r="TL60" s="307"/>
      <c r="TM60" s="307"/>
      <c r="TN60" s="307"/>
      <c r="TO60" s="307"/>
      <c r="TP60" s="307"/>
      <c r="TQ60" s="307"/>
      <c r="TR60" s="307"/>
      <c r="TS60" s="307"/>
      <c r="TT60" s="307"/>
      <c r="TU60" s="307"/>
      <c r="TV60" s="307"/>
      <c r="TW60" s="307"/>
      <c r="TX60" s="307"/>
      <c r="TY60" s="307"/>
      <c r="TZ60" s="307"/>
      <c r="UA60" s="307"/>
      <c r="UB60" s="307"/>
      <c r="UC60" s="307"/>
      <c r="UD60" s="307"/>
      <c r="UE60" s="307"/>
      <c r="UF60" s="307"/>
      <c r="UG60" s="307"/>
      <c r="UH60" s="307"/>
      <c r="UI60" s="307"/>
      <c r="UJ60" s="307"/>
      <c r="UK60" s="307"/>
      <c r="UL60" s="307"/>
      <c r="UM60" s="307"/>
      <c r="UN60" s="307"/>
      <c r="UO60" s="307"/>
      <c r="UP60" s="307"/>
      <c r="UQ60" s="307"/>
      <c r="UR60" s="307"/>
      <c r="US60" s="307"/>
      <c r="UT60" s="307"/>
      <c r="UU60" s="307"/>
      <c r="UV60" s="307"/>
      <c r="UW60" s="307"/>
      <c r="UX60" s="307"/>
      <c r="UY60" s="307"/>
      <c r="UZ60" s="307"/>
      <c r="VA60" s="307"/>
      <c r="VB60" s="307"/>
      <c r="VC60" s="307"/>
      <c r="VD60" s="307"/>
      <c r="VE60" s="307"/>
      <c r="VF60" s="307"/>
      <c r="VG60" s="307"/>
      <c r="VH60" s="307"/>
      <c r="VI60" s="307"/>
      <c r="VJ60" s="307"/>
      <c r="VK60" s="307"/>
      <c r="VL60" s="307"/>
      <c r="VM60" s="307"/>
      <c r="VN60" s="307"/>
      <c r="VO60" s="307"/>
      <c r="VP60" s="307"/>
      <c r="VQ60" s="307"/>
      <c r="VR60" s="307"/>
      <c r="VS60" s="307"/>
      <c r="VT60" s="307"/>
      <c r="VU60" s="307"/>
      <c r="VV60" s="307"/>
      <c r="VW60" s="307"/>
      <c r="VX60" s="307"/>
      <c r="VY60" s="307"/>
      <c r="VZ60" s="307"/>
      <c r="WA60" s="307"/>
      <c r="WB60" s="307"/>
      <c r="WC60" s="307"/>
      <c r="WD60" s="307"/>
      <c r="WE60" s="307"/>
      <c r="WF60" s="307"/>
      <c r="WG60" s="307"/>
      <c r="WH60" s="307"/>
      <c r="WI60" s="307"/>
      <c r="WJ60" s="307"/>
      <c r="WK60" s="307"/>
      <c r="WL60" s="307"/>
      <c r="WM60" s="307"/>
      <c r="WN60" s="307"/>
      <c r="WO60" s="307"/>
      <c r="WP60" s="307"/>
      <c r="WQ60" s="307"/>
      <c r="WR60" s="307"/>
      <c r="WS60" s="307"/>
      <c r="WT60" s="307"/>
      <c r="WU60" s="307"/>
      <c r="WV60" s="307"/>
      <c r="WW60" s="307"/>
      <c r="WX60" s="307"/>
      <c r="WY60" s="307"/>
      <c r="WZ60" s="307"/>
      <c r="XA60" s="307"/>
      <c r="XB60" s="307"/>
      <c r="XC60" s="307"/>
      <c r="XD60" s="307"/>
      <c r="XE60" s="307"/>
      <c r="XF60" s="307"/>
      <c r="XG60" s="307"/>
      <c r="XH60" s="307"/>
      <c r="XI60" s="307"/>
      <c r="XJ60" s="307"/>
      <c r="XK60" s="307"/>
      <c r="XL60" s="307"/>
      <c r="XM60" s="307"/>
      <c r="XN60" s="307"/>
      <c r="XO60" s="307"/>
      <c r="XP60" s="307"/>
      <c r="XQ60" s="307"/>
      <c r="XR60" s="307"/>
      <c r="XS60" s="307"/>
      <c r="XT60" s="307"/>
      <c r="XU60" s="307"/>
      <c r="XV60" s="307"/>
      <c r="XW60" s="307"/>
      <c r="XX60" s="307"/>
      <c r="XY60" s="307"/>
      <c r="XZ60" s="307"/>
      <c r="YA60" s="307"/>
      <c r="YB60" s="307"/>
      <c r="YC60" s="307"/>
      <c r="YD60" s="307"/>
      <c r="YE60" s="307"/>
      <c r="YF60" s="307"/>
      <c r="YG60" s="307"/>
      <c r="YH60" s="307"/>
      <c r="YI60" s="307"/>
      <c r="YJ60" s="307"/>
      <c r="YK60" s="307"/>
      <c r="YL60" s="307"/>
      <c r="YM60" s="307"/>
      <c r="YN60" s="307"/>
      <c r="YO60" s="307"/>
      <c r="YP60" s="307"/>
      <c r="YQ60" s="307"/>
      <c r="YR60" s="307"/>
      <c r="YS60" s="307"/>
      <c r="YT60" s="307"/>
      <c r="YU60" s="307"/>
      <c r="YV60" s="307"/>
      <c r="YW60" s="307"/>
      <c r="YX60" s="307"/>
      <c r="YY60" s="307"/>
      <c r="YZ60" s="307"/>
      <c r="ZA60" s="307"/>
      <c r="ZB60" s="307"/>
      <c r="ZC60" s="307"/>
      <c r="ZD60" s="307"/>
      <c r="ZE60" s="307"/>
      <c r="ZF60" s="307"/>
      <c r="ZG60" s="307"/>
      <c r="ZH60" s="307"/>
      <c r="ZI60" s="307"/>
      <c r="ZJ60" s="307"/>
      <c r="ZK60" s="307"/>
      <c r="ZL60" s="307"/>
      <c r="ZM60" s="307"/>
      <c r="ZN60" s="307"/>
      <c r="ZO60" s="307"/>
      <c r="ZP60" s="307"/>
      <c r="ZQ60" s="307"/>
      <c r="ZR60" s="307"/>
      <c r="ZS60" s="307"/>
      <c r="ZT60" s="307"/>
      <c r="ZU60" s="307"/>
      <c r="ZV60" s="307"/>
      <c r="ZW60" s="307"/>
      <c r="ZX60" s="307"/>
      <c r="ZY60" s="307"/>
      <c r="ZZ60" s="307"/>
      <c r="AAA60" s="307"/>
      <c r="AAB60" s="307"/>
      <c r="AAC60" s="307"/>
      <c r="AAD60" s="307"/>
      <c r="AAE60" s="307"/>
      <c r="AAF60" s="307"/>
      <c r="AAG60" s="307"/>
      <c r="AAH60" s="307"/>
      <c r="AAI60" s="307"/>
      <c r="AAJ60" s="307"/>
      <c r="AAK60" s="307"/>
      <c r="AAL60" s="307"/>
      <c r="AAM60" s="307"/>
      <c r="AAN60" s="307"/>
      <c r="AAO60" s="307"/>
      <c r="AAP60" s="307"/>
      <c r="AAQ60" s="307"/>
      <c r="AAR60" s="307"/>
      <c r="AAS60" s="307"/>
      <c r="AAT60" s="307"/>
      <c r="AAU60" s="307"/>
      <c r="AAV60" s="307"/>
      <c r="AAW60" s="307"/>
      <c r="AAX60" s="307"/>
      <c r="AAY60" s="307"/>
      <c r="AAZ60" s="307"/>
      <c r="ABA60" s="307"/>
      <c r="ABB60" s="307"/>
      <c r="ABC60" s="307"/>
      <c r="ABD60" s="307"/>
      <c r="ABE60" s="307"/>
      <c r="ABF60" s="307"/>
      <c r="ABG60" s="307"/>
      <c r="ABH60" s="307"/>
      <c r="ABI60" s="307"/>
      <c r="ABJ60" s="307"/>
      <c r="ABK60" s="307"/>
      <c r="ABL60" s="307"/>
      <c r="ABM60" s="307"/>
      <c r="ABN60" s="307"/>
      <c r="ABO60" s="307"/>
      <c r="ABP60" s="307"/>
      <c r="ABQ60" s="307"/>
      <c r="ABR60" s="307"/>
      <c r="ABS60" s="307"/>
      <c r="ABT60" s="307"/>
      <c r="ABU60" s="307"/>
      <c r="ABV60" s="307"/>
      <c r="ABW60" s="307"/>
      <c r="ABX60" s="307"/>
      <c r="ABY60" s="307"/>
      <c r="ABZ60" s="307"/>
      <c r="ACA60" s="307"/>
      <c r="ACB60" s="307"/>
      <c r="ACC60" s="307"/>
      <c r="ACD60" s="307"/>
      <c r="ACE60" s="307"/>
      <c r="ACF60" s="307"/>
      <c r="ACG60" s="307"/>
      <c r="ACH60" s="307"/>
      <c r="ACI60" s="307"/>
      <c r="ACJ60" s="307"/>
      <c r="ACK60" s="307"/>
      <c r="ACL60" s="307"/>
      <c r="ACM60" s="307"/>
      <c r="ACN60" s="307"/>
      <c r="ACO60" s="307"/>
      <c r="ACP60" s="307"/>
      <c r="ACQ60" s="307"/>
      <c r="ACR60" s="307"/>
      <c r="ACS60" s="307"/>
      <c r="ACT60" s="307"/>
      <c r="ACU60" s="307"/>
      <c r="ACV60" s="307"/>
      <c r="ACW60" s="307"/>
      <c r="ACX60" s="307"/>
      <c r="ACY60" s="307"/>
      <c r="ACZ60" s="307"/>
      <c r="ADA60" s="307"/>
      <c r="ADB60" s="307"/>
      <c r="ADC60" s="307"/>
      <c r="ADD60" s="307"/>
      <c r="ADE60" s="307"/>
      <c r="ADF60" s="307"/>
      <c r="ADG60" s="307"/>
      <c r="ADH60" s="307"/>
      <c r="ADI60" s="307"/>
      <c r="ADJ60" s="307"/>
      <c r="ADK60" s="307"/>
      <c r="ADL60" s="307"/>
      <c r="ADM60" s="307"/>
      <c r="ADN60" s="307"/>
      <c r="ADO60" s="307"/>
      <c r="ADP60" s="307"/>
      <c r="ADQ60" s="307"/>
      <c r="ADR60" s="307"/>
      <c r="ADS60" s="307"/>
      <c r="ADT60" s="307"/>
      <c r="ADU60" s="307"/>
      <c r="ADV60" s="307"/>
      <c r="ADW60" s="307"/>
      <c r="ADX60" s="307"/>
      <c r="ADY60" s="307"/>
      <c r="ADZ60" s="307"/>
      <c r="AEA60" s="307"/>
      <c r="AEB60" s="307"/>
      <c r="AEC60" s="307"/>
      <c r="AED60" s="307"/>
      <c r="AEE60" s="307"/>
      <c r="AEF60" s="307"/>
      <c r="AEG60" s="307"/>
      <c r="AEH60" s="307"/>
      <c r="AEI60" s="307"/>
      <c r="AEJ60" s="307"/>
      <c r="AEK60" s="307"/>
      <c r="AEL60" s="307"/>
      <c r="AEM60" s="307"/>
      <c r="AEN60" s="307"/>
      <c r="AEO60" s="307"/>
      <c r="AEP60" s="307"/>
      <c r="AEQ60" s="307"/>
      <c r="AER60" s="307"/>
      <c r="AES60" s="307"/>
      <c r="AET60" s="307"/>
      <c r="AEU60" s="307"/>
      <c r="AEV60" s="307"/>
      <c r="AEW60" s="307"/>
      <c r="AEX60" s="307"/>
      <c r="AEY60" s="307"/>
      <c r="AEZ60" s="307"/>
      <c r="AFA60" s="307"/>
      <c r="AFB60" s="307"/>
      <c r="AFC60" s="307"/>
      <c r="AFD60" s="307"/>
      <c r="AFE60" s="307"/>
      <c r="AFF60" s="307"/>
      <c r="AFG60" s="307"/>
      <c r="AFH60" s="307"/>
      <c r="AFI60" s="307"/>
      <c r="AFJ60" s="307"/>
      <c r="AFK60" s="307"/>
      <c r="AFL60" s="307"/>
      <c r="AFM60" s="307"/>
      <c r="AFN60" s="307"/>
      <c r="AFO60" s="307"/>
      <c r="AFP60" s="307"/>
      <c r="AFQ60" s="307"/>
      <c r="AFR60" s="307"/>
      <c r="AFS60" s="307"/>
      <c r="AFT60" s="307"/>
      <c r="AFU60" s="307"/>
      <c r="AFV60" s="307"/>
      <c r="AFW60" s="307"/>
      <c r="AFX60" s="307"/>
      <c r="AFY60" s="307"/>
      <c r="AFZ60" s="307"/>
      <c r="AGA60" s="307"/>
      <c r="AGB60" s="307"/>
      <c r="AGC60" s="307"/>
      <c r="AGD60" s="307"/>
      <c r="AGE60" s="307"/>
      <c r="AGF60" s="307"/>
      <c r="AGG60" s="307"/>
      <c r="AGH60" s="307"/>
      <c r="AGI60" s="307"/>
      <c r="AGJ60" s="307"/>
      <c r="AGK60" s="307"/>
      <c r="AGL60" s="307"/>
      <c r="AGM60" s="307"/>
      <c r="AGN60" s="307"/>
      <c r="AGO60" s="307"/>
      <c r="AGP60" s="307"/>
      <c r="AGQ60" s="307"/>
      <c r="AGR60" s="307"/>
      <c r="AGS60" s="307"/>
      <c r="AGT60" s="307"/>
      <c r="AGU60" s="307"/>
      <c r="AGV60" s="307"/>
      <c r="AGW60" s="307"/>
      <c r="AGX60" s="307"/>
      <c r="AGY60" s="307"/>
      <c r="AGZ60" s="307"/>
      <c r="AHA60" s="307"/>
      <c r="AHB60" s="307"/>
      <c r="AHC60" s="307"/>
      <c r="AHD60" s="307"/>
      <c r="AHE60" s="307"/>
      <c r="AHF60" s="307"/>
      <c r="AHG60" s="307"/>
      <c r="AHH60" s="307"/>
      <c r="AHI60" s="307"/>
      <c r="AHJ60" s="307"/>
      <c r="AHK60" s="307"/>
      <c r="AHL60" s="307"/>
      <c r="AHM60" s="307"/>
      <c r="AHN60" s="307"/>
      <c r="AHO60" s="307"/>
      <c r="AHP60" s="307"/>
      <c r="AHQ60" s="307"/>
      <c r="AHR60" s="307"/>
      <c r="AHS60" s="307"/>
      <c r="AHT60" s="307"/>
      <c r="AHU60" s="307"/>
      <c r="AHV60" s="307"/>
      <c r="AHW60" s="307"/>
      <c r="AHX60" s="307"/>
      <c r="AHY60" s="307"/>
      <c r="AHZ60" s="307"/>
      <c r="AIA60" s="307"/>
      <c r="AIB60" s="307"/>
      <c r="AIC60" s="307"/>
      <c r="AID60" s="307"/>
      <c r="AIE60" s="307"/>
      <c r="AIF60" s="307"/>
      <c r="AIG60" s="307"/>
      <c r="AIH60" s="307"/>
      <c r="AII60" s="307"/>
      <c r="AIJ60" s="307"/>
      <c r="AIK60" s="307"/>
      <c r="AIL60" s="307"/>
      <c r="AIM60" s="307"/>
      <c r="AIN60" s="307"/>
      <c r="AIO60" s="307"/>
      <c r="AIP60" s="307"/>
      <c r="AIQ60" s="307"/>
      <c r="AIR60" s="307"/>
      <c r="AIS60" s="307"/>
      <c r="AIT60" s="307"/>
      <c r="AIU60" s="307"/>
      <c r="AIV60" s="307"/>
      <c r="AIW60" s="307"/>
      <c r="AIX60" s="307"/>
      <c r="AIY60" s="307"/>
      <c r="AIZ60" s="307"/>
      <c r="AJA60" s="307"/>
      <c r="AJB60" s="307"/>
      <c r="AJC60" s="307"/>
      <c r="AJD60" s="307"/>
      <c r="AJE60" s="307"/>
      <c r="AJF60" s="307"/>
      <c r="AJG60" s="307"/>
      <c r="AJH60" s="307"/>
      <c r="AJI60" s="307"/>
      <c r="AJJ60" s="307"/>
      <c r="AJK60" s="307"/>
      <c r="AJL60" s="307"/>
      <c r="AJM60" s="307"/>
      <c r="AJN60" s="307"/>
      <c r="AJO60" s="307"/>
      <c r="AJP60" s="307"/>
      <c r="AJQ60" s="307"/>
      <c r="AJR60" s="307"/>
      <c r="AJS60" s="307"/>
      <c r="AJT60" s="307"/>
      <c r="AJU60" s="307"/>
      <c r="AJV60" s="307"/>
      <c r="AJW60" s="307"/>
      <c r="AJX60" s="307"/>
      <c r="AJY60" s="307"/>
      <c r="AJZ60" s="307"/>
      <c r="AKA60" s="307"/>
      <c r="AKB60" s="307"/>
      <c r="AKC60" s="307"/>
      <c r="AKD60" s="307"/>
      <c r="AKE60" s="307"/>
      <c r="AKF60" s="307"/>
      <c r="AKG60" s="307"/>
      <c r="AKH60" s="307"/>
      <c r="AKI60" s="307"/>
      <c r="AKJ60" s="307"/>
      <c r="AKK60" s="307"/>
      <c r="AKL60" s="307"/>
      <c r="AKM60" s="307"/>
      <c r="AKN60" s="307"/>
      <c r="AKO60" s="307"/>
      <c r="AKP60" s="307"/>
      <c r="AKQ60" s="307"/>
      <c r="AKR60" s="307"/>
      <c r="AKS60" s="307"/>
      <c r="AKT60" s="307"/>
      <c r="AKU60" s="307"/>
      <c r="AKV60" s="307"/>
      <c r="AKW60" s="307"/>
      <c r="AKX60" s="307"/>
      <c r="AKY60" s="307"/>
    </row>
    <row r="61" spans="1:987" s="41" customFormat="1" x14ac:dyDescent="0.25">
      <c r="A61" s="133" t="s">
        <v>1</v>
      </c>
      <c r="B61" s="185" t="e">
        <f>IF('Sample of Spirits1'!I61&lt;E61,"&lt;",'Sample of Spirits1'!I61)</f>
        <v>#DIV/0!</v>
      </c>
      <c r="C61" s="94" t="e">
        <f t="shared" ref="C61:C72" si="38">B61*D61/100</f>
        <v>#DIV/0!</v>
      </c>
      <c r="D61" s="94" t="e">
        <f>'Sample of Spirits1'!E61</f>
        <v>#DIV/0!</v>
      </c>
      <c r="E61" s="199" t="e">
        <f t="shared" ref="E61:E72" si="39">E42</f>
        <v>#DIV/0!</v>
      </c>
      <c r="F61" s="118"/>
      <c r="G61" s="94" t="e">
        <f>IF('Sample of Spirits1'!R61&lt;J61,"&lt;",'Sample of Spirits1'!R61)</f>
        <v>#DIV/0!</v>
      </c>
      <c r="H61" s="123" t="e">
        <f t="shared" ref="H61:H72" si="40">G61*I61/100</f>
        <v>#DIV/0!</v>
      </c>
      <c r="I61" s="94" t="e">
        <f>'Sample of Spirits1'!N61</f>
        <v>#DIV/0!</v>
      </c>
      <c r="J61" s="199" t="e">
        <f t="shared" ref="J61:J72" si="41">J42</f>
        <v>#DIV/0!</v>
      </c>
      <c r="K61" s="118"/>
      <c r="L61" s="186" t="e">
        <f>IF('Sample of Spirits1'!AA61&lt;O61,"&lt;",'Sample of Spirits1'!AA61)</f>
        <v>#DIV/0!</v>
      </c>
      <c r="M61" s="94" t="e">
        <f t="shared" ref="M61:M72" si="42">L61*N61/100</f>
        <v>#DIV/0!</v>
      </c>
      <c r="N61" s="94" t="e">
        <f>'Sample of Spirits1'!W61</f>
        <v>#DIV/0!</v>
      </c>
      <c r="O61" s="199" t="e">
        <f t="shared" ref="O61:O72" si="43">O42</f>
        <v>#DIV/0!</v>
      </c>
      <c r="P61" s="118"/>
      <c r="Q61" s="94" t="e">
        <f t="shared" ref="Q61:Q64" si="44">IF(G61="&lt;","-",(B61-L61)/AVERAGE(B61,L61)*100)</f>
        <v>#DIV/0!</v>
      </c>
      <c r="R61" s="94" t="e">
        <f t="shared" ref="R61:R64" si="45">IF(L61="&lt;","-",D61-N61)</f>
        <v>#DIV/0!</v>
      </c>
      <c r="S61" s="118"/>
      <c r="T61" s="186" t="e">
        <f t="shared" ref="T61:T64" si="46">IF(G61="&lt;","-",(G61-L61)/AVERAGE(G61,L61)*100)</f>
        <v>#DIV/0!</v>
      </c>
      <c r="U61" s="94" t="e">
        <f t="shared" ref="U61:U64" si="47">IF(L61="&lt;","-",I61-N61)</f>
        <v>#DIV/0!</v>
      </c>
      <c r="V61" s="114"/>
      <c r="W61" s="312"/>
      <c r="X61" s="307"/>
      <c r="Y61" s="307"/>
      <c r="Z61" s="307"/>
      <c r="AA61" s="307"/>
      <c r="AB61" s="307"/>
      <c r="AC61" s="307"/>
      <c r="AD61" s="307"/>
      <c r="AE61" s="307"/>
      <c r="AF61" s="307"/>
      <c r="AG61" s="307"/>
      <c r="AH61" s="307"/>
      <c r="AI61" s="307"/>
      <c r="AJ61" s="307"/>
      <c r="AK61" s="307"/>
      <c r="AL61" s="307"/>
      <c r="AM61" s="307"/>
      <c r="AN61" s="307"/>
      <c r="AO61" s="307"/>
      <c r="AP61" s="307"/>
      <c r="AQ61" s="307"/>
      <c r="AR61" s="307"/>
      <c r="AS61" s="307"/>
      <c r="AT61" s="307"/>
      <c r="AU61" s="307"/>
      <c r="AV61" s="307"/>
      <c r="AW61" s="307"/>
      <c r="AX61" s="307"/>
      <c r="AY61" s="307"/>
      <c r="AZ61" s="307"/>
      <c r="BA61" s="307"/>
      <c r="BB61" s="307"/>
      <c r="BC61" s="307"/>
      <c r="BD61" s="307"/>
      <c r="BE61" s="307"/>
      <c r="BF61" s="307"/>
      <c r="BG61" s="307"/>
      <c r="BH61" s="307"/>
      <c r="BI61" s="307"/>
      <c r="BJ61" s="307"/>
      <c r="BK61" s="307"/>
      <c r="BL61" s="307"/>
      <c r="BM61" s="307"/>
      <c r="BN61" s="307"/>
      <c r="BO61" s="307"/>
      <c r="BP61" s="307"/>
      <c r="BQ61" s="307"/>
      <c r="BR61" s="307"/>
      <c r="BS61" s="307"/>
      <c r="BT61" s="307"/>
      <c r="BU61" s="307"/>
      <c r="BV61" s="307"/>
      <c r="BW61" s="307"/>
      <c r="BX61" s="307"/>
      <c r="BY61" s="307"/>
      <c r="BZ61" s="307"/>
      <c r="CA61" s="307"/>
      <c r="CB61" s="307"/>
      <c r="CC61" s="307"/>
      <c r="CD61" s="307"/>
      <c r="CE61" s="307"/>
      <c r="CF61" s="307"/>
      <c r="CG61" s="307"/>
      <c r="CH61" s="307"/>
      <c r="CI61" s="307"/>
      <c r="CJ61" s="307"/>
      <c r="CK61" s="307"/>
      <c r="CL61" s="307"/>
      <c r="CM61" s="307"/>
      <c r="CN61" s="307"/>
      <c r="CO61" s="307"/>
      <c r="CP61" s="307"/>
      <c r="CQ61" s="307"/>
      <c r="CR61" s="307"/>
      <c r="CS61" s="307"/>
      <c r="CT61" s="307"/>
      <c r="CU61" s="307"/>
      <c r="CV61" s="307"/>
      <c r="CW61" s="307"/>
      <c r="CX61" s="307"/>
      <c r="CY61" s="307"/>
      <c r="CZ61" s="307"/>
      <c r="DA61" s="307"/>
      <c r="DB61" s="307"/>
      <c r="DC61" s="307"/>
      <c r="DD61" s="307"/>
      <c r="DE61" s="307"/>
      <c r="DF61" s="307"/>
      <c r="DG61" s="307"/>
      <c r="DH61" s="307"/>
      <c r="DI61" s="307"/>
      <c r="DJ61" s="307"/>
      <c r="DK61" s="307"/>
      <c r="DL61" s="307"/>
      <c r="DM61" s="307"/>
      <c r="DN61" s="307"/>
      <c r="DO61" s="307"/>
      <c r="DP61" s="307"/>
      <c r="DQ61" s="307"/>
      <c r="DR61" s="307"/>
      <c r="DS61" s="307"/>
      <c r="DT61" s="307"/>
      <c r="DU61" s="307"/>
      <c r="DV61" s="307"/>
      <c r="DW61" s="307"/>
      <c r="DX61" s="307"/>
      <c r="DY61" s="307"/>
      <c r="DZ61" s="307"/>
      <c r="EA61" s="307"/>
      <c r="EB61" s="307"/>
      <c r="EC61" s="307"/>
      <c r="ED61" s="307"/>
      <c r="EE61" s="307"/>
      <c r="EF61" s="307"/>
      <c r="EG61" s="307"/>
      <c r="EH61" s="307"/>
      <c r="EI61" s="307"/>
      <c r="EJ61" s="307"/>
      <c r="EK61" s="307"/>
      <c r="EL61" s="307"/>
      <c r="EM61" s="307"/>
      <c r="EN61" s="307"/>
      <c r="EO61" s="307"/>
      <c r="EP61" s="307"/>
      <c r="EQ61" s="307"/>
      <c r="ER61" s="307"/>
      <c r="ES61" s="307"/>
      <c r="ET61" s="307"/>
      <c r="EU61" s="307"/>
      <c r="EV61" s="307"/>
      <c r="EW61" s="307"/>
      <c r="EX61" s="307"/>
      <c r="EY61" s="307"/>
      <c r="EZ61" s="307"/>
      <c r="FA61" s="307"/>
      <c r="FB61" s="307"/>
      <c r="FC61" s="307"/>
      <c r="FD61" s="307"/>
      <c r="FE61" s="307"/>
      <c r="FF61" s="307"/>
      <c r="FG61" s="307"/>
      <c r="FH61" s="307"/>
      <c r="FI61" s="307"/>
      <c r="FJ61" s="307"/>
      <c r="FK61" s="307"/>
      <c r="FL61" s="307"/>
      <c r="FM61" s="307"/>
      <c r="FN61" s="307"/>
      <c r="FO61" s="307"/>
      <c r="FP61" s="307"/>
      <c r="FQ61" s="307"/>
      <c r="FR61" s="307"/>
      <c r="FS61" s="307"/>
      <c r="FT61" s="307"/>
      <c r="FU61" s="307"/>
      <c r="FV61" s="307"/>
      <c r="FW61" s="307"/>
      <c r="FX61" s="307"/>
      <c r="FY61" s="307"/>
      <c r="FZ61" s="307"/>
      <c r="GA61" s="307"/>
      <c r="GB61" s="307"/>
      <c r="GC61" s="307"/>
      <c r="GD61" s="307"/>
      <c r="GE61" s="307"/>
      <c r="GF61" s="307"/>
      <c r="GG61" s="307"/>
      <c r="GH61" s="307"/>
      <c r="GI61" s="307"/>
      <c r="GJ61" s="307"/>
      <c r="GK61" s="307"/>
      <c r="GL61" s="307"/>
      <c r="GM61" s="307"/>
      <c r="GN61" s="307"/>
      <c r="GO61" s="307"/>
      <c r="GP61" s="307"/>
      <c r="GQ61" s="307"/>
      <c r="GR61" s="307"/>
      <c r="GS61" s="307"/>
      <c r="GT61" s="307"/>
      <c r="GU61" s="307"/>
      <c r="GV61" s="307"/>
      <c r="GW61" s="307"/>
      <c r="GX61" s="307"/>
      <c r="GY61" s="307"/>
      <c r="GZ61" s="307"/>
      <c r="HA61" s="307"/>
      <c r="HB61" s="307"/>
      <c r="HC61" s="307"/>
      <c r="HD61" s="307"/>
      <c r="HE61" s="307"/>
      <c r="HF61" s="307"/>
      <c r="HG61" s="307"/>
      <c r="HH61" s="307"/>
      <c r="HI61" s="307"/>
      <c r="HJ61" s="307"/>
      <c r="HK61" s="307"/>
      <c r="HL61" s="307"/>
      <c r="HM61" s="307"/>
      <c r="HN61" s="307"/>
      <c r="HO61" s="307"/>
      <c r="HP61" s="307"/>
      <c r="HQ61" s="307"/>
      <c r="HR61" s="307"/>
      <c r="HS61" s="307"/>
      <c r="HT61" s="307"/>
      <c r="HU61" s="307"/>
      <c r="HV61" s="307"/>
      <c r="HW61" s="307"/>
      <c r="HX61" s="307"/>
      <c r="HY61" s="307"/>
      <c r="HZ61" s="307"/>
      <c r="IA61" s="307"/>
      <c r="IB61" s="307"/>
      <c r="IC61" s="307"/>
      <c r="ID61" s="307"/>
      <c r="IE61" s="307"/>
      <c r="IF61" s="307"/>
      <c r="IG61" s="307"/>
      <c r="IH61" s="307"/>
      <c r="II61" s="307"/>
      <c r="IJ61" s="307"/>
      <c r="IK61" s="307"/>
      <c r="IL61" s="307"/>
      <c r="IM61" s="307"/>
      <c r="IN61" s="307"/>
      <c r="IO61" s="307"/>
      <c r="IP61" s="307"/>
      <c r="IQ61" s="307"/>
      <c r="IR61" s="307"/>
      <c r="IS61" s="307"/>
      <c r="IT61" s="307"/>
      <c r="IU61" s="307"/>
      <c r="IV61" s="307"/>
      <c r="IW61" s="307"/>
      <c r="IX61" s="307"/>
      <c r="IY61" s="307"/>
      <c r="IZ61" s="307"/>
      <c r="JA61" s="307"/>
      <c r="JB61" s="307"/>
      <c r="JC61" s="307"/>
      <c r="JD61" s="307"/>
      <c r="JE61" s="307"/>
      <c r="JF61" s="307"/>
      <c r="JG61" s="307"/>
      <c r="JH61" s="307"/>
      <c r="JI61" s="307"/>
      <c r="JJ61" s="307"/>
      <c r="JK61" s="307"/>
      <c r="JL61" s="307"/>
      <c r="JM61" s="307"/>
      <c r="JN61" s="307"/>
      <c r="JO61" s="307"/>
      <c r="JP61" s="307"/>
      <c r="JQ61" s="307"/>
      <c r="JR61" s="307"/>
      <c r="JS61" s="307"/>
      <c r="JT61" s="307"/>
      <c r="JU61" s="307"/>
      <c r="JV61" s="307"/>
      <c r="JW61" s="307"/>
      <c r="JX61" s="307"/>
      <c r="JY61" s="307"/>
      <c r="JZ61" s="307"/>
      <c r="KA61" s="307"/>
      <c r="KB61" s="307"/>
      <c r="KC61" s="307"/>
      <c r="KD61" s="307"/>
      <c r="KE61" s="307"/>
      <c r="KF61" s="307"/>
      <c r="KG61" s="307"/>
      <c r="KH61" s="307"/>
      <c r="KI61" s="307"/>
      <c r="KJ61" s="307"/>
      <c r="KK61" s="307"/>
      <c r="KL61" s="307"/>
      <c r="KM61" s="307"/>
      <c r="KN61" s="307"/>
      <c r="KO61" s="307"/>
      <c r="KP61" s="307"/>
      <c r="KQ61" s="307"/>
      <c r="KR61" s="307"/>
      <c r="KS61" s="307"/>
      <c r="KT61" s="307"/>
      <c r="KU61" s="307"/>
      <c r="KV61" s="307"/>
      <c r="KW61" s="307"/>
      <c r="KX61" s="307"/>
      <c r="KY61" s="307"/>
      <c r="KZ61" s="307"/>
      <c r="LA61" s="307"/>
      <c r="LB61" s="307"/>
      <c r="LC61" s="307"/>
      <c r="LD61" s="307"/>
      <c r="LE61" s="307"/>
      <c r="LF61" s="307"/>
      <c r="LG61" s="307"/>
      <c r="LH61" s="307"/>
      <c r="LI61" s="307"/>
      <c r="LJ61" s="307"/>
      <c r="LK61" s="307"/>
      <c r="LL61" s="307"/>
      <c r="LM61" s="307"/>
      <c r="LN61" s="307"/>
      <c r="LO61" s="307"/>
      <c r="LP61" s="307"/>
      <c r="LQ61" s="307"/>
      <c r="LR61" s="307"/>
      <c r="LS61" s="307"/>
      <c r="LT61" s="307"/>
      <c r="LU61" s="307"/>
      <c r="LV61" s="307"/>
      <c r="LW61" s="307"/>
      <c r="LX61" s="307"/>
      <c r="LY61" s="307"/>
      <c r="LZ61" s="307"/>
      <c r="MA61" s="307"/>
      <c r="MB61" s="307"/>
      <c r="MC61" s="307"/>
      <c r="MD61" s="307"/>
      <c r="ME61" s="307"/>
      <c r="MF61" s="307"/>
      <c r="MG61" s="307"/>
      <c r="MH61" s="307"/>
      <c r="MI61" s="307"/>
      <c r="MJ61" s="307"/>
      <c r="MK61" s="307"/>
      <c r="ML61" s="307"/>
      <c r="MM61" s="307"/>
      <c r="MN61" s="307"/>
      <c r="MO61" s="307"/>
      <c r="MP61" s="307"/>
      <c r="MQ61" s="307"/>
      <c r="MR61" s="307"/>
      <c r="MS61" s="307"/>
      <c r="MT61" s="307"/>
      <c r="MU61" s="307"/>
      <c r="MV61" s="307"/>
      <c r="MW61" s="307"/>
      <c r="MX61" s="307"/>
      <c r="MY61" s="307"/>
      <c r="MZ61" s="307"/>
      <c r="NA61" s="307"/>
      <c r="NB61" s="307"/>
      <c r="NC61" s="307"/>
      <c r="ND61" s="307"/>
      <c r="NE61" s="307"/>
      <c r="NF61" s="307"/>
      <c r="NG61" s="307"/>
      <c r="NH61" s="307"/>
      <c r="NI61" s="307"/>
      <c r="NJ61" s="307"/>
      <c r="NK61" s="307"/>
      <c r="NL61" s="307"/>
      <c r="NM61" s="307"/>
      <c r="NN61" s="307"/>
      <c r="NO61" s="307"/>
      <c r="NP61" s="307"/>
      <c r="NQ61" s="307"/>
      <c r="NR61" s="307"/>
      <c r="NS61" s="307"/>
      <c r="NT61" s="307"/>
      <c r="NU61" s="307"/>
      <c r="NV61" s="307"/>
      <c r="NW61" s="307"/>
      <c r="NX61" s="307"/>
      <c r="NY61" s="307"/>
      <c r="NZ61" s="307"/>
      <c r="OA61" s="307"/>
      <c r="OB61" s="307"/>
      <c r="OC61" s="307"/>
      <c r="OD61" s="307"/>
      <c r="OE61" s="307"/>
      <c r="OF61" s="307"/>
      <c r="OG61" s="307"/>
      <c r="OH61" s="307"/>
      <c r="OI61" s="307"/>
      <c r="OJ61" s="307"/>
      <c r="OK61" s="307"/>
      <c r="OL61" s="307"/>
      <c r="OM61" s="307"/>
      <c r="ON61" s="307"/>
      <c r="OO61" s="307"/>
      <c r="OP61" s="307"/>
      <c r="OQ61" s="307"/>
      <c r="OR61" s="307"/>
      <c r="OS61" s="307"/>
      <c r="OT61" s="307"/>
      <c r="OU61" s="307"/>
      <c r="OV61" s="307"/>
      <c r="OW61" s="307"/>
      <c r="OX61" s="307"/>
      <c r="OY61" s="307"/>
      <c r="OZ61" s="307"/>
      <c r="PA61" s="307"/>
      <c r="PB61" s="307"/>
      <c r="PC61" s="307"/>
      <c r="PD61" s="307"/>
      <c r="PE61" s="307"/>
      <c r="PF61" s="307"/>
      <c r="PG61" s="307"/>
      <c r="PH61" s="307"/>
      <c r="PI61" s="307"/>
      <c r="PJ61" s="307"/>
      <c r="PK61" s="307"/>
      <c r="PL61" s="307"/>
      <c r="PM61" s="307"/>
      <c r="PN61" s="307"/>
      <c r="PO61" s="307"/>
      <c r="PP61" s="307"/>
      <c r="PQ61" s="307"/>
      <c r="PR61" s="307"/>
      <c r="PS61" s="307"/>
      <c r="PT61" s="307"/>
      <c r="PU61" s="307"/>
      <c r="PV61" s="307"/>
      <c r="PW61" s="307"/>
      <c r="PX61" s="307"/>
      <c r="PY61" s="307"/>
      <c r="PZ61" s="307"/>
      <c r="QA61" s="307"/>
      <c r="QB61" s="307"/>
      <c r="QC61" s="307"/>
      <c r="QD61" s="307"/>
      <c r="QE61" s="307"/>
      <c r="QF61" s="307"/>
      <c r="QG61" s="307"/>
      <c r="QH61" s="307"/>
      <c r="QI61" s="307"/>
      <c r="QJ61" s="307"/>
      <c r="QK61" s="307"/>
      <c r="QL61" s="307"/>
      <c r="QM61" s="307"/>
      <c r="QN61" s="307"/>
      <c r="QO61" s="307"/>
      <c r="QP61" s="307"/>
      <c r="QQ61" s="307"/>
      <c r="QR61" s="307"/>
      <c r="QS61" s="307"/>
      <c r="QT61" s="307"/>
      <c r="QU61" s="307"/>
      <c r="QV61" s="307"/>
      <c r="QW61" s="307"/>
      <c r="QX61" s="307"/>
      <c r="QY61" s="307"/>
      <c r="QZ61" s="307"/>
      <c r="RA61" s="307"/>
      <c r="RB61" s="307"/>
      <c r="RC61" s="307"/>
      <c r="RD61" s="307"/>
      <c r="RE61" s="307"/>
      <c r="RF61" s="307"/>
      <c r="RG61" s="307"/>
      <c r="RH61" s="307"/>
      <c r="RI61" s="307"/>
      <c r="RJ61" s="307"/>
      <c r="RK61" s="307"/>
      <c r="RL61" s="307"/>
      <c r="RM61" s="307"/>
      <c r="RN61" s="307"/>
      <c r="RO61" s="307"/>
      <c r="RP61" s="307"/>
      <c r="RQ61" s="307"/>
      <c r="RR61" s="307"/>
      <c r="RS61" s="307"/>
      <c r="RT61" s="307"/>
      <c r="RU61" s="307"/>
      <c r="RV61" s="307"/>
      <c r="RW61" s="307"/>
      <c r="RX61" s="307"/>
      <c r="RY61" s="307"/>
      <c r="RZ61" s="307"/>
      <c r="SA61" s="307"/>
      <c r="SB61" s="307"/>
      <c r="SC61" s="307"/>
      <c r="SD61" s="307"/>
      <c r="SE61" s="307"/>
      <c r="SF61" s="307"/>
      <c r="SG61" s="307"/>
      <c r="SH61" s="307"/>
      <c r="SI61" s="307"/>
      <c r="SJ61" s="307"/>
      <c r="SK61" s="307"/>
      <c r="SL61" s="307"/>
      <c r="SM61" s="307"/>
      <c r="SN61" s="307"/>
      <c r="SO61" s="307"/>
      <c r="SP61" s="307"/>
      <c r="SQ61" s="307"/>
      <c r="SR61" s="307"/>
      <c r="SS61" s="307"/>
      <c r="ST61" s="307"/>
      <c r="SU61" s="307"/>
      <c r="SV61" s="307"/>
      <c r="SW61" s="307"/>
      <c r="SX61" s="307"/>
      <c r="SY61" s="307"/>
      <c r="SZ61" s="307"/>
      <c r="TA61" s="307"/>
      <c r="TB61" s="307"/>
      <c r="TC61" s="307"/>
      <c r="TD61" s="307"/>
      <c r="TE61" s="307"/>
      <c r="TF61" s="307"/>
      <c r="TG61" s="307"/>
      <c r="TH61" s="307"/>
      <c r="TI61" s="307"/>
      <c r="TJ61" s="307"/>
      <c r="TK61" s="307"/>
      <c r="TL61" s="307"/>
      <c r="TM61" s="307"/>
      <c r="TN61" s="307"/>
      <c r="TO61" s="307"/>
      <c r="TP61" s="307"/>
      <c r="TQ61" s="307"/>
      <c r="TR61" s="307"/>
      <c r="TS61" s="307"/>
      <c r="TT61" s="307"/>
      <c r="TU61" s="307"/>
      <c r="TV61" s="307"/>
      <c r="TW61" s="307"/>
      <c r="TX61" s="307"/>
      <c r="TY61" s="307"/>
      <c r="TZ61" s="307"/>
      <c r="UA61" s="307"/>
      <c r="UB61" s="307"/>
      <c r="UC61" s="307"/>
      <c r="UD61" s="307"/>
      <c r="UE61" s="307"/>
      <c r="UF61" s="307"/>
      <c r="UG61" s="307"/>
      <c r="UH61" s="307"/>
      <c r="UI61" s="307"/>
      <c r="UJ61" s="307"/>
      <c r="UK61" s="307"/>
      <c r="UL61" s="307"/>
      <c r="UM61" s="307"/>
      <c r="UN61" s="307"/>
      <c r="UO61" s="307"/>
      <c r="UP61" s="307"/>
      <c r="UQ61" s="307"/>
      <c r="UR61" s="307"/>
      <c r="US61" s="307"/>
      <c r="UT61" s="307"/>
      <c r="UU61" s="307"/>
      <c r="UV61" s="307"/>
      <c r="UW61" s="307"/>
      <c r="UX61" s="307"/>
      <c r="UY61" s="307"/>
      <c r="UZ61" s="307"/>
      <c r="VA61" s="307"/>
      <c r="VB61" s="307"/>
      <c r="VC61" s="307"/>
      <c r="VD61" s="307"/>
      <c r="VE61" s="307"/>
      <c r="VF61" s="307"/>
      <c r="VG61" s="307"/>
      <c r="VH61" s="307"/>
      <c r="VI61" s="307"/>
      <c r="VJ61" s="307"/>
      <c r="VK61" s="307"/>
      <c r="VL61" s="307"/>
      <c r="VM61" s="307"/>
      <c r="VN61" s="307"/>
      <c r="VO61" s="307"/>
      <c r="VP61" s="307"/>
      <c r="VQ61" s="307"/>
      <c r="VR61" s="307"/>
      <c r="VS61" s="307"/>
      <c r="VT61" s="307"/>
      <c r="VU61" s="307"/>
      <c r="VV61" s="307"/>
      <c r="VW61" s="307"/>
      <c r="VX61" s="307"/>
      <c r="VY61" s="307"/>
      <c r="VZ61" s="307"/>
      <c r="WA61" s="307"/>
      <c r="WB61" s="307"/>
      <c r="WC61" s="307"/>
      <c r="WD61" s="307"/>
      <c r="WE61" s="307"/>
      <c r="WF61" s="307"/>
      <c r="WG61" s="307"/>
      <c r="WH61" s="307"/>
      <c r="WI61" s="307"/>
      <c r="WJ61" s="307"/>
      <c r="WK61" s="307"/>
      <c r="WL61" s="307"/>
      <c r="WM61" s="307"/>
      <c r="WN61" s="307"/>
      <c r="WO61" s="307"/>
      <c r="WP61" s="307"/>
      <c r="WQ61" s="307"/>
      <c r="WR61" s="307"/>
      <c r="WS61" s="307"/>
      <c r="WT61" s="307"/>
      <c r="WU61" s="307"/>
      <c r="WV61" s="307"/>
      <c r="WW61" s="307"/>
      <c r="WX61" s="307"/>
      <c r="WY61" s="307"/>
      <c r="WZ61" s="307"/>
      <c r="XA61" s="307"/>
      <c r="XB61" s="307"/>
      <c r="XC61" s="307"/>
      <c r="XD61" s="307"/>
      <c r="XE61" s="307"/>
      <c r="XF61" s="307"/>
      <c r="XG61" s="307"/>
      <c r="XH61" s="307"/>
      <c r="XI61" s="307"/>
      <c r="XJ61" s="307"/>
      <c r="XK61" s="307"/>
      <c r="XL61" s="307"/>
      <c r="XM61" s="307"/>
      <c r="XN61" s="307"/>
      <c r="XO61" s="307"/>
      <c r="XP61" s="307"/>
      <c r="XQ61" s="307"/>
      <c r="XR61" s="307"/>
      <c r="XS61" s="307"/>
      <c r="XT61" s="307"/>
      <c r="XU61" s="307"/>
      <c r="XV61" s="307"/>
      <c r="XW61" s="307"/>
      <c r="XX61" s="307"/>
      <c r="XY61" s="307"/>
      <c r="XZ61" s="307"/>
      <c r="YA61" s="307"/>
      <c r="YB61" s="307"/>
      <c r="YC61" s="307"/>
      <c r="YD61" s="307"/>
      <c r="YE61" s="307"/>
      <c r="YF61" s="307"/>
      <c r="YG61" s="307"/>
      <c r="YH61" s="307"/>
      <c r="YI61" s="307"/>
      <c r="YJ61" s="307"/>
      <c r="YK61" s="307"/>
      <c r="YL61" s="307"/>
      <c r="YM61" s="307"/>
      <c r="YN61" s="307"/>
      <c r="YO61" s="307"/>
      <c r="YP61" s="307"/>
      <c r="YQ61" s="307"/>
      <c r="YR61" s="307"/>
      <c r="YS61" s="307"/>
      <c r="YT61" s="307"/>
      <c r="YU61" s="307"/>
      <c r="YV61" s="307"/>
      <c r="YW61" s="307"/>
      <c r="YX61" s="307"/>
      <c r="YY61" s="307"/>
      <c r="YZ61" s="307"/>
      <c r="ZA61" s="307"/>
      <c r="ZB61" s="307"/>
      <c r="ZC61" s="307"/>
      <c r="ZD61" s="307"/>
      <c r="ZE61" s="307"/>
      <c r="ZF61" s="307"/>
      <c r="ZG61" s="307"/>
      <c r="ZH61" s="307"/>
      <c r="ZI61" s="307"/>
      <c r="ZJ61" s="307"/>
      <c r="ZK61" s="307"/>
      <c r="ZL61" s="307"/>
      <c r="ZM61" s="307"/>
      <c r="ZN61" s="307"/>
      <c r="ZO61" s="307"/>
      <c r="ZP61" s="307"/>
      <c r="ZQ61" s="307"/>
      <c r="ZR61" s="307"/>
      <c r="ZS61" s="307"/>
      <c r="ZT61" s="307"/>
      <c r="ZU61" s="307"/>
      <c r="ZV61" s="307"/>
      <c r="ZW61" s="307"/>
      <c r="ZX61" s="307"/>
      <c r="ZY61" s="307"/>
      <c r="ZZ61" s="307"/>
      <c r="AAA61" s="307"/>
      <c r="AAB61" s="307"/>
      <c r="AAC61" s="307"/>
      <c r="AAD61" s="307"/>
      <c r="AAE61" s="307"/>
      <c r="AAF61" s="307"/>
      <c r="AAG61" s="307"/>
      <c r="AAH61" s="307"/>
      <c r="AAI61" s="307"/>
      <c r="AAJ61" s="307"/>
      <c r="AAK61" s="307"/>
      <c r="AAL61" s="307"/>
      <c r="AAM61" s="307"/>
      <c r="AAN61" s="307"/>
      <c r="AAO61" s="307"/>
      <c r="AAP61" s="307"/>
      <c r="AAQ61" s="307"/>
      <c r="AAR61" s="307"/>
      <c r="AAS61" s="307"/>
      <c r="AAT61" s="307"/>
      <c r="AAU61" s="307"/>
      <c r="AAV61" s="307"/>
      <c r="AAW61" s="307"/>
      <c r="AAX61" s="307"/>
      <c r="AAY61" s="307"/>
      <c r="AAZ61" s="307"/>
      <c r="ABA61" s="307"/>
      <c r="ABB61" s="307"/>
      <c r="ABC61" s="307"/>
      <c r="ABD61" s="307"/>
      <c r="ABE61" s="307"/>
      <c r="ABF61" s="307"/>
      <c r="ABG61" s="307"/>
      <c r="ABH61" s="307"/>
      <c r="ABI61" s="307"/>
      <c r="ABJ61" s="307"/>
      <c r="ABK61" s="307"/>
      <c r="ABL61" s="307"/>
      <c r="ABM61" s="307"/>
      <c r="ABN61" s="307"/>
      <c r="ABO61" s="307"/>
      <c r="ABP61" s="307"/>
      <c r="ABQ61" s="307"/>
      <c r="ABR61" s="307"/>
      <c r="ABS61" s="307"/>
      <c r="ABT61" s="307"/>
      <c r="ABU61" s="307"/>
      <c r="ABV61" s="307"/>
      <c r="ABW61" s="307"/>
      <c r="ABX61" s="307"/>
      <c r="ABY61" s="307"/>
      <c r="ABZ61" s="307"/>
      <c r="ACA61" s="307"/>
      <c r="ACB61" s="307"/>
      <c r="ACC61" s="307"/>
      <c r="ACD61" s="307"/>
      <c r="ACE61" s="307"/>
      <c r="ACF61" s="307"/>
      <c r="ACG61" s="307"/>
      <c r="ACH61" s="307"/>
      <c r="ACI61" s="307"/>
      <c r="ACJ61" s="307"/>
      <c r="ACK61" s="307"/>
      <c r="ACL61" s="307"/>
      <c r="ACM61" s="307"/>
      <c r="ACN61" s="307"/>
      <c r="ACO61" s="307"/>
      <c r="ACP61" s="307"/>
      <c r="ACQ61" s="307"/>
      <c r="ACR61" s="307"/>
      <c r="ACS61" s="307"/>
      <c r="ACT61" s="307"/>
      <c r="ACU61" s="307"/>
      <c r="ACV61" s="307"/>
      <c r="ACW61" s="307"/>
      <c r="ACX61" s="307"/>
      <c r="ACY61" s="307"/>
      <c r="ACZ61" s="307"/>
      <c r="ADA61" s="307"/>
      <c r="ADB61" s="307"/>
      <c r="ADC61" s="307"/>
      <c r="ADD61" s="307"/>
      <c r="ADE61" s="307"/>
      <c r="ADF61" s="307"/>
      <c r="ADG61" s="307"/>
      <c r="ADH61" s="307"/>
      <c r="ADI61" s="307"/>
      <c r="ADJ61" s="307"/>
      <c r="ADK61" s="307"/>
      <c r="ADL61" s="307"/>
      <c r="ADM61" s="307"/>
      <c r="ADN61" s="307"/>
      <c r="ADO61" s="307"/>
      <c r="ADP61" s="307"/>
      <c r="ADQ61" s="307"/>
      <c r="ADR61" s="307"/>
      <c r="ADS61" s="307"/>
      <c r="ADT61" s="307"/>
      <c r="ADU61" s="307"/>
      <c r="ADV61" s="307"/>
      <c r="ADW61" s="307"/>
      <c r="ADX61" s="307"/>
      <c r="ADY61" s="307"/>
      <c r="ADZ61" s="307"/>
      <c r="AEA61" s="307"/>
      <c r="AEB61" s="307"/>
      <c r="AEC61" s="307"/>
      <c r="AED61" s="307"/>
      <c r="AEE61" s="307"/>
      <c r="AEF61" s="307"/>
      <c r="AEG61" s="307"/>
      <c r="AEH61" s="307"/>
      <c r="AEI61" s="307"/>
      <c r="AEJ61" s="307"/>
      <c r="AEK61" s="307"/>
      <c r="AEL61" s="307"/>
      <c r="AEM61" s="307"/>
      <c r="AEN61" s="307"/>
      <c r="AEO61" s="307"/>
      <c r="AEP61" s="307"/>
      <c r="AEQ61" s="307"/>
      <c r="AER61" s="307"/>
      <c r="AES61" s="307"/>
      <c r="AET61" s="307"/>
      <c r="AEU61" s="307"/>
      <c r="AEV61" s="307"/>
      <c r="AEW61" s="307"/>
      <c r="AEX61" s="307"/>
      <c r="AEY61" s="307"/>
      <c r="AEZ61" s="307"/>
      <c r="AFA61" s="307"/>
      <c r="AFB61" s="307"/>
      <c r="AFC61" s="307"/>
      <c r="AFD61" s="307"/>
      <c r="AFE61" s="307"/>
      <c r="AFF61" s="307"/>
      <c r="AFG61" s="307"/>
      <c r="AFH61" s="307"/>
      <c r="AFI61" s="307"/>
      <c r="AFJ61" s="307"/>
      <c r="AFK61" s="307"/>
      <c r="AFL61" s="307"/>
      <c r="AFM61" s="307"/>
      <c r="AFN61" s="307"/>
      <c r="AFO61" s="307"/>
      <c r="AFP61" s="307"/>
      <c r="AFQ61" s="307"/>
      <c r="AFR61" s="307"/>
      <c r="AFS61" s="307"/>
      <c r="AFT61" s="307"/>
      <c r="AFU61" s="307"/>
      <c r="AFV61" s="307"/>
      <c r="AFW61" s="307"/>
      <c r="AFX61" s="307"/>
      <c r="AFY61" s="307"/>
      <c r="AFZ61" s="307"/>
      <c r="AGA61" s="307"/>
      <c r="AGB61" s="307"/>
      <c r="AGC61" s="307"/>
      <c r="AGD61" s="307"/>
      <c r="AGE61" s="307"/>
      <c r="AGF61" s="307"/>
      <c r="AGG61" s="307"/>
      <c r="AGH61" s="307"/>
      <c r="AGI61" s="307"/>
      <c r="AGJ61" s="307"/>
      <c r="AGK61" s="307"/>
      <c r="AGL61" s="307"/>
      <c r="AGM61" s="307"/>
      <c r="AGN61" s="307"/>
      <c r="AGO61" s="307"/>
      <c r="AGP61" s="307"/>
      <c r="AGQ61" s="307"/>
      <c r="AGR61" s="307"/>
      <c r="AGS61" s="307"/>
      <c r="AGT61" s="307"/>
      <c r="AGU61" s="307"/>
      <c r="AGV61" s="307"/>
      <c r="AGW61" s="307"/>
      <c r="AGX61" s="307"/>
      <c r="AGY61" s="307"/>
      <c r="AGZ61" s="307"/>
      <c r="AHA61" s="307"/>
      <c r="AHB61" s="307"/>
      <c r="AHC61" s="307"/>
      <c r="AHD61" s="307"/>
      <c r="AHE61" s="307"/>
      <c r="AHF61" s="307"/>
      <c r="AHG61" s="307"/>
      <c r="AHH61" s="307"/>
      <c r="AHI61" s="307"/>
      <c r="AHJ61" s="307"/>
      <c r="AHK61" s="307"/>
      <c r="AHL61" s="307"/>
      <c r="AHM61" s="307"/>
      <c r="AHN61" s="307"/>
      <c r="AHO61" s="307"/>
      <c r="AHP61" s="307"/>
      <c r="AHQ61" s="307"/>
      <c r="AHR61" s="307"/>
      <c r="AHS61" s="307"/>
      <c r="AHT61" s="307"/>
      <c r="AHU61" s="307"/>
      <c r="AHV61" s="307"/>
      <c r="AHW61" s="307"/>
      <c r="AHX61" s="307"/>
      <c r="AHY61" s="307"/>
      <c r="AHZ61" s="307"/>
      <c r="AIA61" s="307"/>
      <c r="AIB61" s="307"/>
      <c r="AIC61" s="307"/>
      <c r="AID61" s="307"/>
      <c r="AIE61" s="307"/>
      <c r="AIF61" s="307"/>
      <c r="AIG61" s="307"/>
      <c r="AIH61" s="307"/>
      <c r="AII61" s="307"/>
      <c r="AIJ61" s="307"/>
      <c r="AIK61" s="307"/>
      <c r="AIL61" s="307"/>
      <c r="AIM61" s="307"/>
      <c r="AIN61" s="307"/>
      <c r="AIO61" s="307"/>
      <c r="AIP61" s="307"/>
      <c r="AIQ61" s="307"/>
      <c r="AIR61" s="307"/>
      <c r="AIS61" s="307"/>
      <c r="AIT61" s="307"/>
      <c r="AIU61" s="307"/>
      <c r="AIV61" s="307"/>
      <c r="AIW61" s="307"/>
      <c r="AIX61" s="307"/>
      <c r="AIY61" s="307"/>
      <c r="AIZ61" s="307"/>
      <c r="AJA61" s="307"/>
      <c r="AJB61" s="307"/>
      <c r="AJC61" s="307"/>
      <c r="AJD61" s="307"/>
      <c r="AJE61" s="307"/>
      <c r="AJF61" s="307"/>
      <c r="AJG61" s="307"/>
      <c r="AJH61" s="307"/>
      <c r="AJI61" s="307"/>
      <c r="AJJ61" s="307"/>
      <c r="AJK61" s="307"/>
      <c r="AJL61" s="307"/>
      <c r="AJM61" s="307"/>
      <c r="AJN61" s="307"/>
      <c r="AJO61" s="307"/>
      <c r="AJP61" s="307"/>
      <c r="AJQ61" s="307"/>
      <c r="AJR61" s="307"/>
      <c r="AJS61" s="307"/>
      <c r="AJT61" s="307"/>
      <c r="AJU61" s="307"/>
      <c r="AJV61" s="307"/>
      <c r="AJW61" s="307"/>
      <c r="AJX61" s="307"/>
      <c r="AJY61" s="307"/>
      <c r="AJZ61" s="307"/>
      <c r="AKA61" s="307"/>
      <c r="AKB61" s="307"/>
      <c r="AKC61" s="307"/>
      <c r="AKD61" s="307"/>
      <c r="AKE61" s="307"/>
      <c r="AKF61" s="307"/>
      <c r="AKG61" s="307"/>
      <c r="AKH61" s="307"/>
      <c r="AKI61" s="307"/>
      <c r="AKJ61" s="307"/>
      <c r="AKK61" s="307"/>
      <c r="AKL61" s="307"/>
      <c r="AKM61" s="307"/>
      <c r="AKN61" s="307"/>
      <c r="AKO61" s="307"/>
      <c r="AKP61" s="307"/>
      <c r="AKQ61" s="307"/>
      <c r="AKR61" s="307"/>
      <c r="AKS61" s="307"/>
      <c r="AKT61" s="307"/>
      <c r="AKU61" s="307"/>
      <c r="AKV61" s="307"/>
      <c r="AKW61" s="307"/>
      <c r="AKX61" s="307"/>
      <c r="AKY61" s="307"/>
    </row>
    <row r="62" spans="1:987" s="41" customFormat="1" x14ac:dyDescent="0.25">
      <c r="A62" s="133" t="s">
        <v>2</v>
      </c>
      <c r="B62" s="185" t="e">
        <f>IF('Sample of Spirits1'!I62&lt;E62,"&lt;",'Sample of Spirits1'!I62)</f>
        <v>#DIV/0!</v>
      </c>
      <c r="C62" s="94" t="e">
        <f t="shared" si="38"/>
        <v>#DIV/0!</v>
      </c>
      <c r="D62" s="94" t="e">
        <f>'Sample of Spirits1'!E62</f>
        <v>#DIV/0!</v>
      </c>
      <c r="E62" s="199" t="e">
        <f t="shared" si="39"/>
        <v>#DIV/0!</v>
      </c>
      <c r="F62" s="118"/>
      <c r="G62" s="94" t="e">
        <f>IF('Sample of Spirits1'!R62&lt;J62,"&lt;",'Sample of Spirits1'!R62)</f>
        <v>#DIV/0!</v>
      </c>
      <c r="H62" s="123" t="e">
        <f t="shared" si="40"/>
        <v>#DIV/0!</v>
      </c>
      <c r="I62" s="94" t="e">
        <f>'Sample of Spirits1'!N62</f>
        <v>#DIV/0!</v>
      </c>
      <c r="J62" s="199" t="e">
        <f t="shared" si="41"/>
        <v>#DIV/0!</v>
      </c>
      <c r="K62" s="118"/>
      <c r="L62" s="186" t="e">
        <f>IF('Sample of Spirits1'!AA62&lt;O62,"&lt;",'Sample of Spirits1'!AA62)</f>
        <v>#DIV/0!</v>
      </c>
      <c r="M62" s="94" t="e">
        <f t="shared" si="42"/>
        <v>#DIV/0!</v>
      </c>
      <c r="N62" s="94" t="e">
        <f>'Sample of Spirits1'!W62</f>
        <v>#DIV/0!</v>
      </c>
      <c r="O62" s="199" t="e">
        <f t="shared" si="43"/>
        <v>#DIV/0!</v>
      </c>
      <c r="P62" s="118"/>
      <c r="Q62" s="94" t="e">
        <f t="shared" si="44"/>
        <v>#DIV/0!</v>
      </c>
      <c r="R62" s="94" t="e">
        <f t="shared" si="45"/>
        <v>#DIV/0!</v>
      </c>
      <c r="S62" s="118"/>
      <c r="T62" s="186" t="e">
        <f t="shared" si="46"/>
        <v>#DIV/0!</v>
      </c>
      <c r="U62" s="94" t="e">
        <f t="shared" si="47"/>
        <v>#DIV/0!</v>
      </c>
      <c r="V62" s="114"/>
      <c r="W62" s="312"/>
      <c r="X62" s="307"/>
      <c r="Y62" s="307"/>
      <c r="Z62" s="307"/>
      <c r="AA62" s="307"/>
      <c r="AB62" s="307"/>
      <c r="AC62" s="307"/>
      <c r="AD62" s="307"/>
      <c r="AE62" s="307"/>
      <c r="AF62" s="307"/>
      <c r="AG62" s="307"/>
      <c r="AH62" s="307"/>
      <c r="AI62" s="307"/>
      <c r="AJ62" s="307"/>
      <c r="AK62" s="307"/>
      <c r="AL62" s="307"/>
      <c r="AM62" s="307"/>
      <c r="AN62" s="307"/>
      <c r="AO62" s="307"/>
      <c r="AP62" s="307"/>
      <c r="AQ62" s="307"/>
      <c r="AR62" s="307"/>
      <c r="AS62" s="307"/>
      <c r="AT62" s="307"/>
      <c r="AU62" s="307"/>
      <c r="AV62" s="307"/>
      <c r="AW62" s="307"/>
      <c r="AX62" s="307"/>
      <c r="AY62" s="307"/>
      <c r="AZ62" s="307"/>
      <c r="BA62" s="307"/>
      <c r="BB62" s="307"/>
      <c r="BC62" s="307"/>
      <c r="BD62" s="307"/>
      <c r="BE62" s="307"/>
      <c r="BF62" s="307"/>
      <c r="BG62" s="307"/>
      <c r="BH62" s="307"/>
      <c r="BI62" s="307"/>
      <c r="BJ62" s="307"/>
      <c r="BK62" s="307"/>
      <c r="BL62" s="307"/>
      <c r="BM62" s="307"/>
      <c r="BN62" s="307"/>
      <c r="BO62" s="307"/>
      <c r="BP62" s="307"/>
      <c r="BQ62" s="307"/>
      <c r="BR62" s="307"/>
      <c r="BS62" s="307"/>
      <c r="BT62" s="307"/>
      <c r="BU62" s="307"/>
      <c r="BV62" s="307"/>
      <c r="BW62" s="307"/>
      <c r="BX62" s="307"/>
      <c r="BY62" s="307"/>
      <c r="BZ62" s="307"/>
      <c r="CA62" s="307"/>
      <c r="CB62" s="307"/>
      <c r="CC62" s="307"/>
      <c r="CD62" s="307"/>
      <c r="CE62" s="307"/>
      <c r="CF62" s="307"/>
      <c r="CG62" s="307"/>
      <c r="CH62" s="307"/>
      <c r="CI62" s="307"/>
      <c r="CJ62" s="307"/>
      <c r="CK62" s="307"/>
      <c r="CL62" s="307"/>
      <c r="CM62" s="307"/>
      <c r="CN62" s="307"/>
      <c r="CO62" s="307"/>
      <c r="CP62" s="307"/>
      <c r="CQ62" s="307"/>
      <c r="CR62" s="307"/>
      <c r="CS62" s="307"/>
      <c r="CT62" s="307"/>
      <c r="CU62" s="307"/>
      <c r="CV62" s="307"/>
      <c r="CW62" s="307"/>
      <c r="CX62" s="307"/>
      <c r="CY62" s="307"/>
      <c r="CZ62" s="307"/>
      <c r="DA62" s="307"/>
      <c r="DB62" s="307"/>
      <c r="DC62" s="307"/>
      <c r="DD62" s="307"/>
      <c r="DE62" s="307"/>
      <c r="DF62" s="307"/>
      <c r="DG62" s="307"/>
      <c r="DH62" s="307"/>
      <c r="DI62" s="307"/>
      <c r="DJ62" s="307"/>
      <c r="DK62" s="307"/>
      <c r="DL62" s="307"/>
      <c r="DM62" s="307"/>
      <c r="DN62" s="307"/>
      <c r="DO62" s="307"/>
      <c r="DP62" s="307"/>
      <c r="DQ62" s="307"/>
      <c r="DR62" s="307"/>
      <c r="DS62" s="307"/>
      <c r="DT62" s="307"/>
      <c r="DU62" s="307"/>
      <c r="DV62" s="307"/>
      <c r="DW62" s="307"/>
      <c r="DX62" s="307"/>
      <c r="DY62" s="307"/>
      <c r="DZ62" s="307"/>
      <c r="EA62" s="307"/>
      <c r="EB62" s="307"/>
      <c r="EC62" s="307"/>
      <c r="ED62" s="307"/>
      <c r="EE62" s="307"/>
      <c r="EF62" s="307"/>
      <c r="EG62" s="307"/>
      <c r="EH62" s="307"/>
      <c r="EI62" s="307"/>
      <c r="EJ62" s="307"/>
      <c r="EK62" s="307"/>
      <c r="EL62" s="307"/>
      <c r="EM62" s="307"/>
      <c r="EN62" s="307"/>
      <c r="EO62" s="307"/>
      <c r="EP62" s="307"/>
      <c r="EQ62" s="307"/>
      <c r="ER62" s="307"/>
      <c r="ES62" s="307"/>
      <c r="ET62" s="307"/>
      <c r="EU62" s="307"/>
      <c r="EV62" s="307"/>
      <c r="EW62" s="307"/>
      <c r="EX62" s="307"/>
      <c r="EY62" s="307"/>
      <c r="EZ62" s="307"/>
      <c r="FA62" s="307"/>
      <c r="FB62" s="307"/>
      <c r="FC62" s="307"/>
      <c r="FD62" s="307"/>
      <c r="FE62" s="307"/>
      <c r="FF62" s="307"/>
      <c r="FG62" s="307"/>
      <c r="FH62" s="307"/>
      <c r="FI62" s="307"/>
      <c r="FJ62" s="307"/>
      <c r="FK62" s="307"/>
      <c r="FL62" s="307"/>
      <c r="FM62" s="307"/>
      <c r="FN62" s="307"/>
      <c r="FO62" s="307"/>
      <c r="FP62" s="307"/>
      <c r="FQ62" s="307"/>
      <c r="FR62" s="307"/>
      <c r="FS62" s="307"/>
      <c r="FT62" s="307"/>
      <c r="FU62" s="307"/>
      <c r="FV62" s="307"/>
      <c r="FW62" s="307"/>
      <c r="FX62" s="307"/>
      <c r="FY62" s="307"/>
      <c r="FZ62" s="307"/>
      <c r="GA62" s="307"/>
      <c r="GB62" s="307"/>
      <c r="GC62" s="307"/>
      <c r="GD62" s="307"/>
      <c r="GE62" s="307"/>
      <c r="GF62" s="307"/>
      <c r="GG62" s="307"/>
      <c r="GH62" s="307"/>
      <c r="GI62" s="307"/>
      <c r="GJ62" s="307"/>
      <c r="GK62" s="307"/>
      <c r="GL62" s="307"/>
      <c r="GM62" s="307"/>
      <c r="GN62" s="307"/>
      <c r="GO62" s="307"/>
      <c r="GP62" s="307"/>
      <c r="GQ62" s="307"/>
      <c r="GR62" s="307"/>
      <c r="GS62" s="307"/>
      <c r="GT62" s="307"/>
      <c r="GU62" s="307"/>
      <c r="GV62" s="307"/>
      <c r="GW62" s="307"/>
      <c r="GX62" s="307"/>
      <c r="GY62" s="307"/>
      <c r="GZ62" s="307"/>
      <c r="HA62" s="307"/>
      <c r="HB62" s="307"/>
      <c r="HC62" s="307"/>
      <c r="HD62" s="307"/>
      <c r="HE62" s="307"/>
      <c r="HF62" s="307"/>
      <c r="HG62" s="307"/>
      <c r="HH62" s="307"/>
      <c r="HI62" s="307"/>
      <c r="HJ62" s="307"/>
      <c r="HK62" s="307"/>
      <c r="HL62" s="307"/>
      <c r="HM62" s="307"/>
      <c r="HN62" s="307"/>
      <c r="HO62" s="307"/>
      <c r="HP62" s="307"/>
      <c r="HQ62" s="307"/>
      <c r="HR62" s="307"/>
      <c r="HS62" s="307"/>
      <c r="HT62" s="307"/>
      <c r="HU62" s="307"/>
      <c r="HV62" s="307"/>
      <c r="HW62" s="307"/>
      <c r="HX62" s="307"/>
      <c r="HY62" s="307"/>
      <c r="HZ62" s="307"/>
      <c r="IA62" s="307"/>
      <c r="IB62" s="307"/>
      <c r="IC62" s="307"/>
      <c r="ID62" s="307"/>
      <c r="IE62" s="307"/>
      <c r="IF62" s="307"/>
      <c r="IG62" s="307"/>
      <c r="IH62" s="307"/>
      <c r="II62" s="307"/>
      <c r="IJ62" s="307"/>
      <c r="IK62" s="307"/>
      <c r="IL62" s="307"/>
      <c r="IM62" s="307"/>
      <c r="IN62" s="307"/>
      <c r="IO62" s="307"/>
      <c r="IP62" s="307"/>
      <c r="IQ62" s="307"/>
      <c r="IR62" s="307"/>
      <c r="IS62" s="307"/>
      <c r="IT62" s="307"/>
      <c r="IU62" s="307"/>
      <c r="IV62" s="307"/>
      <c r="IW62" s="307"/>
      <c r="IX62" s="307"/>
      <c r="IY62" s="307"/>
      <c r="IZ62" s="307"/>
      <c r="JA62" s="307"/>
      <c r="JB62" s="307"/>
      <c r="JC62" s="307"/>
      <c r="JD62" s="307"/>
      <c r="JE62" s="307"/>
      <c r="JF62" s="307"/>
      <c r="JG62" s="307"/>
      <c r="JH62" s="307"/>
      <c r="JI62" s="307"/>
      <c r="JJ62" s="307"/>
      <c r="JK62" s="307"/>
      <c r="JL62" s="307"/>
      <c r="JM62" s="307"/>
      <c r="JN62" s="307"/>
      <c r="JO62" s="307"/>
      <c r="JP62" s="307"/>
      <c r="JQ62" s="307"/>
      <c r="JR62" s="307"/>
      <c r="JS62" s="307"/>
      <c r="JT62" s="307"/>
      <c r="JU62" s="307"/>
      <c r="JV62" s="307"/>
      <c r="JW62" s="307"/>
      <c r="JX62" s="307"/>
      <c r="JY62" s="307"/>
      <c r="JZ62" s="307"/>
      <c r="KA62" s="307"/>
      <c r="KB62" s="307"/>
      <c r="KC62" s="307"/>
      <c r="KD62" s="307"/>
      <c r="KE62" s="307"/>
      <c r="KF62" s="307"/>
      <c r="KG62" s="307"/>
      <c r="KH62" s="307"/>
      <c r="KI62" s="307"/>
      <c r="KJ62" s="307"/>
      <c r="KK62" s="307"/>
      <c r="KL62" s="307"/>
      <c r="KM62" s="307"/>
      <c r="KN62" s="307"/>
      <c r="KO62" s="307"/>
      <c r="KP62" s="307"/>
      <c r="KQ62" s="307"/>
      <c r="KR62" s="307"/>
      <c r="KS62" s="307"/>
      <c r="KT62" s="307"/>
      <c r="KU62" s="307"/>
      <c r="KV62" s="307"/>
      <c r="KW62" s="307"/>
      <c r="KX62" s="307"/>
      <c r="KY62" s="307"/>
      <c r="KZ62" s="307"/>
      <c r="LA62" s="307"/>
      <c r="LB62" s="307"/>
      <c r="LC62" s="307"/>
      <c r="LD62" s="307"/>
      <c r="LE62" s="307"/>
      <c r="LF62" s="307"/>
      <c r="LG62" s="307"/>
      <c r="LH62" s="307"/>
      <c r="LI62" s="307"/>
      <c r="LJ62" s="307"/>
      <c r="LK62" s="307"/>
      <c r="LL62" s="307"/>
      <c r="LM62" s="307"/>
      <c r="LN62" s="307"/>
      <c r="LO62" s="307"/>
      <c r="LP62" s="307"/>
      <c r="LQ62" s="307"/>
      <c r="LR62" s="307"/>
      <c r="LS62" s="307"/>
      <c r="LT62" s="307"/>
      <c r="LU62" s="307"/>
      <c r="LV62" s="307"/>
      <c r="LW62" s="307"/>
      <c r="LX62" s="307"/>
      <c r="LY62" s="307"/>
      <c r="LZ62" s="307"/>
      <c r="MA62" s="307"/>
      <c r="MB62" s="307"/>
      <c r="MC62" s="307"/>
      <c r="MD62" s="307"/>
      <c r="ME62" s="307"/>
      <c r="MF62" s="307"/>
      <c r="MG62" s="307"/>
      <c r="MH62" s="307"/>
      <c r="MI62" s="307"/>
      <c r="MJ62" s="307"/>
      <c r="MK62" s="307"/>
      <c r="ML62" s="307"/>
      <c r="MM62" s="307"/>
      <c r="MN62" s="307"/>
      <c r="MO62" s="307"/>
      <c r="MP62" s="307"/>
      <c r="MQ62" s="307"/>
      <c r="MR62" s="307"/>
      <c r="MS62" s="307"/>
      <c r="MT62" s="307"/>
      <c r="MU62" s="307"/>
      <c r="MV62" s="307"/>
      <c r="MW62" s="307"/>
      <c r="MX62" s="307"/>
      <c r="MY62" s="307"/>
      <c r="MZ62" s="307"/>
      <c r="NA62" s="307"/>
      <c r="NB62" s="307"/>
      <c r="NC62" s="307"/>
      <c r="ND62" s="307"/>
      <c r="NE62" s="307"/>
      <c r="NF62" s="307"/>
      <c r="NG62" s="307"/>
      <c r="NH62" s="307"/>
      <c r="NI62" s="307"/>
      <c r="NJ62" s="307"/>
      <c r="NK62" s="307"/>
      <c r="NL62" s="307"/>
      <c r="NM62" s="307"/>
      <c r="NN62" s="307"/>
      <c r="NO62" s="307"/>
      <c r="NP62" s="307"/>
      <c r="NQ62" s="307"/>
      <c r="NR62" s="307"/>
      <c r="NS62" s="307"/>
      <c r="NT62" s="307"/>
      <c r="NU62" s="307"/>
      <c r="NV62" s="307"/>
      <c r="NW62" s="307"/>
      <c r="NX62" s="307"/>
      <c r="NY62" s="307"/>
      <c r="NZ62" s="307"/>
      <c r="OA62" s="307"/>
      <c r="OB62" s="307"/>
      <c r="OC62" s="307"/>
      <c r="OD62" s="307"/>
      <c r="OE62" s="307"/>
      <c r="OF62" s="307"/>
      <c r="OG62" s="307"/>
      <c r="OH62" s="307"/>
      <c r="OI62" s="307"/>
      <c r="OJ62" s="307"/>
      <c r="OK62" s="307"/>
      <c r="OL62" s="307"/>
      <c r="OM62" s="307"/>
      <c r="ON62" s="307"/>
      <c r="OO62" s="307"/>
      <c r="OP62" s="307"/>
      <c r="OQ62" s="307"/>
      <c r="OR62" s="307"/>
      <c r="OS62" s="307"/>
      <c r="OT62" s="307"/>
      <c r="OU62" s="307"/>
      <c r="OV62" s="307"/>
      <c r="OW62" s="307"/>
      <c r="OX62" s="307"/>
      <c r="OY62" s="307"/>
      <c r="OZ62" s="307"/>
      <c r="PA62" s="307"/>
      <c r="PB62" s="307"/>
      <c r="PC62" s="307"/>
      <c r="PD62" s="307"/>
      <c r="PE62" s="307"/>
      <c r="PF62" s="307"/>
      <c r="PG62" s="307"/>
      <c r="PH62" s="307"/>
      <c r="PI62" s="307"/>
      <c r="PJ62" s="307"/>
      <c r="PK62" s="307"/>
      <c r="PL62" s="307"/>
      <c r="PM62" s="307"/>
      <c r="PN62" s="307"/>
      <c r="PO62" s="307"/>
      <c r="PP62" s="307"/>
      <c r="PQ62" s="307"/>
      <c r="PR62" s="307"/>
      <c r="PS62" s="307"/>
      <c r="PT62" s="307"/>
      <c r="PU62" s="307"/>
      <c r="PV62" s="307"/>
      <c r="PW62" s="307"/>
      <c r="PX62" s="307"/>
      <c r="PY62" s="307"/>
      <c r="PZ62" s="307"/>
      <c r="QA62" s="307"/>
      <c r="QB62" s="307"/>
      <c r="QC62" s="307"/>
      <c r="QD62" s="307"/>
      <c r="QE62" s="307"/>
      <c r="QF62" s="307"/>
      <c r="QG62" s="307"/>
      <c r="QH62" s="307"/>
      <c r="QI62" s="307"/>
      <c r="QJ62" s="307"/>
      <c r="QK62" s="307"/>
      <c r="QL62" s="307"/>
      <c r="QM62" s="307"/>
      <c r="QN62" s="307"/>
      <c r="QO62" s="307"/>
      <c r="QP62" s="307"/>
      <c r="QQ62" s="307"/>
      <c r="QR62" s="307"/>
      <c r="QS62" s="307"/>
      <c r="QT62" s="307"/>
      <c r="QU62" s="307"/>
      <c r="QV62" s="307"/>
      <c r="QW62" s="307"/>
      <c r="QX62" s="307"/>
      <c r="QY62" s="307"/>
      <c r="QZ62" s="307"/>
      <c r="RA62" s="307"/>
      <c r="RB62" s="307"/>
      <c r="RC62" s="307"/>
      <c r="RD62" s="307"/>
      <c r="RE62" s="307"/>
      <c r="RF62" s="307"/>
      <c r="RG62" s="307"/>
      <c r="RH62" s="307"/>
      <c r="RI62" s="307"/>
      <c r="RJ62" s="307"/>
      <c r="RK62" s="307"/>
      <c r="RL62" s="307"/>
      <c r="RM62" s="307"/>
      <c r="RN62" s="307"/>
      <c r="RO62" s="307"/>
      <c r="RP62" s="307"/>
      <c r="RQ62" s="307"/>
      <c r="RR62" s="307"/>
      <c r="RS62" s="307"/>
      <c r="RT62" s="307"/>
      <c r="RU62" s="307"/>
      <c r="RV62" s="307"/>
      <c r="RW62" s="307"/>
      <c r="RX62" s="307"/>
      <c r="RY62" s="307"/>
      <c r="RZ62" s="307"/>
      <c r="SA62" s="307"/>
      <c r="SB62" s="307"/>
      <c r="SC62" s="307"/>
      <c r="SD62" s="307"/>
      <c r="SE62" s="307"/>
      <c r="SF62" s="307"/>
      <c r="SG62" s="307"/>
      <c r="SH62" s="307"/>
      <c r="SI62" s="307"/>
      <c r="SJ62" s="307"/>
      <c r="SK62" s="307"/>
      <c r="SL62" s="307"/>
      <c r="SM62" s="307"/>
      <c r="SN62" s="307"/>
      <c r="SO62" s="307"/>
      <c r="SP62" s="307"/>
      <c r="SQ62" s="307"/>
      <c r="SR62" s="307"/>
      <c r="SS62" s="307"/>
      <c r="ST62" s="307"/>
      <c r="SU62" s="307"/>
      <c r="SV62" s="307"/>
      <c r="SW62" s="307"/>
      <c r="SX62" s="307"/>
      <c r="SY62" s="307"/>
      <c r="SZ62" s="307"/>
      <c r="TA62" s="307"/>
      <c r="TB62" s="307"/>
      <c r="TC62" s="307"/>
      <c r="TD62" s="307"/>
      <c r="TE62" s="307"/>
      <c r="TF62" s="307"/>
      <c r="TG62" s="307"/>
      <c r="TH62" s="307"/>
      <c r="TI62" s="307"/>
      <c r="TJ62" s="307"/>
      <c r="TK62" s="307"/>
      <c r="TL62" s="307"/>
      <c r="TM62" s="307"/>
      <c r="TN62" s="307"/>
      <c r="TO62" s="307"/>
      <c r="TP62" s="307"/>
      <c r="TQ62" s="307"/>
      <c r="TR62" s="307"/>
      <c r="TS62" s="307"/>
      <c r="TT62" s="307"/>
      <c r="TU62" s="307"/>
      <c r="TV62" s="307"/>
      <c r="TW62" s="307"/>
      <c r="TX62" s="307"/>
      <c r="TY62" s="307"/>
      <c r="TZ62" s="307"/>
      <c r="UA62" s="307"/>
      <c r="UB62" s="307"/>
      <c r="UC62" s="307"/>
      <c r="UD62" s="307"/>
      <c r="UE62" s="307"/>
      <c r="UF62" s="307"/>
      <c r="UG62" s="307"/>
      <c r="UH62" s="307"/>
      <c r="UI62" s="307"/>
      <c r="UJ62" s="307"/>
      <c r="UK62" s="307"/>
      <c r="UL62" s="307"/>
      <c r="UM62" s="307"/>
      <c r="UN62" s="307"/>
      <c r="UO62" s="307"/>
      <c r="UP62" s="307"/>
      <c r="UQ62" s="307"/>
      <c r="UR62" s="307"/>
      <c r="US62" s="307"/>
      <c r="UT62" s="307"/>
      <c r="UU62" s="307"/>
      <c r="UV62" s="307"/>
      <c r="UW62" s="307"/>
      <c r="UX62" s="307"/>
      <c r="UY62" s="307"/>
      <c r="UZ62" s="307"/>
      <c r="VA62" s="307"/>
      <c r="VB62" s="307"/>
      <c r="VC62" s="307"/>
      <c r="VD62" s="307"/>
      <c r="VE62" s="307"/>
      <c r="VF62" s="307"/>
      <c r="VG62" s="307"/>
      <c r="VH62" s="307"/>
      <c r="VI62" s="307"/>
      <c r="VJ62" s="307"/>
      <c r="VK62" s="307"/>
      <c r="VL62" s="307"/>
      <c r="VM62" s="307"/>
      <c r="VN62" s="307"/>
      <c r="VO62" s="307"/>
      <c r="VP62" s="307"/>
      <c r="VQ62" s="307"/>
      <c r="VR62" s="307"/>
      <c r="VS62" s="307"/>
      <c r="VT62" s="307"/>
      <c r="VU62" s="307"/>
      <c r="VV62" s="307"/>
      <c r="VW62" s="307"/>
      <c r="VX62" s="307"/>
      <c r="VY62" s="307"/>
      <c r="VZ62" s="307"/>
      <c r="WA62" s="307"/>
      <c r="WB62" s="307"/>
      <c r="WC62" s="307"/>
      <c r="WD62" s="307"/>
      <c r="WE62" s="307"/>
      <c r="WF62" s="307"/>
      <c r="WG62" s="307"/>
      <c r="WH62" s="307"/>
      <c r="WI62" s="307"/>
      <c r="WJ62" s="307"/>
      <c r="WK62" s="307"/>
      <c r="WL62" s="307"/>
      <c r="WM62" s="307"/>
      <c r="WN62" s="307"/>
      <c r="WO62" s="307"/>
      <c r="WP62" s="307"/>
      <c r="WQ62" s="307"/>
      <c r="WR62" s="307"/>
      <c r="WS62" s="307"/>
      <c r="WT62" s="307"/>
      <c r="WU62" s="307"/>
      <c r="WV62" s="307"/>
      <c r="WW62" s="307"/>
      <c r="WX62" s="307"/>
      <c r="WY62" s="307"/>
      <c r="WZ62" s="307"/>
      <c r="XA62" s="307"/>
      <c r="XB62" s="307"/>
      <c r="XC62" s="307"/>
      <c r="XD62" s="307"/>
      <c r="XE62" s="307"/>
      <c r="XF62" s="307"/>
      <c r="XG62" s="307"/>
      <c r="XH62" s="307"/>
      <c r="XI62" s="307"/>
      <c r="XJ62" s="307"/>
      <c r="XK62" s="307"/>
      <c r="XL62" s="307"/>
      <c r="XM62" s="307"/>
      <c r="XN62" s="307"/>
      <c r="XO62" s="307"/>
      <c r="XP62" s="307"/>
      <c r="XQ62" s="307"/>
      <c r="XR62" s="307"/>
      <c r="XS62" s="307"/>
      <c r="XT62" s="307"/>
      <c r="XU62" s="307"/>
      <c r="XV62" s="307"/>
      <c r="XW62" s="307"/>
      <c r="XX62" s="307"/>
      <c r="XY62" s="307"/>
      <c r="XZ62" s="307"/>
      <c r="YA62" s="307"/>
      <c r="YB62" s="307"/>
      <c r="YC62" s="307"/>
      <c r="YD62" s="307"/>
      <c r="YE62" s="307"/>
      <c r="YF62" s="307"/>
      <c r="YG62" s="307"/>
      <c r="YH62" s="307"/>
      <c r="YI62" s="307"/>
      <c r="YJ62" s="307"/>
      <c r="YK62" s="307"/>
      <c r="YL62" s="307"/>
      <c r="YM62" s="307"/>
      <c r="YN62" s="307"/>
      <c r="YO62" s="307"/>
      <c r="YP62" s="307"/>
      <c r="YQ62" s="307"/>
      <c r="YR62" s="307"/>
      <c r="YS62" s="307"/>
      <c r="YT62" s="307"/>
      <c r="YU62" s="307"/>
      <c r="YV62" s="307"/>
      <c r="YW62" s="307"/>
      <c r="YX62" s="307"/>
      <c r="YY62" s="307"/>
      <c r="YZ62" s="307"/>
      <c r="ZA62" s="307"/>
      <c r="ZB62" s="307"/>
      <c r="ZC62" s="307"/>
      <c r="ZD62" s="307"/>
      <c r="ZE62" s="307"/>
      <c r="ZF62" s="307"/>
      <c r="ZG62" s="307"/>
      <c r="ZH62" s="307"/>
      <c r="ZI62" s="307"/>
      <c r="ZJ62" s="307"/>
      <c r="ZK62" s="307"/>
      <c r="ZL62" s="307"/>
      <c r="ZM62" s="307"/>
      <c r="ZN62" s="307"/>
      <c r="ZO62" s="307"/>
      <c r="ZP62" s="307"/>
      <c r="ZQ62" s="307"/>
      <c r="ZR62" s="307"/>
      <c r="ZS62" s="307"/>
      <c r="ZT62" s="307"/>
      <c r="ZU62" s="307"/>
      <c r="ZV62" s="307"/>
      <c r="ZW62" s="307"/>
      <c r="ZX62" s="307"/>
      <c r="ZY62" s="307"/>
      <c r="ZZ62" s="307"/>
      <c r="AAA62" s="307"/>
      <c r="AAB62" s="307"/>
      <c r="AAC62" s="307"/>
      <c r="AAD62" s="307"/>
      <c r="AAE62" s="307"/>
      <c r="AAF62" s="307"/>
      <c r="AAG62" s="307"/>
      <c r="AAH62" s="307"/>
      <c r="AAI62" s="307"/>
      <c r="AAJ62" s="307"/>
      <c r="AAK62" s="307"/>
      <c r="AAL62" s="307"/>
      <c r="AAM62" s="307"/>
      <c r="AAN62" s="307"/>
      <c r="AAO62" s="307"/>
      <c r="AAP62" s="307"/>
      <c r="AAQ62" s="307"/>
      <c r="AAR62" s="307"/>
      <c r="AAS62" s="307"/>
      <c r="AAT62" s="307"/>
      <c r="AAU62" s="307"/>
      <c r="AAV62" s="307"/>
      <c r="AAW62" s="307"/>
      <c r="AAX62" s="307"/>
      <c r="AAY62" s="307"/>
      <c r="AAZ62" s="307"/>
      <c r="ABA62" s="307"/>
      <c r="ABB62" s="307"/>
      <c r="ABC62" s="307"/>
      <c r="ABD62" s="307"/>
      <c r="ABE62" s="307"/>
      <c r="ABF62" s="307"/>
      <c r="ABG62" s="307"/>
      <c r="ABH62" s="307"/>
      <c r="ABI62" s="307"/>
      <c r="ABJ62" s="307"/>
      <c r="ABK62" s="307"/>
      <c r="ABL62" s="307"/>
      <c r="ABM62" s="307"/>
      <c r="ABN62" s="307"/>
      <c r="ABO62" s="307"/>
      <c r="ABP62" s="307"/>
      <c r="ABQ62" s="307"/>
      <c r="ABR62" s="307"/>
      <c r="ABS62" s="307"/>
      <c r="ABT62" s="307"/>
      <c r="ABU62" s="307"/>
      <c r="ABV62" s="307"/>
      <c r="ABW62" s="307"/>
      <c r="ABX62" s="307"/>
      <c r="ABY62" s="307"/>
      <c r="ABZ62" s="307"/>
      <c r="ACA62" s="307"/>
      <c r="ACB62" s="307"/>
      <c r="ACC62" s="307"/>
      <c r="ACD62" s="307"/>
      <c r="ACE62" s="307"/>
      <c r="ACF62" s="307"/>
      <c r="ACG62" s="307"/>
      <c r="ACH62" s="307"/>
      <c r="ACI62" s="307"/>
      <c r="ACJ62" s="307"/>
      <c r="ACK62" s="307"/>
      <c r="ACL62" s="307"/>
      <c r="ACM62" s="307"/>
      <c r="ACN62" s="307"/>
      <c r="ACO62" s="307"/>
      <c r="ACP62" s="307"/>
      <c r="ACQ62" s="307"/>
      <c r="ACR62" s="307"/>
      <c r="ACS62" s="307"/>
      <c r="ACT62" s="307"/>
      <c r="ACU62" s="307"/>
      <c r="ACV62" s="307"/>
      <c r="ACW62" s="307"/>
      <c r="ACX62" s="307"/>
      <c r="ACY62" s="307"/>
      <c r="ACZ62" s="307"/>
      <c r="ADA62" s="307"/>
      <c r="ADB62" s="307"/>
      <c r="ADC62" s="307"/>
      <c r="ADD62" s="307"/>
      <c r="ADE62" s="307"/>
      <c r="ADF62" s="307"/>
      <c r="ADG62" s="307"/>
      <c r="ADH62" s="307"/>
      <c r="ADI62" s="307"/>
      <c r="ADJ62" s="307"/>
      <c r="ADK62" s="307"/>
      <c r="ADL62" s="307"/>
      <c r="ADM62" s="307"/>
      <c r="ADN62" s="307"/>
      <c r="ADO62" s="307"/>
      <c r="ADP62" s="307"/>
      <c r="ADQ62" s="307"/>
      <c r="ADR62" s="307"/>
      <c r="ADS62" s="307"/>
      <c r="ADT62" s="307"/>
      <c r="ADU62" s="307"/>
      <c r="ADV62" s="307"/>
      <c r="ADW62" s="307"/>
      <c r="ADX62" s="307"/>
      <c r="ADY62" s="307"/>
      <c r="ADZ62" s="307"/>
      <c r="AEA62" s="307"/>
      <c r="AEB62" s="307"/>
      <c r="AEC62" s="307"/>
      <c r="AED62" s="307"/>
      <c r="AEE62" s="307"/>
      <c r="AEF62" s="307"/>
      <c r="AEG62" s="307"/>
      <c r="AEH62" s="307"/>
      <c r="AEI62" s="307"/>
      <c r="AEJ62" s="307"/>
      <c r="AEK62" s="307"/>
      <c r="AEL62" s="307"/>
      <c r="AEM62" s="307"/>
      <c r="AEN62" s="307"/>
      <c r="AEO62" s="307"/>
      <c r="AEP62" s="307"/>
      <c r="AEQ62" s="307"/>
      <c r="AER62" s="307"/>
      <c r="AES62" s="307"/>
      <c r="AET62" s="307"/>
      <c r="AEU62" s="307"/>
      <c r="AEV62" s="307"/>
      <c r="AEW62" s="307"/>
      <c r="AEX62" s="307"/>
      <c r="AEY62" s="307"/>
      <c r="AEZ62" s="307"/>
      <c r="AFA62" s="307"/>
      <c r="AFB62" s="307"/>
      <c r="AFC62" s="307"/>
      <c r="AFD62" s="307"/>
      <c r="AFE62" s="307"/>
      <c r="AFF62" s="307"/>
      <c r="AFG62" s="307"/>
      <c r="AFH62" s="307"/>
      <c r="AFI62" s="307"/>
      <c r="AFJ62" s="307"/>
      <c r="AFK62" s="307"/>
      <c r="AFL62" s="307"/>
      <c r="AFM62" s="307"/>
      <c r="AFN62" s="307"/>
      <c r="AFO62" s="307"/>
      <c r="AFP62" s="307"/>
      <c r="AFQ62" s="307"/>
      <c r="AFR62" s="307"/>
      <c r="AFS62" s="307"/>
      <c r="AFT62" s="307"/>
      <c r="AFU62" s="307"/>
      <c r="AFV62" s="307"/>
      <c r="AFW62" s="307"/>
      <c r="AFX62" s="307"/>
      <c r="AFY62" s="307"/>
      <c r="AFZ62" s="307"/>
      <c r="AGA62" s="307"/>
      <c r="AGB62" s="307"/>
      <c r="AGC62" s="307"/>
      <c r="AGD62" s="307"/>
      <c r="AGE62" s="307"/>
      <c r="AGF62" s="307"/>
      <c r="AGG62" s="307"/>
      <c r="AGH62" s="307"/>
      <c r="AGI62" s="307"/>
      <c r="AGJ62" s="307"/>
      <c r="AGK62" s="307"/>
      <c r="AGL62" s="307"/>
      <c r="AGM62" s="307"/>
      <c r="AGN62" s="307"/>
      <c r="AGO62" s="307"/>
      <c r="AGP62" s="307"/>
      <c r="AGQ62" s="307"/>
      <c r="AGR62" s="307"/>
      <c r="AGS62" s="307"/>
      <c r="AGT62" s="307"/>
      <c r="AGU62" s="307"/>
      <c r="AGV62" s="307"/>
      <c r="AGW62" s="307"/>
      <c r="AGX62" s="307"/>
      <c r="AGY62" s="307"/>
      <c r="AGZ62" s="307"/>
      <c r="AHA62" s="307"/>
      <c r="AHB62" s="307"/>
      <c r="AHC62" s="307"/>
      <c r="AHD62" s="307"/>
      <c r="AHE62" s="307"/>
      <c r="AHF62" s="307"/>
      <c r="AHG62" s="307"/>
      <c r="AHH62" s="307"/>
      <c r="AHI62" s="307"/>
      <c r="AHJ62" s="307"/>
      <c r="AHK62" s="307"/>
      <c r="AHL62" s="307"/>
      <c r="AHM62" s="307"/>
      <c r="AHN62" s="307"/>
      <c r="AHO62" s="307"/>
      <c r="AHP62" s="307"/>
      <c r="AHQ62" s="307"/>
      <c r="AHR62" s="307"/>
      <c r="AHS62" s="307"/>
      <c r="AHT62" s="307"/>
      <c r="AHU62" s="307"/>
      <c r="AHV62" s="307"/>
      <c r="AHW62" s="307"/>
      <c r="AHX62" s="307"/>
      <c r="AHY62" s="307"/>
      <c r="AHZ62" s="307"/>
      <c r="AIA62" s="307"/>
      <c r="AIB62" s="307"/>
      <c r="AIC62" s="307"/>
      <c r="AID62" s="307"/>
      <c r="AIE62" s="307"/>
      <c r="AIF62" s="307"/>
      <c r="AIG62" s="307"/>
      <c r="AIH62" s="307"/>
      <c r="AII62" s="307"/>
      <c r="AIJ62" s="307"/>
      <c r="AIK62" s="307"/>
      <c r="AIL62" s="307"/>
      <c r="AIM62" s="307"/>
      <c r="AIN62" s="307"/>
      <c r="AIO62" s="307"/>
      <c r="AIP62" s="307"/>
      <c r="AIQ62" s="307"/>
      <c r="AIR62" s="307"/>
      <c r="AIS62" s="307"/>
      <c r="AIT62" s="307"/>
      <c r="AIU62" s="307"/>
      <c r="AIV62" s="307"/>
      <c r="AIW62" s="307"/>
      <c r="AIX62" s="307"/>
      <c r="AIY62" s="307"/>
      <c r="AIZ62" s="307"/>
      <c r="AJA62" s="307"/>
      <c r="AJB62" s="307"/>
      <c r="AJC62" s="307"/>
      <c r="AJD62" s="307"/>
      <c r="AJE62" s="307"/>
      <c r="AJF62" s="307"/>
      <c r="AJG62" s="307"/>
      <c r="AJH62" s="307"/>
      <c r="AJI62" s="307"/>
      <c r="AJJ62" s="307"/>
      <c r="AJK62" s="307"/>
      <c r="AJL62" s="307"/>
      <c r="AJM62" s="307"/>
      <c r="AJN62" s="307"/>
      <c r="AJO62" s="307"/>
      <c r="AJP62" s="307"/>
      <c r="AJQ62" s="307"/>
      <c r="AJR62" s="307"/>
      <c r="AJS62" s="307"/>
      <c r="AJT62" s="307"/>
      <c r="AJU62" s="307"/>
      <c r="AJV62" s="307"/>
      <c r="AJW62" s="307"/>
      <c r="AJX62" s="307"/>
      <c r="AJY62" s="307"/>
      <c r="AJZ62" s="307"/>
      <c r="AKA62" s="307"/>
      <c r="AKB62" s="307"/>
      <c r="AKC62" s="307"/>
      <c r="AKD62" s="307"/>
      <c r="AKE62" s="307"/>
      <c r="AKF62" s="307"/>
      <c r="AKG62" s="307"/>
      <c r="AKH62" s="307"/>
      <c r="AKI62" s="307"/>
      <c r="AKJ62" s="307"/>
      <c r="AKK62" s="307"/>
      <c r="AKL62" s="307"/>
      <c r="AKM62" s="307"/>
      <c r="AKN62" s="307"/>
      <c r="AKO62" s="307"/>
      <c r="AKP62" s="307"/>
      <c r="AKQ62" s="307"/>
      <c r="AKR62" s="307"/>
      <c r="AKS62" s="307"/>
      <c r="AKT62" s="307"/>
      <c r="AKU62" s="307"/>
      <c r="AKV62" s="307"/>
      <c r="AKW62" s="307"/>
      <c r="AKX62" s="307"/>
      <c r="AKY62" s="307"/>
    </row>
    <row r="63" spans="1:987" s="41" customFormat="1" x14ac:dyDescent="0.25">
      <c r="A63" s="133" t="s">
        <v>3</v>
      </c>
      <c r="B63" s="185" t="e">
        <f>IF('Sample of Spirits1'!I63&lt;E63,"&lt;",'Sample of Spirits1'!I63)</f>
        <v>#DIV/0!</v>
      </c>
      <c r="C63" s="94" t="e">
        <f t="shared" si="38"/>
        <v>#DIV/0!</v>
      </c>
      <c r="D63" s="94" t="e">
        <f>'Sample of Spirits1'!E63</f>
        <v>#DIV/0!</v>
      </c>
      <c r="E63" s="199" t="e">
        <f t="shared" si="39"/>
        <v>#DIV/0!</v>
      </c>
      <c r="F63" s="118"/>
      <c r="G63" s="98" t="e">
        <f>IF('Sample of Spirits1'!R63&lt;J63,"&lt;",'Sample of Spirits1'!R63)</f>
        <v>#DIV/0!</v>
      </c>
      <c r="H63" s="98" t="e">
        <f t="shared" si="40"/>
        <v>#DIV/0!</v>
      </c>
      <c r="I63" s="94" t="e">
        <f>'Sample of Spirits1'!N63</f>
        <v>#DIV/0!</v>
      </c>
      <c r="J63" s="199" t="e">
        <f t="shared" si="41"/>
        <v>#DIV/0!</v>
      </c>
      <c r="K63" s="118"/>
      <c r="L63" s="185" t="e">
        <f>IF('Sample of Spirits1'!AA63&lt;O63,"&lt;",'Sample of Spirits1'!AA63)</f>
        <v>#DIV/0!</v>
      </c>
      <c r="M63" s="98" t="e">
        <f t="shared" si="42"/>
        <v>#DIV/0!</v>
      </c>
      <c r="N63" s="94" t="e">
        <f>'Sample of Spirits1'!W63</f>
        <v>#DIV/0!</v>
      </c>
      <c r="O63" s="199" t="e">
        <f t="shared" si="43"/>
        <v>#DIV/0!</v>
      </c>
      <c r="P63" s="118"/>
      <c r="Q63" s="94" t="e">
        <f t="shared" si="44"/>
        <v>#DIV/0!</v>
      </c>
      <c r="R63" s="94" t="e">
        <f t="shared" si="45"/>
        <v>#DIV/0!</v>
      </c>
      <c r="S63" s="118"/>
      <c r="T63" s="186" t="e">
        <f t="shared" si="46"/>
        <v>#DIV/0!</v>
      </c>
      <c r="U63" s="94" t="e">
        <f t="shared" si="47"/>
        <v>#DIV/0!</v>
      </c>
      <c r="V63" s="114"/>
      <c r="W63" s="312"/>
      <c r="X63" s="307"/>
      <c r="Y63" s="307"/>
      <c r="Z63" s="307"/>
      <c r="AA63" s="307"/>
      <c r="AB63" s="307"/>
      <c r="AC63" s="307"/>
      <c r="AD63" s="307"/>
      <c r="AE63" s="307"/>
      <c r="AF63" s="307"/>
      <c r="AG63" s="307"/>
      <c r="AH63" s="307"/>
      <c r="AI63" s="307"/>
      <c r="AJ63" s="307"/>
      <c r="AK63" s="307"/>
      <c r="AL63" s="307"/>
      <c r="AM63" s="307"/>
      <c r="AN63" s="307"/>
      <c r="AO63" s="307"/>
      <c r="AP63" s="307"/>
      <c r="AQ63" s="307"/>
      <c r="AR63" s="307"/>
      <c r="AS63" s="307"/>
      <c r="AT63" s="307"/>
      <c r="AU63" s="307"/>
      <c r="AV63" s="307"/>
      <c r="AW63" s="307"/>
      <c r="AX63" s="307"/>
      <c r="AY63" s="307"/>
      <c r="AZ63" s="307"/>
      <c r="BA63" s="307"/>
      <c r="BB63" s="307"/>
      <c r="BC63" s="307"/>
      <c r="BD63" s="307"/>
      <c r="BE63" s="307"/>
      <c r="BF63" s="307"/>
      <c r="BG63" s="307"/>
      <c r="BH63" s="307"/>
      <c r="BI63" s="307"/>
      <c r="BJ63" s="307"/>
      <c r="BK63" s="307"/>
      <c r="BL63" s="307"/>
      <c r="BM63" s="307"/>
      <c r="BN63" s="307"/>
      <c r="BO63" s="307"/>
      <c r="BP63" s="307"/>
      <c r="BQ63" s="307"/>
      <c r="BR63" s="307"/>
      <c r="BS63" s="307"/>
      <c r="BT63" s="307"/>
      <c r="BU63" s="307"/>
      <c r="BV63" s="307"/>
      <c r="BW63" s="307"/>
      <c r="BX63" s="307"/>
      <c r="BY63" s="307"/>
      <c r="BZ63" s="307"/>
      <c r="CA63" s="307"/>
      <c r="CB63" s="307"/>
      <c r="CC63" s="307"/>
      <c r="CD63" s="307"/>
      <c r="CE63" s="307"/>
      <c r="CF63" s="307"/>
      <c r="CG63" s="307"/>
      <c r="CH63" s="307"/>
      <c r="CI63" s="307"/>
      <c r="CJ63" s="307"/>
      <c r="CK63" s="307"/>
      <c r="CL63" s="307"/>
      <c r="CM63" s="307"/>
      <c r="CN63" s="307"/>
      <c r="CO63" s="307"/>
      <c r="CP63" s="307"/>
      <c r="CQ63" s="307"/>
      <c r="CR63" s="307"/>
      <c r="CS63" s="307"/>
      <c r="CT63" s="307"/>
      <c r="CU63" s="307"/>
      <c r="CV63" s="307"/>
      <c r="CW63" s="307"/>
      <c r="CX63" s="307"/>
      <c r="CY63" s="307"/>
      <c r="CZ63" s="307"/>
      <c r="DA63" s="307"/>
      <c r="DB63" s="307"/>
      <c r="DC63" s="307"/>
      <c r="DD63" s="307"/>
      <c r="DE63" s="307"/>
      <c r="DF63" s="307"/>
      <c r="DG63" s="307"/>
      <c r="DH63" s="307"/>
      <c r="DI63" s="307"/>
      <c r="DJ63" s="307"/>
      <c r="DK63" s="307"/>
      <c r="DL63" s="307"/>
      <c r="DM63" s="307"/>
      <c r="DN63" s="307"/>
      <c r="DO63" s="307"/>
      <c r="DP63" s="307"/>
      <c r="DQ63" s="307"/>
      <c r="DR63" s="307"/>
      <c r="DS63" s="307"/>
      <c r="DT63" s="307"/>
      <c r="DU63" s="307"/>
      <c r="DV63" s="307"/>
      <c r="DW63" s="307"/>
      <c r="DX63" s="307"/>
      <c r="DY63" s="307"/>
      <c r="DZ63" s="307"/>
      <c r="EA63" s="307"/>
      <c r="EB63" s="307"/>
      <c r="EC63" s="307"/>
      <c r="ED63" s="307"/>
      <c r="EE63" s="307"/>
      <c r="EF63" s="307"/>
      <c r="EG63" s="307"/>
      <c r="EH63" s="307"/>
      <c r="EI63" s="307"/>
      <c r="EJ63" s="307"/>
      <c r="EK63" s="307"/>
      <c r="EL63" s="307"/>
      <c r="EM63" s="307"/>
      <c r="EN63" s="307"/>
      <c r="EO63" s="307"/>
      <c r="EP63" s="307"/>
      <c r="EQ63" s="307"/>
      <c r="ER63" s="307"/>
      <c r="ES63" s="307"/>
      <c r="ET63" s="307"/>
      <c r="EU63" s="307"/>
      <c r="EV63" s="307"/>
      <c r="EW63" s="307"/>
      <c r="EX63" s="307"/>
      <c r="EY63" s="307"/>
      <c r="EZ63" s="307"/>
      <c r="FA63" s="307"/>
      <c r="FB63" s="307"/>
      <c r="FC63" s="307"/>
      <c r="FD63" s="307"/>
      <c r="FE63" s="307"/>
      <c r="FF63" s="307"/>
      <c r="FG63" s="307"/>
      <c r="FH63" s="307"/>
      <c r="FI63" s="307"/>
      <c r="FJ63" s="307"/>
      <c r="FK63" s="307"/>
      <c r="FL63" s="307"/>
      <c r="FM63" s="307"/>
      <c r="FN63" s="307"/>
      <c r="FO63" s="307"/>
      <c r="FP63" s="307"/>
      <c r="FQ63" s="307"/>
      <c r="FR63" s="307"/>
      <c r="FS63" s="307"/>
      <c r="FT63" s="307"/>
      <c r="FU63" s="307"/>
      <c r="FV63" s="307"/>
      <c r="FW63" s="307"/>
      <c r="FX63" s="307"/>
      <c r="FY63" s="307"/>
      <c r="FZ63" s="307"/>
      <c r="GA63" s="307"/>
      <c r="GB63" s="307"/>
      <c r="GC63" s="307"/>
      <c r="GD63" s="307"/>
      <c r="GE63" s="307"/>
      <c r="GF63" s="307"/>
      <c r="GG63" s="307"/>
      <c r="GH63" s="307"/>
      <c r="GI63" s="307"/>
      <c r="GJ63" s="307"/>
      <c r="GK63" s="307"/>
      <c r="GL63" s="307"/>
      <c r="GM63" s="307"/>
      <c r="GN63" s="307"/>
      <c r="GO63" s="307"/>
      <c r="GP63" s="307"/>
      <c r="GQ63" s="307"/>
      <c r="GR63" s="307"/>
      <c r="GS63" s="307"/>
      <c r="GT63" s="307"/>
      <c r="GU63" s="307"/>
      <c r="GV63" s="307"/>
      <c r="GW63" s="307"/>
      <c r="GX63" s="307"/>
      <c r="GY63" s="307"/>
      <c r="GZ63" s="307"/>
      <c r="HA63" s="307"/>
      <c r="HB63" s="307"/>
      <c r="HC63" s="307"/>
      <c r="HD63" s="307"/>
      <c r="HE63" s="307"/>
      <c r="HF63" s="307"/>
      <c r="HG63" s="307"/>
      <c r="HH63" s="307"/>
      <c r="HI63" s="307"/>
      <c r="HJ63" s="307"/>
      <c r="HK63" s="307"/>
      <c r="HL63" s="307"/>
      <c r="HM63" s="307"/>
      <c r="HN63" s="307"/>
      <c r="HO63" s="307"/>
      <c r="HP63" s="307"/>
      <c r="HQ63" s="307"/>
      <c r="HR63" s="307"/>
      <c r="HS63" s="307"/>
      <c r="HT63" s="307"/>
      <c r="HU63" s="307"/>
      <c r="HV63" s="307"/>
      <c r="HW63" s="307"/>
      <c r="HX63" s="307"/>
      <c r="HY63" s="307"/>
      <c r="HZ63" s="307"/>
      <c r="IA63" s="307"/>
      <c r="IB63" s="307"/>
      <c r="IC63" s="307"/>
      <c r="ID63" s="307"/>
      <c r="IE63" s="307"/>
      <c r="IF63" s="307"/>
      <c r="IG63" s="307"/>
      <c r="IH63" s="307"/>
      <c r="II63" s="307"/>
      <c r="IJ63" s="307"/>
      <c r="IK63" s="307"/>
      <c r="IL63" s="307"/>
      <c r="IM63" s="307"/>
      <c r="IN63" s="307"/>
      <c r="IO63" s="307"/>
      <c r="IP63" s="307"/>
      <c r="IQ63" s="307"/>
      <c r="IR63" s="307"/>
      <c r="IS63" s="307"/>
      <c r="IT63" s="307"/>
      <c r="IU63" s="307"/>
      <c r="IV63" s="307"/>
      <c r="IW63" s="307"/>
      <c r="IX63" s="307"/>
      <c r="IY63" s="307"/>
      <c r="IZ63" s="307"/>
      <c r="JA63" s="307"/>
      <c r="JB63" s="307"/>
      <c r="JC63" s="307"/>
      <c r="JD63" s="307"/>
      <c r="JE63" s="307"/>
      <c r="JF63" s="307"/>
      <c r="JG63" s="307"/>
      <c r="JH63" s="307"/>
      <c r="JI63" s="307"/>
      <c r="JJ63" s="307"/>
      <c r="JK63" s="307"/>
      <c r="JL63" s="307"/>
      <c r="JM63" s="307"/>
      <c r="JN63" s="307"/>
      <c r="JO63" s="307"/>
      <c r="JP63" s="307"/>
      <c r="JQ63" s="307"/>
      <c r="JR63" s="307"/>
      <c r="JS63" s="307"/>
      <c r="JT63" s="307"/>
      <c r="JU63" s="307"/>
      <c r="JV63" s="307"/>
      <c r="JW63" s="307"/>
      <c r="JX63" s="307"/>
      <c r="JY63" s="307"/>
      <c r="JZ63" s="307"/>
      <c r="KA63" s="307"/>
      <c r="KB63" s="307"/>
      <c r="KC63" s="307"/>
      <c r="KD63" s="307"/>
      <c r="KE63" s="307"/>
      <c r="KF63" s="307"/>
      <c r="KG63" s="307"/>
      <c r="KH63" s="307"/>
      <c r="KI63" s="307"/>
      <c r="KJ63" s="307"/>
      <c r="KK63" s="307"/>
      <c r="KL63" s="307"/>
      <c r="KM63" s="307"/>
      <c r="KN63" s="307"/>
      <c r="KO63" s="307"/>
      <c r="KP63" s="307"/>
      <c r="KQ63" s="307"/>
      <c r="KR63" s="307"/>
      <c r="KS63" s="307"/>
      <c r="KT63" s="307"/>
      <c r="KU63" s="307"/>
      <c r="KV63" s="307"/>
      <c r="KW63" s="307"/>
      <c r="KX63" s="307"/>
      <c r="KY63" s="307"/>
      <c r="KZ63" s="307"/>
      <c r="LA63" s="307"/>
      <c r="LB63" s="307"/>
      <c r="LC63" s="307"/>
      <c r="LD63" s="307"/>
      <c r="LE63" s="307"/>
      <c r="LF63" s="307"/>
      <c r="LG63" s="307"/>
      <c r="LH63" s="307"/>
      <c r="LI63" s="307"/>
      <c r="LJ63" s="307"/>
      <c r="LK63" s="307"/>
      <c r="LL63" s="307"/>
      <c r="LM63" s="307"/>
      <c r="LN63" s="307"/>
      <c r="LO63" s="307"/>
      <c r="LP63" s="307"/>
      <c r="LQ63" s="307"/>
      <c r="LR63" s="307"/>
      <c r="LS63" s="307"/>
      <c r="LT63" s="307"/>
      <c r="LU63" s="307"/>
      <c r="LV63" s="307"/>
      <c r="LW63" s="307"/>
      <c r="LX63" s="307"/>
      <c r="LY63" s="307"/>
      <c r="LZ63" s="307"/>
      <c r="MA63" s="307"/>
      <c r="MB63" s="307"/>
      <c r="MC63" s="307"/>
      <c r="MD63" s="307"/>
      <c r="ME63" s="307"/>
      <c r="MF63" s="307"/>
      <c r="MG63" s="307"/>
      <c r="MH63" s="307"/>
      <c r="MI63" s="307"/>
      <c r="MJ63" s="307"/>
      <c r="MK63" s="307"/>
      <c r="ML63" s="307"/>
      <c r="MM63" s="307"/>
      <c r="MN63" s="307"/>
      <c r="MO63" s="307"/>
      <c r="MP63" s="307"/>
      <c r="MQ63" s="307"/>
      <c r="MR63" s="307"/>
      <c r="MS63" s="307"/>
      <c r="MT63" s="307"/>
      <c r="MU63" s="307"/>
      <c r="MV63" s="307"/>
      <c r="MW63" s="307"/>
      <c r="MX63" s="307"/>
      <c r="MY63" s="307"/>
      <c r="MZ63" s="307"/>
      <c r="NA63" s="307"/>
      <c r="NB63" s="307"/>
      <c r="NC63" s="307"/>
      <c r="ND63" s="307"/>
      <c r="NE63" s="307"/>
      <c r="NF63" s="307"/>
      <c r="NG63" s="307"/>
      <c r="NH63" s="307"/>
      <c r="NI63" s="307"/>
      <c r="NJ63" s="307"/>
      <c r="NK63" s="307"/>
      <c r="NL63" s="307"/>
      <c r="NM63" s="307"/>
      <c r="NN63" s="307"/>
      <c r="NO63" s="307"/>
      <c r="NP63" s="307"/>
      <c r="NQ63" s="307"/>
      <c r="NR63" s="307"/>
      <c r="NS63" s="307"/>
      <c r="NT63" s="307"/>
      <c r="NU63" s="307"/>
      <c r="NV63" s="307"/>
      <c r="NW63" s="307"/>
      <c r="NX63" s="307"/>
      <c r="NY63" s="307"/>
      <c r="NZ63" s="307"/>
      <c r="OA63" s="307"/>
      <c r="OB63" s="307"/>
      <c r="OC63" s="307"/>
      <c r="OD63" s="307"/>
      <c r="OE63" s="307"/>
      <c r="OF63" s="307"/>
      <c r="OG63" s="307"/>
      <c r="OH63" s="307"/>
      <c r="OI63" s="307"/>
      <c r="OJ63" s="307"/>
      <c r="OK63" s="307"/>
      <c r="OL63" s="307"/>
      <c r="OM63" s="307"/>
      <c r="ON63" s="307"/>
      <c r="OO63" s="307"/>
      <c r="OP63" s="307"/>
      <c r="OQ63" s="307"/>
      <c r="OR63" s="307"/>
      <c r="OS63" s="307"/>
      <c r="OT63" s="307"/>
      <c r="OU63" s="307"/>
      <c r="OV63" s="307"/>
      <c r="OW63" s="307"/>
      <c r="OX63" s="307"/>
      <c r="OY63" s="307"/>
      <c r="OZ63" s="307"/>
      <c r="PA63" s="307"/>
      <c r="PB63" s="307"/>
      <c r="PC63" s="307"/>
      <c r="PD63" s="307"/>
      <c r="PE63" s="307"/>
      <c r="PF63" s="307"/>
      <c r="PG63" s="307"/>
      <c r="PH63" s="307"/>
      <c r="PI63" s="307"/>
      <c r="PJ63" s="307"/>
      <c r="PK63" s="307"/>
      <c r="PL63" s="307"/>
      <c r="PM63" s="307"/>
      <c r="PN63" s="307"/>
      <c r="PO63" s="307"/>
      <c r="PP63" s="307"/>
      <c r="PQ63" s="307"/>
      <c r="PR63" s="307"/>
      <c r="PS63" s="307"/>
      <c r="PT63" s="307"/>
      <c r="PU63" s="307"/>
      <c r="PV63" s="307"/>
      <c r="PW63" s="307"/>
      <c r="PX63" s="307"/>
      <c r="PY63" s="307"/>
      <c r="PZ63" s="307"/>
      <c r="QA63" s="307"/>
      <c r="QB63" s="307"/>
      <c r="QC63" s="307"/>
      <c r="QD63" s="307"/>
      <c r="QE63" s="307"/>
      <c r="QF63" s="307"/>
      <c r="QG63" s="307"/>
      <c r="QH63" s="307"/>
      <c r="QI63" s="307"/>
      <c r="QJ63" s="307"/>
      <c r="QK63" s="307"/>
      <c r="QL63" s="307"/>
      <c r="QM63" s="307"/>
      <c r="QN63" s="307"/>
      <c r="QO63" s="307"/>
      <c r="QP63" s="307"/>
      <c r="QQ63" s="307"/>
      <c r="QR63" s="307"/>
      <c r="QS63" s="307"/>
      <c r="QT63" s="307"/>
      <c r="QU63" s="307"/>
      <c r="QV63" s="307"/>
      <c r="QW63" s="307"/>
      <c r="QX63" s="307"/>
      <c r="QY63" s="307"/>
      <c r="QZ63" s="307"/>
      <c r="RA63" s="307"/>
      <c r="RB63" s="307"/>
      <c r="RC63" s="307"/>
      <c r="RD63" s="307"/>
      <c r="RE63" s="307"/>
      <c r="RF63" s="307"/>
      <c r="RG63" s="307"/>
      <c r="RH63" s="307"/>
      <c r="RI63" s="307"/>
      <c r="RJ63" s="307"/>
      <c r="RK63" s="307"/>
      <c r="RL63" s="307"/>
      <c r="RM63" s="307"/>
      <c r="RN63" s="307"/>
      <c r="RO63" s="307"/>
      <c r="RP63" s="307"/>
      <c r="RQ63" s="307"/>
      <c r="RR63" s="307"/>
      <c r="RS63" s="307"/>
      <c r="RT63" s="307"/>
      <c r="RU63" s="307"/>
      <c r="RV63" s="307"/>
      <c r="RW63" s="307"/>
      <c r="RX63" s="307"/>
      <c r="RY63" s="307"/>
      <c r="RZ63" s="307"/>
      <c r="SA63" s="307"/>
      <c r="SB63" s="307"/>
      <c r="SC63" s="307"/>
      <c r="SD63" s="307"/>
      <c r="SE63" s="307"/>
      <c r="SF63" s="307"/>
      <c r="SG63" s="307"/>
      <c r="SH63" s="307"/>
      <c r="SI63" s="307"/>
      <c r="SJ63" s="307"/>
      <c r="SK63" s="307"/>
      <c r="SL63" s="307"/>
      <c r="SM63" s="307"/>
      <c r="SN63" s="307"/>
      <c r="SO63" s="307"/>
      <c r="SP63" s="307"/>
      <c r="SQ63" s="307"/>
      <c r="SR63" s="307"/>
      <c r="SS63" s="307"/>
      <c r="ST63" s="307"/>
      <c r="SU63" s="307"/>
      <c r="SV63" s="307"/>
      <c r="SW63" s="307"/>
      <c r="SX63" s="307"/>
      <c r="SY63" s="307"/>
      <c r="SZ63" s="307"/>
      <c r="TA63" s="307"/>
      <c r="TB63" s="307"/>
      <c r="TC63" s="307"/>
      <c r="TD63" s="307"/>
      <c r="TE63" s="307"/>
      <c r="TF63" s="307"/>
      <c r="TG63" s="307"/>
      <c r="TH63" s="307"/>
      <c r="TI63" s="307"/>
      <c r="TJ63" s="307"/>
      <c r="TK63" s="307"/>
      <c r="TL63" s="307"/>
      <c r="TM63" s="307"/>
      <c r="TN63" s="307"/>
      <c r="TO63" s="307"/>
      <c r="TP63" s="307"/>
      <c r="TQ63" s="307"/>
      <c r="TR63" s="307"/>
      <c r="TS63" s="307"/>
      <c r="TT63" s="307"/>
      <c r="TU63" s="307"/>
      <c r="TV63" s="307"/>
      <c r="TW63" s="307"/>
      <c r="TX63" s="307"/>
      <c r="TY63" s="307"/>
      <c r="TZ63" s="307"/>
      <c r="UA63" s="307"/>
      <c r="UB63" s="307"/>
      <c r="UC63" s="307"/>
      <c r="UD63" s="307"/>
      <c r="UE63" s="307"/>
      <c r="UF63" s="307"/>
      <c r="UG63" s="307"/>
      <c r="UH63" s="307"/>
      <c r="UI63" s="307"/>
      <c r="UJ63" s="307"/>
      <c r="UK63" s="307"/>
      <c r="UL63" s="307"/>
      <c r="UM63" s="307"/>
      <c r="UN63" s="307"/>
      <c r="UO63" s="307"/>
      <c r="UP63" s="307"/>
      <c r="UQ63" s="307"/>
      <c r="UR63" s="307"/>
      <c r="US63" s="307"/>
      <c r="UT63" s="307"/>
      <c r="UU63" s="307"/>
      <c r="UV63" s="307"/>
      <c r="UW63" s="307"/>
      <c r="UX63" s="307"/>
      <c r="UY63" s="307"/>
      <c r="UZ63" s="307"/>
      <c r="VA63" s="307"/>
      <c r="VB63" s="307"/>
      <c r="VC63" s="307"/>
      <c r="VD63" s="307"/>
      <c r="VE63" s="307"/>
      <c r="VF63" s="307"/>
      <c r="VG63" s="307"/>
      <c r="VH63" s="307"/>
      <c r="VI63" s="307"/>
      <c r="VJ63" s="307"/>
      <c r="VK63" s="307"/>
      <c r="VL63" s="307"/>
      <c r="VM63" s="307"/>
      <c r="VN63" s="307"/>
      <c r="VO63" s="307"/>
      <c r="VP63" s="307"/>
      <c r="VQ63" s="307"/>
      <c r="VR63" s="307"/>
      <c r="VS63" s="307"/>
      <c r="VT63" s="307"/>
      <c r="VU63" s="307"/>
      <c r="VV63" s="307"/>
      <c r="VW63" s="307"/>
      <c r="VX63" s="307"/>
      <c r="VY63" s="307"/>
      <c r="VZ63" s="307"/>
      <c r="WA63" s="307"/>
      <c r="WB63" s="307"/>
      <c r="WC63" s="307"/>
      <c r="WD63" s="307"/>
      <c r="WE63" s="307"/>
      <c r="WF63" s="307"/>
      <c r="WG63" s="307"/>
      <c r="WH63" s="307"/>
      <c r="WI63" s="307"/>
      <c r="WJ63" s="307"/>
      <c r="WK63" s="307"/>
      <c r="WL63" s="307"/>
      <c r="WM63" s="307"/>
      <c r="WN63" s="307"/>
      <c r="WO63" s="307"/>
      <c r="WP63" s="307"/>
      <c r="WQ63" s="307"/>
      <c r="WR63" s="307"/>
      <c r="WS63" s="307"/>
      <c r="WT63" s="307"/>
      <c r="WU63" s="307"/>
      <c r="WV63" s="307"/>
      <c r="WW63" s="307"/>
      <c r="WX63" s="307"/>
      <c r="WY63" s="307"/>
      <c r="WZ63" s="307"/>
      <c r="XA63" s="307"/>
      <c r="XB63" s="307"/>
      <c r="XC63" s="307"/>
      <c r="XD63" s="307"/>
      <c r="XE63" s="307"/>
      <c r="XF63" s="307"/>
      <c r="XG63" s="307"/>
      <c r="XH63" s="307"/>
      <c r="XI63" s="307"/>
      <c r="XJ63" s="307"/>
      <c r="XK63" s="307"/>
      <c r="XL63" s="307"/>
      <c r="XM63" s="307"/>
      <c r="XN63" s="307"/>
      <c r="XO63" s="307"/>
      <c r="XP63" s="307"/>
      <c r="XQ63" s="307"/>
      <c r="XR63" s="307"/>
      <c r="XS63" s="307"/>
      <c r="XT63" s="307"/>
      <c r="XU63" s="307"/>
      <c r="XV63" s="307"/>
      <c r="XW63" s="307"/>
      <c r="XX63" s="307"/>
      <c r="XY63" s="307"/>
      <c r="XZ63" s="307"/>
      <c r="YA63" s="307"/>
      <c r="YB63" s="307"/>
      <c r="YC63" s="307"/>
      <c r="YD63" s="307"/>
      <c r="YE63" s="307"/>
      <c r="YF63" s="307"/>
      <c r="YG63" s="307"/>
      <c r="YH63" s="307"/>
      <c r="YI63" s="307"/>
      <c r="YJ63" s="307"/>
      <c r="YK63" s="307"/>
      <c r="YL63" s="307"/>
      <c r="YM63" s="307"/>
      <c r="YN63" s="307"/>
      <c r="YO63" s="307"/>
      <c r="YP63" s="307"/>
      <c r="YQ63" s="307"/>
      <c r="YR63" s="307"/>
      <c r="YS63" s="307"/>
      <c r="YT63" s="307"/>
      <c r="YU63" s="307"/>
      <c r="YV63" s="307"/>
      <c r="YW63" s="307"/>
      <c r="YX63" s="307"/>
      <c r="YY63" s="307"/>
      <c r="YZ63" s="307"/>
      <c r="ZA63" s="307"/>
      <c r="ZB63" s="307"/>
      <c r="ZC63" s="307"/>
      <c r="ZD63" s="307"/>
      <c r="ZE63" s="307"/>
      <c r="ZF63" s="307"/>
      <c r="ZG63" s="307"/>
      <c r="ZH63" s="307"/>
      <c r="ZI63" s="307"/>
      <c r="ZJ63" s="307"/>
      <c r="ZK63" s="307"/>
      <c r="ZL63" s="307"/>
      <c r="ZM63" s="307"/>
      <c r="ZN63" s="307"/>
      <c r="ZO63" s="307"/>
      <c r="ZP63" s="307"/>
      <c r="ZQ63" s="307"/>
      <c r="ZR63" s="307"/>
      <c r="ZS63" s="307"/>
      <c r="ZT63" s="307"/>
      <c r="ZU63" s="307"/>
      <c r="ZV63" s="307"/>
      <c r="ZW63" s="307"/>
      <c r="ZX63" s="307"/>
      <c r="ZY63" s="307"/>
      <c r="ZZ63" s="307"/>
      <c r="AAA63" s="307"/>
      <c r="AAB63" s="307"/>
      <c r="AAC63" s="307"/>
      <c r="AAD63" s="307"/>
      <c r="AAE63" s="307"/>
      <c r="AAF63" s="307"/>
      <c r="AAG63" s="307"/>
      <c r="AAH63" s="307"/>
      <c r="AAI63" s="307"/>
      <c r="AAJ63" s="307"/>
      <c r="AAK63" s="307"/>
      <c r="AAL63" s="307"/>
      <c r="AAM63" s="307"/>
      <c r="AAN63" s="307"/>
      <c r="AAO63" s="307"/>
      <c r="AAP63" s="307"/>
      <c r="AAQ63" s="307"/>
      <c r="AAR63" s="307"/>
      <c r="AAS63" s="307"/>
      <c r="AAT63" s="307"/>
      <c r="AAU63" s="307"/>
      <c r="AAV63" s="307"/>
      <c r="AAW63" s="307"/>
      <c r="AAX63" s="307"/>
      <c r="AAY63" s="307"/>
      <c r="AAZ63" s="307"/>
      <c r="ABA63" s="307"/>
      <c r="ABB63" s="307"/>
      <c r="ABC63" s="307"/>
      <c r="ABD63" s="307"/>
      <c r="ABE63" s="307"/>
      <c r="ABF63" s="307"/>
      <c r="ABG63" s="307"/>
      <c r="ABH63" s="307"/>
      <c r="ABI63" s="307"/>
      <c r="ABJ63" s="307"/>
      <c r="ABK63" s="307"/>
      <c r="ABL63" s="307"/>
      <c r="ABM63" s="307"/>
      <c r="ABN63" s="307"/>
      <c r="ABO63" s="307"/>
      <c r="ABP63" s="307"/>
      <c r="ABQ63" s="307"/>
      <c r="ABR63" s="307"/>
      <c r="ABS63" s="307"/>
      <c r="ABT63" s="307"/>
      <c r="ABU63" s="307"/>
      <c r="ABV63" s="307"/>
      <c r="ABW63" s="307"/>
      <c r="ABX63" s="307"/>
      <c r="ABY63" s="307"/>
      <c r="ABZ63" s="307"/>
      <c r="ACA63" s="307"/>
      <c r="ACB63" s="307"/>
      <c r="ACC63" s="307"/>
      <c r="ACD63" s="307"/>
      <c r="ACE63" s="307"/>
      <c r="ACF63" s="307"/>
      <c r="ACG63" s="307"/>
      <c r="ACH63" s="307"/>
      <c r="ACI63" s="307"/>
      <c r="ACJ63" s="307"/>
      <c r="ACK63" s="307"/>
      <c r="ACL63" s="307"/>
      <c r="ACM63" s="307"/>
      <c r="ACN63" s="307"/>
      <c r="ACO63" s="307"/>
      <c r="ACP63" s="307"/>
      <c r="ACQ63" s="307"/>
      <c r="ACR63" s="307"/>
      <c r="ACS63" s="307"/>
      <c r="ACT63" s="307"/>
      <c r="ACU63" s="307"/>
      <c r="ACV63" s="307"/>
      <c r="ACW63" s="307"/>
      <c r="ACX63" s="307"/>
      <c r="ACY63" s="307"/>
      <c r="ACZ63" s="307"/>
      <c r="ADA63" s="307"/>
      <c r="ADB63" s="307"/>
      <c r="ADC63" s="307"/>
      <c r="ADD63" s="307"/>
      <c r="ADE63" s="307"/>
      <c r="ADF63" s="307"/>
      <c r="ADG63" s="307"/>
      <c r="ADH63" s="307"/>
      <c r="ADI63" s="307"/>
      <c r="ADJ63" s="307"/>
      <c r="ADK63" s="307"/>
      <c r="ADL63" s="307"/>
      <c r="ADM63" s="307"/>
      <c r="ADN63" s="307"/>
      <c r="ADO63" s="307"/>
      <c r="ADP63" s="307"/>
      <c r="ADQ63" s="307"/>
      <c r="ADR63" s="307"/>
      <c r="ADS63" s="307"/>
      <c r="ADT63" s="307"/>
      <c r="ADU63" s="307"/>
      <c r="ADV63" s="307"/>
      <c r="ADW63" s="307"/>
      <c r="ADX63" s="307"/>
      <c r="ADY63" s="307"/>
      <c r="ADZ63" s="307"/>
      <c r="AEA63" s="307"/>
      <c r="AEB63" s="307"/>
      <c r="AEC63" s="307"/>
      <c r="AED63" s="307"/>
      <c r="AEE63" s="307"/>
      <c r="AEF63" s="307"/>
      <c r="AEG63" s="307"/>
      <c r="AEH63" s="307"/>
      <c r="AEI63" s="307"/>
      <c r="AEJ63" s="307"/>
      <c r="AEK63" s="307"/>
      <c r="AEL63" s="307"/>
      <c r="AEM63" s="307"/>
      <c r="AEN63" s="307"/>
      <c r="AEO63" s="307"/>
      <c r="AEP63" s="307"/>
      <c r="AEQ63" s="307"/>
      <c r="AER63" s="307"/>
      <c r="AES63" s="307"/>
      <c r="AET63" s="307"/>
      <c r="AEU63" s="307"/>
      <c r="AEV63" s="307"/>
      <c r="AEW63" s="307"/>
      <c r="AEX63" s="307"/>
      <c r="AEY63" s="307"/>
      <c r="AEZ63" s="307"/>
      <c r="AFA63" s="307"/>
      <c r="AFB63" s="307"/>
      <c r="AFC63" s="307"/>
      <c r="AFD63" s="307"/>
      <c r="AFE63" s="307"/>
      <c r="AFF63" s="307"/>
      <c r="AFG63" s="307"/>
      <c r="AFH63" s="307"/>
      <c r="AFI63" s="307"/>
      <c r="AFJ63" s="307"/>
      <c r="AFK63" s="307"/>
      <c r="AFL63" s="307"/>
      <c r="AFM63" s="307"/>
      <c r="AFN63" s="307"/>
      <c r="AFO63" s="307"/>
      <c r="AFP63" s="307"/>
      <c r="AFQ63" s="307"/>
      <c r="AFR63" s="307"/>
      <c r="AFS63" s="307"/>
      <c r="AFT63" s="307"/>
      <c r="AFU63" s="307"/>
      <c r="AFV63" s="307"/>
      <c r="AFW63" s="307"/>
      <c r="AFX63" s="307"/>
      <c r="AFY63" s="307"/>
      <c r="AFZ63" s="307"/>
      <c r="AGA63" s="307"/>
      <c r="AGB63" s="307"/>
      <c r="AGC63" s="307"/>
      <c r="AGD63" s="307"/>
      <c r="AGE63" s="307"/>
      <c r="AGF63" s="307"/>
      <c r="AGG63" s="307"/>
      <c r="AGH63" s="307"/>
      <c r="AGI63" s="307"/>
      <c r="AGJ63" s="307"/>
      <c r="AGK63" s="307"/>
      <c r="AGL63" s="307"/>
      <c r="AGM63" s="307"/>
      <c r="AGN63" s="307"/>
      <c r="AGO63" s="307"/>
      <c r="AGP63" s="307"/>
      <c r="AGQ63" s="307"/>
      <c r="AGR63" s="307"/>
      <c r="AGS63" s="307"/>
      <c r="AGT63" s="307"/>
      <c r="AGU63" s="307"/>
      <c r="AGV63" s="307"/>
      <c r="AGW63" s="307"/>
      <c r="AGX63" s="307"/>
      <c r="AGY63" s="307"/>
      <c r="AGZ63" s="307"/>
      <c r="AHA63" s="307"/>
      <c r="AHB63" s="307"/>
      <c r="AHC63" s="307"/>
      <c r="AHD63" s="307"/>
      <c r="AHE63" s="307"/>
      <c r="AHF63" s="307"/>
      <c r="AHG63" s="307"/>
      <c r="AHH63" s="307"/>
      <c r="AHI63" s="307"/>
      <c r="AHJ63" s="307"/>
      <c r="AHK63" s="307"/>
      <c r="AHL63" s="307"/>
      <c r="AHM63" s="307"/>
      <c r="AHN63" s="307"/>
      <c r="AHO63" s="307"/>
      <c r="AHP63" s="307"/>
      <c r="AHQ63" s="307"/>
      <c r="AHR63" s="307"/>
      <c r="AHS63" s="307"/>
      <c r="AHT63" s="307"/>
      <c r="AHU63" s="307"/>
      <c r="AHV63" s="307"/>
      <c r="AHW63" s="307"/>
      <c r="AHX63" s="307"/>
      <c r="AHY63" s="307"/>
      <c r="AHZ63" s="307"/>
      <c r="AIA63" s="307"/>
      <c r="AIB63" s="307"/>
      <c r="AIC63" s="307"/>
      <c r="AID63" s="307"/>
      <c r="AIE63" s="307"/>
      <c r="AIF63" s="307"/>
      <c r="AIG63" s="307"/>
      <c r="AIH63" s="307"/>
      <c r="AII63" s="307"/>
      <c r="AIJ63" s="307"/>
      <c r="AIK63" s="307"/>
      <c r="AIL63" s="307"/>
      <c r="AIM63" s="307"/>
      <c r="AIN63" s="307"/>
      <c r="AIO63" s="307"/>
      <c r="AIP63" s="307"/>
      <c r="AIQ63" s="307"/>
      <c r="AIR63" s="307"/>
      <c r="AIS63" s="307"/>
      <c r="AIT63" s="307"/>
      <c r="AIU63" s="307"/>
      <c r="AIV63" s="307"/>
      <c r="AIW63" s="307"/>
      <c r="AIX63" s="307"/>
      <c r="AIY63" s="307"/>
      <c r="AIZ63" s="307"/>
      <c r="AJA63" s="307"/>
      <c r="AJB63" s="307"/>
      <c r="AJC63" s="307"/>
      <c r="AJD63" s="307"/>
      <c r="AJE63" s="307"/>
      <c r="AJF63" s="307"/>
      <c r="AJG63" s="307"/>
      <c r="AJH63" s="307"/>
      <c r="AJI63" s="307"/>
      <c r="AJJ63" s="307"/>
      <c r="AJK63" s="307"/>
      <c r="AJL63" s="307"/>
      <c r="AJM63" s="307"/>
      <c r="AJN63" s="307"/>
      <c r="AJO63" s="307"/>
      <c r="AJP63" s="307"/>
      <c r="AJQ63" s="307"/>
      <c r="AJR63" s="307"/>
      <c r="AJS63" s="307"/>
      <c r="AJT63" s="307"/>
      <c r="AJU63" s="307"/>
      <c r="AJV63" s="307"/>
      <c r="AJW63" s="307"/>
      <c r="AJX63" s="307"/>
      <c r="AJY63" s="307"/>
      <c r="AJZ63" s="307"/>
      <c r="AKA63" s="307"/>
      <c r="AKB63" s="307"/>
      <c r="AKC63" s="307"/>
      <c r="AKD63" s="307"/>
      <c r="AKE63" s="307"/>
      <c r="AKF63" s="307"/>
      <c r="AKG63" s="307"/>
      <c r="AKH63" s="307"/>
      <c r="AKI63" s="307"/>
      <c r="AKJ63" s="307"/>
      <c r="AKK63" s="307"/>
      <c r="AKL63" s="307"/>
      <c r="AKM63" s="307"/>
      <c r="AKN63" s="307"/>
      <c r="AKO63" s="307"/>
      <c r="AKP63" s="307"/>
      <c r="AKQ63" s="307"/>
      <c r="AKR63" s="307"/>
      <c r="AKS63" s="307"/>
      <c r="AKT63" s="307"/>
      <c r="AKU63" s="307"/>
      <c r="AKV63" s="307"/>
      <c r="AKW63" s="307"/>
      <c r="AKX63" s="307"/>
      <c r="AKY63" s="307"/>
    </row>
    <row r="64" spans="1:987" s="41" customFormat="1" x14ac:dyDescent="0.25">
      <c r="A64" s="133" t="s">
        <v>4</v>
      </c>
      <c r="B64" s="185" t="e">
        <f>IF('Sample of Spirits1'!I64&lt;E64,"&lt;",'Sample of Spirits1'!I64)</f>
        <v>#DIV/0!</v>
      </c>
      <c r="C64" s="123" t="e">
        <f t="shared" si="38"/>
        <v>#DIV/0!</v>
      </c>
      <c r="D64" s="94" t="e">
        <f>'Sample of Spirits1'!E64</f>
        <v>#DIV/0!</v>
      </c>
      <c r="E64" s="199" t="e">
        <f t="shared" si="39"/>
        <v>#DIV/0!</v>
      </c>
      <c r="F64" s="118"/>
      <c r="G64" s="98" t="e">
        <f>IF('Sample of Spirits1'!R64&lt;J64,"&lt;",'Sample of Spirits1'!R64)</f>
        <v>#DIV/0!</v>
      </c>
      <c r="H64" s="123" t="e">
        <f t="shared" si="40"/>
        <v>#DIV/0!</v>
      </c>
      <c r="I64" s="94" t="e">
        <f>'Sample of Spirits1'!N64</f>
        <v>#DIV/0!</v>
      </c>
      <c r="J64" s="199" t="e">
        <f t="shared" si="41"/>
        <v>#DIV/0!</v>
      </c>
      <c r="K64" s="118"/>
      <c r="L64" s="185" t="e">
        <f>IF('Sample of Spirits1'!AA64&lt;O64,"&lt;",'Sample of Spirits1'!AA64)</f>
        <v>#DIV/0!</v>
      </c>
      <c r="M64" s="98" t="e">
        <f t="shared" si="42"/>
        <v>#DIV/0!</v>
      </c>
      <c r="N64" s="94" t="e">
        <f>'Sample of Spirits1'!W64</f>
        <v>#DIV/0!</v>
      </c>
      <c r="O64" s="199" t="e">
        <f t="shared" si="43"/>
        <v>#DIV/0!</v>
      </c>
      <c r="P64" s="118"/>
      <c r="Q64" s="94" t="e">
        <f t="shared" si="44"/>
        <v>#DIV/0!</v>
      </c>
      <c r="R64" s="94" t="e">
        <f t="shared" si="45"/>
        <v>#DIV/0!</v>
      </c>
      <c r="S64" s="118"/>
      <c r="T64" s="186" t="e">
        <f t="shared" si="46"/>
        <v>#DIV/0!</v>
      </c>
      <c r="U64" s="94" t="e">
        <f t="shared" si="47"/>
        <v>#DIV/0!</v>
      </c>
      <c r="V64" s="114"/>
      <c r="W64" s="312"/>
      <c r="X64" s="307"/>
      <c r="Y64" s="307"/>
      <c r="Z64" s="307"/>
      <c r="AA64" s="307"/>
      <c r="AB64" s="307"/>
      <c r="AC64" s="307"/>
      <c r="AD64" s="307"/>
      <c r="AE64" s="307"/>
      <c r="AF64" s="307"/>
      <c r="AG64" s="307"/>
      <c r="AH64" s="307"/>
      <c r="AI64" s="307"/>
      <c r="AJ64" s="307"/>
      <c r="AK64" s="307"/>
      <c r="AL64" s="307"/>
      <c r="AM64" s="307"/>
      <c r="AN64" s="307"/>
      <c r="AO64" s="307"/>
      <c r="AP64" s="307"/>
      <c r="AQ64" s="307"/>
      <c r="AR64" s="307"/>
      <c r="AS64" s="307"/>
      <c r="AT64" s="307"/>
      <c r="AU64" s="307"/>
      <c r="AV64" s="307"/>
      <c r="AW64" s="307"/>
      <c r="AX64" s="307"/>
      <c r="AY64" s="307"/>
      <c r="AZ64" s="307"/>
      <c r="BA64" s="307"/>
      <c r="BB64" s="307"/>
      <c r="BC64" s="307"/>
      <c r="BD64" s="307"/>
      <c r="BE64" s="307"/>
      <c r="BF64" s="307"/>
      <c r="BG64" s="307"/>
      <c r="BH64" s="307"/>
      <c r="BI64" s="307"/>
      <c r="BJ64" s="307"/>
      <c r="BK64" s="307"/>
      <c r="BL64" s="307"/>
      <c r="BM64" s="307"/>
      <c r="BN64" s="307"/>
      <c r="BO64" s="307"/>
      <c r="BP64" s="307"/>
      <c r="BQ64" s="307"/>
      <c r="BR64" s="307"/>
      <c r="BS64" s="307"/>
      <c r="BT64" s="307"/>
      <c r="BU64" s="307"/>
      <c r="BV64" s="307"/>
      <c r="BW64" s="307"/>
      <c r="BX64" s="307"/>
      <c r="BY64" s="307"/>
      <c r="BZ64" s="307"/>
      <c r="CA64" s="307"/>
      <c r="CB64" s="307"/>
      <c r="CC64" s="307"/>
      <c r="CD64" s="307"/>
      <c r="CE64" s="307"/>
      <c r="CF64" s="307"/>
      <c r="CG64" s="307"/>
      <c r="CH64" s="307"/>
      <c r="CI64" s="307"/>
      <c r="CJ64" s="307"/>
      <c r="CK64" s="307"/>
      <c r="CL64" s="307"/>
      <c r="CM64" s="307"/>
      <c r="CN64" s="307"/>
      <c r="CO64" s="307"/>
      <c r="CP64" s="307"/>
      <c r="CQ64" s="307"/>
      <c r="CR64" s="307"/>
      <c r="CS64" s="307"/>
      <c r="CT64" s="307"/>
      <c r="CU64" s="307"/>
      <c r="CV64" s="307"/>
      <c r="CW64" s="307"/>
      <c r="CX64" s="307"/>
      <c r="CY64" s="307"/>
      <c r="CZ64" s="307"/>
      <c r="DA64" s="307"/>
      <c r="DB64" s="307"/>
      <c r="DC64" s="307"/>
      <c r="DD64" s="307"/>
      <c r="DE64" s="307"/>
      <c r="DF64" s="307"/>
      <c r="DG64" s="307"/>
      <c r="DH64" s="307"/>
      <c r="DI64" s="307"/>
      <c r="DJ64" s="307"/>
      <c r="DK64" s="307"/>
      <c r="DL64" s="307"/>
      <c r="DM64" s="307"/>
      <c r="DN64" s="307"/>
      <c r="DO64" s="307"/>
      <c r="DP64" s="307"/>
      <c r="DQ64" s="307"/>
      <c r="DR64" s="307"/>
      <c r="DS64" s="307"/>
      <c r="DT64" s="307"/>
      <c r="DU64" s="307"/>
      <c r="DV64" s="307"/>
      <c r="DW64" s="307"/>
      <c r="DX64" s="307"/>
      <c r="DY64" s="307"/>
      <c r="DZ64" s="307"/>
      <c r="EA64" s="307"/>
      <c r="EB64" s="307"/>
      <c r="EC64" s="307"/>
      <c r="ED64" s="307"/>
      <c r="EE64" s="307"/>
      <c r="EF64" s="307"/>
      <c r="EG64" s="307"/>
      <c r="EH64" s="307"/>
      <c r="EI64" s="307"/>
      <c r="EJ64" s="307"/>
      <c r="EK64" s="307"/>
      <c r="EL64" s="307"/>
      <c r="EM64" s="307"/>
      <c r="EN64" s="307"/>
      <c r="EO64" s="307"/>
      <c r="EP64" s="307"/>
      <c r="EQ64" s="307"/>
      <c r="ER64" s="307"/>
      <c r="ES64" s="307"/>
      <c r="ET64" s="307"/>
      <c r="EU64" s="307"/>
      <c r="EV64" s="307"/>
      <c r="EW64" s="307"/>
      <c r="EX64" s="307"/>
      <c r="EY64" s="307"/>
      <c r="EZ64" s="307"/>
      <c r="FA64" s="307"/>
      <c r="FB64" s="307"/>
      <c r="FC64" s="307"/>
      <c r="FD64" s="307"/>
      <c r="FE64" s="307"/>
      <c r="FF64" s="307"/>
      <c r="FG64" s="307"/>
      <c r="FH64" s="307"/>
      <c r="FI64" s="307"/>
      <c r="FJ64" s="307"/>
      <c r="FK64" s="307"/>
      <c r="FL64" s="307"/>
      <c r="FM64" s="307"/>
      <c r="FN64" s="307"/>
      <c r="FO64" s="307"/>
      <c r="FP64" s="307"/>
      <c r="FQ64" s="307"/>
      <c r="FR64" s="307"/>
      <c r="FS64" s="307"/>
      <c r="FT64" s="307"/>
      <c r="FU64" s="307"/>
      <c r="FV64" s="307"/>
      <c r="FW64" s="307"/>
      <c r="FX64" s="307"/>
      <c r="FY64" s="307"/>
      <c r="FZ64" s="307"/>
      <c r="GA64" s="307"/>
      <c r="GB64" s="307"/>
      <c r="GC64" s="307"/>
      <c r="GD64" s="307"/>
      <c r="GE64" s="307"/>
      <c r="GF64" s="307"/>
      <c r="GG64" s="307"/>
      <c r="GH64" s="307"/>
      <c r="GI64" s="307"/>
      <c r="GJ64" s="307"/>
      <c r="GK64" s="307"/>
      <c r="GL64" s="307"/>
      <c r="GM64" s="307"/>
      <c r="GN64" s="307"/>
      <c r="GO64" s="307"/>
      <c r="GP64" s="307"/>
      <c r="GQ64" s="307"/>
      <c r="GR64" s="307"/>
      <c r="GS64" s="307"/>
      <c r="GT64" s="307"/>
      <c r="GU64" s="307"/>
      <c r="GV64" s="307"/>
      <c r="GW64" s="307"/>
      <c r="GX64" s="307"/>
      <c r="GY64" s="307"/>
      <c r="GZ64" s="307"/>
      <c r="HA64" s="307"/>
      <c r="HB64" s="307"/>
      <c r="HC64" s="307"/>
      <c r="HD64" s="307"/>
      <c r="HE64" s="307"/>
      <c r="HF64" s="307"/>
      <c r="HG64" s="307"/>
      <c r="HH64" s="307"/>
      <c r="HI64" s="307"/>
      <c r="HJ64" s="307"/>
      <c r="HK64" s="307"/>
      <c r="HL64" s="307"/>
      <c r="HM64" s="307"/>
      <c r="HN64" s="307"/>
      <c r="HO64" s="307"/>
      <c r="HP64" s="307"/>
      <c r="HQ64" s="307"/>
      <c r="HR64" s="307"/>
      <c r="HS64" s="307"/>
      <c r="HT64" s="307"/>
      <c r="HU64" s="307"/>
      <c r="HV64" s="307"/>
      <c r="HW64" s="307"/>
      <c r="HX64" s="307"/>
      <c r="HY64" s="307"/>
      <c r="HZ64" s="307"/>
      <c r="IA64" s="307"/>
      <c r="IB64" s="307"/>
      <c r="IC64" s="307"/>
      <c r="ID64" s="307"/>
      <c r="IE64" s="307"/>
      <c r="IF64" s="307"/>
      <c r="IG64" s="307"/>
      <c r="IH64" s="307"/>
      <c r="II64" s="307"/>
      <c r="IJ64" s="307"/>
      <c r="IK64" s="307"/>
      <c r="IL64" s="307"/>
      <c r="IM64" s="307"/>
      <c r="IN64" s="307"/>
      <c r="IO64" s="307"/>
      <c r="IP64" s="307"/>
      <c r="IQ64" s="307"/>
      <c r="IR64" s="307"/>
      <c r="IS64" s="307"/>
      <c r="IT64" s="307"/>
      <c r="IU64" s="307"/>
      <c r="IV64" s="307"/>
      <c r="IW64" s="307"/>
      <c r="IX64" s="307"/>
      <c r="IY64" s="307"/>
      <c r="IZ64" s="307"/>
      <c r="JA64" s="307"/>
      <c r="JB64" s="307"/>
      <c r="JC64" s="307"/>
      <c r="JD64" s="307"/>
      <c r="JE64" s="307"/>
      <c r="JF64" s="307"/>
      <c r="JG64" s="307"/>
      <c r="JH64" s="307"/>
      <c r="JI64" s="307"/>
      <c r="JJ64" s="307"/>
      <c r="JK64" s="307"/>
      <c r="JL64" s="307"/>
      <c r="JM64" s="307"/>
      <c r="JN64" s="307"/>
      <c r="JO64" s="307"/>
      <c r="JP64" s="307"/>
      <c r="JQ64" s="307"/>
      <c r="JR64" s="307"/>
      <c r="JS64" s="307"/>
      <c r="JT64" s="307"/>
      <c r="JU64" s="307"/>
      <c r="JV64" s="307"/>
      <c r="JW64" s="307"/>
      <c r="JX64" s="307"/>
      <c r="JY64" s="307"/>
      <c r="JZ64" s="307"/>
      <c r="KA64" s="307"/>
      <c r="KB64" s="307"/>
      <c r="KC64" s="307"/>
      <c r="KD64" s="307"/>
      <c r="KE64" s="307"/>
      <c r="KF64" s="307"/>
      <c r="KG64" s="307"/>
      <c r="KH64" s="307"/>
      <c r="KI64" s="307"/>
      <c r="KJ64" s="307"/>
      <c r="KK64" s="307"/>
      <c r="KL64" s="307"/>
      <c r="KM64" s="307"/>
      <c r="KN64" s="307"/>
      <c r="KO64" s="307"/>
      <c r="KP64" s="307"/>
      <c r="KQ64" s="307"/>
      <c r="KR64" s="307"/>
      <c r="KS64" s="307"/>
      <c r="KT64" s="307"/>
      <c r="KU64" s="307"/>
      <c r="KV64" s="307"/>
      <c r="KW64" s="307"/>
      <c r="KX64" s="307"/>
      <c r="KY64" s="307"/>
      <c r="KZ64" s="307"/>
      <c r="LA64" s="307"/>
      <c r="LB64" s="307"/>
      <c r="LC64" s="307"/>
      <c r="LD64" s="307"/>
      <c r="LE64" s="307"/>
      <c r="LF64" s="307"/>
      <c r="LG64" s="307"/>
      <c r="LH64" s="307"/>
      <c r="LI64" s="307"/>
      <c r="LJ64" s="307"/>
      <c r="LK64" s="307"/>
      <c r="LL64" s="307"/>
      <c r="LM64" s="307"/>
      <c r="LN64" s="307"/>
      <c r="LO64" s="307"/>
      <c r="LP64" s="307"/>
      <c r="LQ64" s="307"/>
      <c r="LR64" s="307"/>
      <c r="LS64" s="307"/>
      <c r="LT64" s="307"/>
      <c r="LU64" s="307"/>
      <c r="LV64" s="307"/>
      <c r="LW64" s="307"/>
      <c r="LX64" s="307"/>
      <c r="LY64" s="307"/>
      <c r="LZ64" s="307"/>
      <c r="MA64" s="307"/>
      <c r="MB64" s="307"/>
      <c r="MC64" s="307"/>
      <c r="MD64" s="307"/>
      <c r="ME64" s="307"/>
      <c r="MF64" s="307"/>
      <c r="MG64" s="307"/>
      <c r="MH64" s="307"/>
      <c r="MI64" s="307"/>
      <c r="MJ64" s="307"/>
      <c r="MK64" s="307"/>
      <c r="ML64" s="307"/>
      <c r="MM64" s="307"/>
      <c r="MN64" s="307"/>
      <c r="MO64" s="307"/>
      <c r="MP64" s="307"/>
      <c r="MQ64" s="307"/>
      <c r="MR64" s="307"/>
      <c r="MS64" s="307"/>
      <c r="MT64" s="307"/>
      <c r="MU64" s="307"/>
      <c r="MV64" s="307"/>
      <c r="MW64" s="307"/>
      <c r="MX64" s="307"/>
      <c r="MY64" s="307"/>
      <c r="MZ64" s="307"/>
      <c r="NA64" s="307"/>
      <c r="NB64" s="307"/>
      <c r="NC64" s="307"/>
      <c r="ND64" s="307"/>
      <c r="NE64" s="307"/>
      <c r="NF64" s="307"/>
      <c r="NG64" s="307"/>
      <c r="NH64" s="307"/>
      <c r="NI64" s="307"/>
      <c r="NJ64" s="307"/>
      <c r="NK64" s="307"/>
      <c r="NL64" s="307"/>
      <c r="NM64" s="307"/>
      <c r="NN64" s="307"/>
      <c r="NO64" s="307"/>
      <c r="NP64" s="307"/>
      <c r="NQ64" s="307"/>
      <c r="NR64" s="307"/>
      <c r="NS64" s="307"/>
      <c r="NT64" s="307"/>
      <c r="NU64" s="307"/>
      <c r="NV64" s="307"/>
      <c r="NW64" s="307"/>
      <c r="NX64" s="307"/>
      <c r="NY64" s="307"/>
      <c r="NZ64" s="307"/>
      <c r="OA64" s="307"/>
      <c r="OB64" s="307"/>
      <c r="OC64" s="307"/>
      <c r="OD64" s="307"/>
      <c r="OE64" s="307"/>
      <c r="OF64" s="307"/>
      <c r="OG64" s="307"/>
      <c r="OH64" s="307"/>
      <c r="OI64" s="307"/>
      <c r="OJ64" s="307"/>
      <c r="OK64" s="307"/>
      <c r="OL64" s="307"/>
      <c r="OM64" s="307"/>
      <c r="ON64" s="307"/>
      <c r="OO64" s="307"/>
      <c r="OP64" s="307"/>
      <c r="OQ64" s="307"/>
      <c r="OR64" s="307"/>
      <c r="OS64" s="307"/>
      <c r="OT64" s="307"/>
      <c r="OU64" s="307"/>
      <c r="OV64" s="307"/>
      <c r="OW64" s="307"/>
      <c r="OX64" s="307"/>
      <c r="OY64" s="307"/>
      <c r="OZ64" s="307"/>
      <c r="PA64" s="307"/>
      <c r="PB64" s="307"/>
      <c r="PC64" s="307"/>
      <c r="PD64" s="307"/>
      <c r="PE64" s="307"/>
      <c r="PF64" s="307"/>
      <c r="PG64" s="307"/>
      <c r="PH64" s="307"/>
      <c r="PI64" s="307"/>
      <c r="PJ64" s="307"/>
      <c r="PK64" s="307"/>
      <c r="PL64" s="307"/>
      <c r="PM64" s="307"/>
      <c r="PN64" s="307"/>
      <c r="PO64" s="307"/>
      <c r="PP64" s="307"/>
      <c r="PQ64" s="307"/>
      <c r="PR64" s="307"/>
      <c r="PS64" s="307"/>
      <c r="PT64" s="307"/>
      <c r="PU64" s="307"/>
      <c r="PV64" s="307"/>
      <c r="PW64" s="307"/>
      <c r="PX64" s="307"/>
      <c r="PY64" s="307"/>
      <c r="PZ64" s="307"/>
      <c r="QA64" s="307"/>
      <c r="QB64" s="307"/>
      <c r="QC64" s="307"/>
      <c r="QD64" s="307"/>
      <c r="QE64" s="307"/>
      <c r="QF64" s="307"/>
      <c r="QG64" s="307"/>
      <c r="QH64" s="307"/>
      <c r="QI64" s="307"/>
      <c r="QJ64" s="307"/>
      <c r="QK64" s="307"/>
      <c r="QL64" s="307"/>
      <c r="QM64" s="307"/>
      <c r="QN64" s="307"/>
      <c r="QO64" s="307"/>
      <c r="QP64" s="307"/>
      <c r="QQ64" s="307"/>
      <c r="QR64" s="307"/>
      <c r="QS64" s="307"/>
      <c r="QT64" s="307"/>
      <c r="QU64" s="307"/>
      <c r="QV64" s="307"/>
      <c r="QW64" s="307"/>
      <c r="QX64" s="307"/>
      <c r="QY64" s="307"/>
      <c r="QZ64" s="307"/>
      <c r="RA64" s="307"/>
      <c r="RB64" s="307"/>
      <c r="RC64" s="307"/>
      <c r="RD64" s="307"/>
      <c r="RE64" s="307"/>
      <c r="RF64" s="307"/>
      <c r="RG64" s="307"/>
      <c r="RH64" s="307"/>
      <c r="RI64" s="307"/>
      <c r="RJ64" s="307"/>
      <c r="RK64" s="307"/>
      <c r="RL64" s="307"/>
      <c r="RM64" s="307"/>
      <c r="RN64" s="307"/>
      <c r="RO64" s="307"/>
      <c r="RP64" s="307"/>
      <c r="RQ64" s="307"/>
      <c r="RR64" s="307"/>
      <c r="RS64" s="307"/>
      <c r="RT64" s="307"/>
      <c r="RU64" s="307"/>
      <c r="RV64" s="307"/>
      <c r="RW64" s="307"/>
      <c r="RX64" s="307"/>
      <c r="RY64" s="307"/>
      <c r="RZ64" s="307"/>
      <c r="SA64" s="307"/>
      <c r="SB64" s="307"/>
      <c r="SC64" s="307"/>
      <c r="SD64" s="307"/>
      <c r="SE64" s="307"/>
      <c r="SF64" s="307"/>
      <c r="SG64" s="307"/>
      <c r="SH64" s="307"/>
      <c r="SI64" s="307"/>
      <c r="SJ64" s="307"/>
      <c r="SK64" s="307"/>
      <c r="SL64" s="307"/>
      <c r="SM64" s="307"/>
      <c r="SN64" s="307"/>
      <c r="SO64" s="307"/>
      <c r="SP64" s="307"/>
      <c r="SQ64" s="307"/>
      <c r="SR64" s="307"/>
      <c r="SS64" s="307"/>
      <c r="ST64" s="307"/>
      <c r="SU64" s="307"/>
      <c r="SV64" s="307"/>
      <c r="SW64" s="307"/>
      <c r="SX64" s="307"/>
      <c r="SY64" s="307"/>
      <c r="SZ64" s="307"/>
      <c r="TA64" s="307"/>
      <c r="TB64" s="307"/>
      <c r="TC64" s="307"/>
      <c r="TD64" s="307"/>
      <c r="TE64" s="307"/>
      <c r="TF64" s="307"/>
      <c r="TG64" s="307"/>
      <c r="TH64" s="307"/>
      <c r="TI64" s="307"/>
      <c r="TJ64" s="307"/>
      <c r="TK64" s="307"/>
      <c r="TL64" s="307"/>
      <c r="TM64" s="307"/>
      <c r="TN64" s="307"/>
      <c r="TO64" s="307"/>
      <c r="TP64" s="307"/>
      <c r="TQ64" s="307"/>
      <c r="TR64" s="307"/>
      <c r="TS64" s="307"/>
      <c r="TT64" s="307"/>
      <c r="TU64" s="307"/>
      <c r="TV64" s="307"/>
      <c r="TW64" s="307"/>
      <c r="TX64" s="307"/>
      <c r="TY64" s="307"/>
      <c r="TZ64" s="307"/>
      <c r="UA64" s="307"/>
      <c r="UB64" s="307"/>
      <c r="UC64" s="307"/>
      <c r="UD64" s="307"/>
      <c r="UE64" s="307"/>
      <c r="UF64" s="307"/>
      <c r="UG64" s="307"/>
      <c r="UH64" s="307"/>
      <c r="UI64" s="307"/>
      <c r="UJ64" s="307"/>
      <c r="UK64" s="307"/>
      <c r="UL64" s="307"/>
      <c r="UM64" s="307"/>
      <c r="UN64" s="307"/>
      <c r="UO64" s="307"/>
      <c r="UP64" s="307"/>
      <c r="UQ64" s="307"/>
      <c r="UR64" s="307"/>
      <c r="US64" s="307"/>
      <c r="UT64" s="307"/>
      <c r="UU64" s="307"/>
      <c r="UV64" s="307"/>
      <c r="UW64" s="307"/>
      <c r="UX64" s="307"/>
      <c r="UY64" s="307"/>
      <c r="UZ64" s="307"/>
      <c r="VA64" s="307"/>
      <c r="VB64" s="307"/>
      <c r="VC64" s="307"/>
      <c r="VD64" s="307"/>
      <c r="VE64" s="307"/>
      <c r="VF64" s="307"/>
      <c r="VG64" s="307"/>
      <c r="VH64" s="307"/>
      <c r="VI64" s="307"/>
      <c r="VJ64" s="307"/>
      <c r="VK64" s="307"/>
      <c r="VL64" s="307"/>
      <c r="VM64" s="307"/>
      <c r="VN64" s="307"/>
      <c r="VO64" s="307"/>
      <c r="VP64" s="307"/>
      <c r="VQ64" s="307"/>
      <c r="VR64" s="307"/>
      <c r="VS64" s="307"/>
      <c r="VT64" s="307"/>
      <c r="VU64" s="307"/>
      <c r="VV64" s="307"/>
      <c r="VW64" s="307"/>
      <c r="VX64" s="307"/>
      <c r="VY64" s="307"/>
      <c r="VZ64" s="307"/>
      <c r="WA64" s="307"/>
      <c r="WB64" s="307"/>
      <c r="WC64" s="307"/>
      <c r="WD64" s="307"/>
      <c r="WE64" s="307"/>
      <c r="WF64" s="307"/>
      <c r="WG64" s="307"/>
      <c r="WH64" s="307"/>
      <c r="WI64" s="307"/>
      <c r="WJ64" s="307"/>
      <c r="WK64" s="307"/>
      <c r="WL64" s="307"/>
      <c r="WM64" s="307"/>
      <c r="WN64" s="307"/>
      <c r="WO64" s="307"/>
      <c r="WP64" s="307"/>
      <c r="WQ64" s="307"/>
      <c r="WR64" s="307"/>
      <c r="WS64" s="307"/>
      <c r="WT64" s="307"/>
      <c r="WU64" s="307"/>
      <c r="WV64" s="307"/>
      <c r="WW64" s="307"/>
      <c r="WX64" s="307"/>
      <c r="WY64" s="307"/>
      <c r="WZ64" s="307"/>
      <c r="XA64" s="307"/>
      <c r="XB64" s="307"/>
      <c r="XC64" s="307"/>
      <c r="XD64" s="307"/>
      <c r="XE64" s="307"/>
      <c r="XF64" s="307"/>
      <c r="XG64" s="307"/>
      <c r="XH64" s="307"/>
      <c r="XI64" s="307"/>
      <c r="XJ64" s="307"/>
      <c r="XK64" s="307"/>
      <c r="XL64" s="307"/>
      <c r="XM64" s="307"/>
      <c r="XN64" s="307"/>
      <c r="XO64" s="307"/>
      <c r="XP64" s="307"/>
      <c r="XQ64" s="307"/>
      <c r="XR64" s="307"/>
      <c r="XS64" s="307"/>
      <c r="XT64" s="307"/>
      <c r="XU64" s="307"/>
      <c r="XV64" s="307"/>
      <c r="XW64" s="307"/>
      <c r="XX64" s="307"/>
      <c r="XY64" s="307"/>
      <c r="XZ64" s="307"/>
      <c r="YA64" s="307"/>
      <c r="YB64" s="307"/>
      <c r="YC64" s="307"/>
      <c r="YD64" s="307"/>
      <c r="YE64" s="307"/>
      <c r="YF64" s="307"/>
      <c r="YG64" s="307"/>
      <c r="YH64" s="307"/>
      <c r="YI64" s="307"/>
      <c r="YJ64" s="307"/>
      <c r="YK64" s="307"/>
      <c r="YL64" s="307"/>
      <c r="YM64" s="307"/>
      <c r="YN64" s="307"/>
      <c r="YO64" s="307"/>
      <c r="YP64" s="307"/>
      <c r="YQ64" s="307"/>
      <c r="YR64" s="307"/>
      <c r="YS64" s="307"/>
      <c r="YT64" s="307"/>
      <c r="YU64" s="307"/>
      <c r="YV64" s="307"/>
      <c r="YW64" s="307"/>
      <c r="YX64" s="307"/>
      <c r="YY64" s="307"/>
      <c r="YZ64" s="307"/>
      <c r="ZA64" s="307"/>
      <c r="ZB64" s="307"/>
      <c r="ZC64" s="307"/>
      <c r="ZD64" s="307"/>
      <c r="ZE64" s="307"/>
      <c r="ZF64" s="307"/>
      <c r="ZG64" s="307"/>
      <c r="ZH64" s="307"/>
      <c r="ZI64" s="307"/>
      <c r="ZJ64" s="307"/>
      <c r="ZK64" s="307"/>
      <c r="ZL64" s="307"/>
      <c r="ZM64" s="307"/>
      <c r="ZN64" s="307"/>
      <c r="ZO64" s="307"/>
      <c r="ZP64" s="307"/>
      <c r="ZQ64" s="307"/>
      <c r="ZR64" s="307"/>
      <c r="ZS64" s="307"/>
      <c r="ZT64" s="307"/>
      <c r="ZU64" s="307"/>
      <c r="ZV64" s="307"/>
      <c r="ZW64" s="307"/>
      <c r="ZX64" s="307"/>
      <c r="ZY64" s="307"/>
      <c r="ZZ64" s="307"/>
      <c r="AAA64" s="307"/>
      <c r="AAB64" s="307"/>
      <c r="AAC64" s="307"/>
      <c r="AAD64" s="307"/>
      <c r="AAE64" s="307"/>
      <c r="AAF64" s="307"/>
      <c r="AAG64" s="307"/>
      <c r="AAH64" s="307"/>
      <c r="AAI64" s="307"/>
      <c r="AAJ64" s="307"/>
      <c r="AAK64" s="307"/>
      <c r="AAL64" s="307"/>
      <c r="AAM64" s="307"/>
      <c r="AAN64" s="307"/>
      <c r="AAO64" s="307"/>
      <c r="AAP64" s="307"/>
      <c r="AAQ64" s="307"/>
      <c r="AAR64" s="307"/>
      <c r="AAS64" s="307"/>
      <c r="AAT64" s="307"/>
      <c r="AAU64" s="307"/>
      <c r="AAV64" s="307"/>
      <c r="AAW64" s="307"/>
      <c r="AAX64" s="307"/>
      <c r="AAY64" s="307"/>
      <c r="AAZ64" s="307"/>
      <c r="ABA64" s="307"/>
      <c r="ABB64" s="307"/>
      <c r="ABC64" s="307"/>
      <c r="ABD64" s="307"/>
      <c r="ABE64" s="307"/>
      <c r="ABF64" s="307"/>
      <c r="ABG64" s="307"/>
      <c r="ABH64" s="307"/>
      <c r="ABI64" s="307"/>
      <c r="ABJ64" s="307"/>
      <c r="ABK64" s="307"/>
      <c r="ABL64" s="307"/>
      <c r="ABM64" s="307"/>
      <c r="ABN64" s="307"/>
      <c r="ABO64" s="307"/>
      <c r="ABP64" s="307"/>
      <c r="ABQ64" s="307"/>
      <c r="ABR64" s="307"/>
      <c r="ABS64" s="307"/>
      <c r="ABT64" s="307"/>
      <c r="ABU64" s="307"/>
      <c r="ABV64" s="307"/>
      <c r="ABW64" s="307"/>
      <c r="ABX64" s="307"/>
      <c r="ABY64" s="307"/>
      <c r="ABZ64" s="307"/>
      <c r="ACA64" s="307"/>
      <c r="ACB64" s="307"/>
      <c r="ACC64" s="307"/>
      <c r="ACD64" s="307"/>
      <c r="ACE64" s="307"/>
      <c r="ACF64" s="307"/>
      <c r="ACG64" s="307"/>
      <c r="ACH64" s="307"/>
      <c r="ACI64" s="307"/>
      <c r="ACJ64" s="307"/>
      <c r="ACK64" s="307"/>
      <c r="ACL64" s="307"/>
      <c r="ACM64" s="307"/>
      <c r="ACN64" s="307"/>
      <c r="ACO64" s="307"/>
      <c r="ACP64" s="307"/>
      <c r="ACQ64" s="307"/>
      <c r="ACR64" s="307"/>
      <c r="ACS64" s="307"/>
      <c r="ACT64" s="307"/>
      <c r="ACU64" s="307"/>
      <c r="ACV64" s="307"/>
      <c r="ACW64" s="307"/>
      <c r="ACX64" s="307"/>
      <c r="ACY64" s="307"/>
      <c r="ACZ64" s="307"/>
      <c r="ADA64" s="307"/>
      <c r="ADB64" s="307"/>
      <c r="ADC64" s="307"/>
      <c r="ADD64" s="307"/>
      <c r="ADE64" s="307"/>
      <c r="ADF64" s="307"/>
      <c r="ADG64" s="307"/>
      <c r="ADH64" s="307"/>
      <c r="ADI64" s="307"/>
      <c r="ADJ64" s="307"/>
      <c r="ADK64" s="307"/>
      <c r="ADL64" s="307"/>
      <c r="ADM64" s="307"/>
      <c r="ADN64" s="307"/>
      <c r="ADO64" s="307"/>
      <c r="ADP64" s="307"/>
      <c r="ADQ64" s="307"/>
      <c r="ADR64" s="307"/>
      <c r="ADS64" s="307"/>
      <c r="ADT64" s="307"/>
      <c r="ADU64" s="307"/>
      <c r="ADV64" s="307"/>
      <c r="ADW64" s="307"/>
      <c r="ADX64" s="307"/>
      <c r="ADY64" s="307"/>
      <c r="ADZ64" s="307"/>
      <c r="AEA64" s="307"/>
      <c r="AEB64" s="307"/>
      <c r="AEC64" s="307"/>
      <c r="AED64" s="307"/>
      <c r="AEE64" s="307"/>
      <c r="AEF64" s="307"/>
      <c r="AEG64" s="307"/>
      <c r="AEH64" s="307"/>
      <c r="AEI64" s="307"/>
      <c r="AEJ64" s="307"/>
      <c r="AEK64" s="307"/>
      <c r="AEL64" s="307"/>
      <c r="AEM64" s="307"/>
      <c r="AEN64" s="307"/>
      <c r="AEO64" s="307"/>
      <c r="AEP64" s="307"/>
      <c r="AEQ64" s="307"/>
      <c r="AER64" s="307"/>
      <c r="AES64" s="307"/>
      <c r="AET64" s="307"/>
      <c r="AEU64" s="307"/>
      <c r="AEV64" s="307"/>
      <c r="AEW64" s="307"/>
      <c r="AEX64" s="307"/>
      <c r="AEY64" s="307"/>
      <c r="AEZ64" s="307"/>
      <c r="AFA64" s="307"/>
      <c r="AFB64" s="307"/>
      <c r="AFC64" s="307"/>
      <c r="AFD64" s="307"/>
      <c r="AFE64" s="307"/>
      <c r="AFF64" s="307"/>
      <c r="AFG64" s="307"/>
      <c r="AFH64" s="307"/>
      <c r="AFI64" s="307"/>
      <c r="AFJ64" s="307"/>
      <c r="AFK64" s="307"/>
      <c r="AFL64" s="307"/>
      <c r="AFM64" s="307"/>
      <c r="AFN64" s="307"/>
      <c r="AFO64" s="307"/>
      <c r="AFP64" s="307"/>
      <c r="AFQ64" s="307"/>
      <c r="AFR64" s="307"/>
      <c r="AFS64" s="307"/>
      <c r="AFT64" s="307"/>
      <c r="AFU64" s="307"/>
      <c r="AFV64" s="307"/>
      <c r="AFW64" s="307"/>
      <c r="AFX64" s="307"/>
      <c r="AFY64" s="307"/>
      <c r="AFZ64" s="307"/>
      <c r="AGA64" s="307"/>
      <c r="AGB64" s="307"/>
      <c r="AGC64" s="307"/>
      <c r="AGD64" s="307"/>
      <c r="AGE64" s="307"/>
      <c r="AGF64" s="307"/>
      <c r="AGG64" s="307"/>
      <c r="AGH64" s="307"/>
      <c r="AGI64" s="307"/>
      <c r="AGJ64" s="307"/>
      <c r="AGK64" s="307"/>
      <c r="AGL64" s="307"/>
      <c r="AGM64" s="307"/>
      <c r="AGN64" s="307"/>
      <c r="AGO64" s="307"/>
      <c r="AGP64" s="307"/>
      <c r="AGQ64" s="307"/>
      <c r="AGR64" s="307"/>
      <c r="AGS64" s="307"/>
      <c r="AGT64" s="307"/>
      <c r="AGU64" s="307"/>
      <c r="AGV64" s="307"/>
      <c r="AGW64" s="307"/>
      <c r="AGX64" s="307"/>
      <c r="AGY64" s="307"/>
      <c r="AGZ64" s="307"/>
      <c r="AHA64" s="307"/>
      <c r="AHB64" s="307"/>
      <c r="AHC64" s="307"/>
      <c r="AHD64" s="307"/>
      <c r="AHE64" s="307"/>
      <c r="AHF64" s="307"/>
      <c r="AHG64" s="307"/>
      <c r="AHH64" s="307"/>
      <c r="AHI64" s="307"/>
      <c r="AHJ64" s="307"/>
      <c r="AHK64" s="307"/>
      <c r="AHL64" s="307"/>
      <c r="AHM64" s="307"/>
      <c r="AHN64" s="307"/>
      <c r="AHO64" s="307"/>
      <c r="AHP64" s="307"/>
      <c r="AHQ64" s="307"/>
      <c r="AHR64" s="307"/>
      <c r="AHS64" s="307"/>
      <c r="AHT64" s="307"/>
      <c r="AHU64" s="307"/>
      <c r="AHV64" s="307"/>
      <c r="AHW64" s="307"/>
      <c r="AHX64" s="307"/>
      <c r="AHY64" s="307"/>
      <c r="AHZ64" s="307"/>
      <c r="AIA64" s="307"/>
      <c r="AIB64" s="307"/>
      <c r="AIC64" s="307"/>
      <c r="AID64" s="307"/>
      <c r="AIE64" s="307"/>
      <c r="AIF64" s="307"/>
      <c r="AIG64" s="307"/>
      <c r="AIH64" s="307"/>
      <c r="AII64" s="307"/>
      <c r="AIJ64" s="307"/>
      <c r="AIK64" s="307"/>
      <c r="AIL64" s="307"/>
      <c r="AIM64" s="307"/>
      <c r="AIN64" s="307"/>
      <c r="AIO64" s="307"/>
      <c r="AIP64" s="307"/>
      <c r="AIQ64" s="307"/>
      <c r="AIR64" s="307"/>
      <c r="AIS64" s="307"/>
      <c r="AIT64" s="307"/>
      <c r="AIU64" s="307"/>
      <c r="AIV64" s="307"/>
      <c r="AIW64" s="307"/>
      <c r="AIX64" s="307"/>
      <c r="AIY64" s="307"/>
      <c r="AIZ64" s="307"/>
      <c r="AJA64" s="307"/>
      <c r="AJB64" s="307"/>
      <c r="AJC64" s="307"/>
      <c r="AJD64" s="307"/>
      <c r="AJE64" s="307"/>
      <c r="AJF64" s="307"/>
      <c r="AJG64" s="307"/>
      <c r="AJH64" s="307"/>
      <c r="AJI64" s="307"/>
      <c r="AJJ64" s="307"/>
      <c r="AJK64" s="307"/>
      <c r="AJL64" s="307"/>
      <c r="AJM64" s="307"/>
      <c r="AJN64" s="307"/>
      <c r="AJO64" s="307"/>
      <c r="AJP64" s="307"/>
      <c r="AJQ64" s="307"/>
      <c r="AJR64" s="307"/>
      <c r="AJS64" s="307"/>
      <c r="AJT64" s="307"/>
      <c r="AJU64" s="307"/>
      <c r="AJV64" s="307"/>
      <c r="AJW64" s="307"/>
      <c r="AJX64" s="307"/>
      <c r="AJY64" s="307"/>
      <c r="AJZ64" s="307"/>
      <c r="AKA64" s="307"/>
      <c r="AKB64" s="307"/>
      <c r="AKC64" s="307"/>
      <c r="AKD64" s="307"/>
      <c r="AKE64" s="307"/>
      <c r="AKF64" s="307"/>
      <c r="AKG64" s="307"/>
      <c r="AKH64" s="307"/>
      <c r="AKI64" s="307"/>
      <c r="AKJ64" s="307"/>
      <c r="AKK64" s="307"/>
      <c r="AKL64" s="307"/>
      <c r="AKM64" s="307"/>
      <c r="AKN64" s="307"/>
      <c r="AKO64" s="307"/>
      <c r="AKP64" s="307"/>
      <c r="AKQ64" s="307"/>
      <c r="AKR64" s="307"/>
      <c r="AKS64" s="307"/>
      <c r="AKT64" s="307"/>
      <c r="AKU64" s="307"/>
      <c r="AKV64" s="307"/>
      <c r="AKW64" s="307"/>
      <c r="AKX64" s="307"/>
      <c r="AKY64" s="307"/>
    </row>
    <row r="65" spans="1:987" s="139" customFormat="1" x14ac:dyDescent="0.25">
      <c r="A65" s="134" t="s">
        <v>5</v>
      </c>
      <c r="B65" s="202" t="s">
        <v>32</v>
      </c>
      <c r="C65" s="202" t="s">
        <v>32</v>
      </c>
      <c r="D65" s="202" t="s">
        <v>32</v>
      </c>
      <c r="E65" s="202" t="str">
        <f t="shared" si="39"/>
        <v>IS</v>
      </c>
      <c r="F65" s="193"/>
      <c r="G65" s="202" t="s">
        <v>32</v>
      </c>
      <c r="H65" s="202" t="s">
        <v>32</v>
      </c>
      <c r="I65" s="202" t="s">
        <v>32</v>
      </c>
      <c r="J65" s="202" t="str">
        <f t="shared" si="41"/>
        <v>IS</v>
      </c>
      <c r="K65" s="193"/>
      <c r="L65" s="202" t="s">
        <v>32</v>
      </c>
      <c r="M65" s="202" t="s">
        <v>32</v>
      </c>
      <c r="N65" s="88" t="str">
        <f>'Sample of Spirits1'!W65</f>
        <v>IS</v>
      </c>
      <c r="O65" s="202" t="str">
        <f t="shared" si="43"/>
        <v>IS</v>
      </c>
      <c r="P65" s="193"/>
      <c r="Q65" s="202" t="s">
        <v>32</v>
      </c>
      <c r="R65" s="202" t="s">
        <v>32</v>
      </c>
      <c r="S65" s="193"/>
      <c r="T65" s="211" t="s">
        <v>32</v>
      </c>
      <c r="U65" s="202" t="s">
        <v>32</v>
      </c>
      <c r="V65" s="305"/>
      <c r="W65" s="313"/>
      <c r="X65" s="309"/>
      <c r="Y65" s="309"/>
      <c r="Z65" s="309"/>
      <c r="AA65" s="309"/>
      <c r="AB65" s="309"/>
      <c r="AC65" s="309"/>
      <c r="AD65" s="309"/>
      <c r="AE65" s="309"/>
      <c r="AF65" s="309"/>
      <c r="AG65" s="309"/>
      <c r="AH65" s="309"/>
      <c r="AI65" s="309"/>
      <c r="AJ65" s="309"/>
      <c r="AK65" s="309"/>
      <c r="AL65" s="309"/>
      <c r="AM65" s="309"/>
      <c r="AN65" s="309"/>
      <c r="AO65" s="309"/>
      <c r="AP65" s="309"/>
      <c r="AQ65" s="309"/>
      <c r="AR65" s="309"/>
      <c r="AS65" s="309"/>
      <c r="AT65" s="309"/>
      <c r="AU65" s="309"/>
      <c r="AV65" s="309"/>
      <c r="AW65" s="309"/>
      <c r="AX65" s="309"/>
      <c r="AY65" s="309"/>
      <c r="AZ65" s="309"/>
      <c r="BA65" s="309"/>
      <c r="BB65" s="309"/>
      <c r="BC65" s="309"/>
      <c r="BD65" s="309"/>
      <c r="BE65" s="309"/>
      <c r="BF65" s="309"/>
      <c r="BG65" s="309"/>
      <c r="BH65" s="309"/>
      <c r="BI65" s="309"/>
      <c r="BJ65" s="309"/>
      <c r="BK65" s="309"/>
      <c r="BL65" s="309"/>
      <c r="BM65" s="309"/>
      <c r="BN65" s="309"/>
      <c r="BO65" s="309"/>
      <c r="BP65" s="309"/>
      <c r="BQ65" s="309"/>
      <c r="BR65" s="309"/>
      <c r="BS65" s="309"/>
      <c r="BT65" s="309"/>
      <c r="BU65" s="309"/>
      <c r="BV65" s="309"/>
      <c r="BW65" s="309"/>
      <c r="BX65" s="309"/>
      <c r="BY65" s="309"/>
      <c r="BZ65" s="309"/>
      <c r="CA65" s="309"/>
      <c r="CB65" s="309"/>
      <c r="CC65" s="309"/>
      <c r="CD65" s="309"/>
      <c r="CE65" s="309"/>
      <c r="CF65" s="309"/>
      <c r="CG65" s="309"/>
      <c r="CH65" s="309"/>
      <c r="CI65" s="309"/>
      <c r="CJ65" s="309"/>
      <c r="CK65" s="309"/>
      <c r="CL65" s="309"/>
      <c r="CM65" s="309"/>
      <c r="CN65" s="309"/>
      <c r="CO65" s="309"/>
      <c r="CP65" s="309"/>
      <c r="CQ65" s="309"/>
      <c r="CR65" s="309"/>
      <c r="CS65" s="309"/>
      <c r="CT65" s="309"/>
      <c r="CU65" s="309"/>
      <c r="CV65" s="309"/>
      <c r="CW65" s="309"/>
      <c r="CX65" s="309"/>
      <c r="CY65" s="309"/>
      <c r="CZ65" s="309"/>
      <c r="DA65" s="309"/>
      <c r="DB65" s="309"/>
      <c r="DC65" s="309"/>
      <c r="DD65" s="309"/>
      <c r="DE65" s="309"/>
      <c r="DF65" s="309"/>
      <c r="DG65" s="309"/>
      <c r="DH65" s="309"/>
      <c r="DI65" s="309"/>
      <c r="DJ65" s="309"/>
      <c r="DK65" s="309"/>
      <c r="DL65" s="309"/>
      <c r="DM65" s="309"/>
      <c r="DN65" s="309"/>
      <c r="DO65" s="309"/>
      <c r="DP65" s="309"/>
      <c r="DQ65" s="309"/>
      <c r="DR65" s="309"/>
      <c r="DS65" s="309"/>
      <c r="DT65" s="309"/>
      <c r="DU65" s="309"/>
      <c r="DV65" s="309"/>
      <c r="DW65" s="309"/>
      <c r="DX65" s="309"/>
      <c r="DY65" s="309"/>
      <c r="DZ65" s="309"/>
      <c r="EA65" s="309"/>
      <c r="EB65" s="309"/>
      <c r="EC65" s="309"/>
      <c r="ED65" s="309"/>
      <c r="EE65" s="309"/>
      <c r="EF65" s="309"/>
      <c r="EG65" s="309"/>
      <c r="EH65" s="309"/>
      <c r="EI65" s="309"/>
      <c r="EJ65" s="309"/>
      <c r="EK65" s="309"/>
      <c r="EL65" s="309"/>
      <c r="EM65" s="309"/>
      <c r="EN65" s="309"/>
      <c r="EO65" s="309"/>
      <c r="EP65" s="309"/>
      <c r="EQ65" s="309"/>
      <c r="ER65" s="309"/>
      <c r="ES65" s="309"/>
      <c r="ET65" s="309"/>
      <c r="EU65" s="309"/>
      <c r="EV65" s="309"/>
      <c r="EW65" s="309"/>
      <c r="EX65" s="309"/>
      <c r="EY65" s="309"/>
      <c r="EZ65" s="309"/>
      <c r="FA65" s="309"/>
      <c r="FB65" s="309"/>
      <c r="FC65" s="309"/>
      <c r="FD65" s="309"/>
      <c r="FE65" s="309"/>
      <c r="FF65" s="309"/>
      <c r="FG65" s="309"/>
      <c r="FH65" s="309"/>
      <c r="FI65" s="309"/>
      <c r="FJ65" s="309"/>
      <c r="FK65" s="309"/>
      <c r="FL65" s="309"/>
      <c r="FM65" s="309"/>
      <c r="FN65" s="309"/>
      <c r="FO65" s="309"/>
      <c r="FP65" s="309"/>
      <c r="FQ65" s="309"/>
      <c r="FR65" s="309"/>
      <c r="FS65" s="309"/>
      <c r="FT65" s="309"/>
      <c r="FU65" s="309"/>
      <c r="FV65" s="309"/>
      <c r="FW65" s="309"/>
      <c r="FX65" s="309"/>
      <c r="FY65" s="309"/>
      <c r="FZ65" s="309"/>
      <c r="GA65" s="309"/>
      <c r="GB65" s="309"/>
      <c r="GC65" s="309"/>
      <c r="GD65" s="309"/>
      <c r="GE65" s="309"/>
      <c r="GF65" s="309"/>
      <c r="GG65" s="309"/>
      <c r="GH65" s="309"/>
      <c r="GI65" s="309"/>
      <c r="GJ65" s="309"/>
      <c r="GK65" s="309"/>
      <c r="GL65" s="309"/>
      <c r="GM65" s="309"/>
      <c r="GN65" s="309"/>
      <c r="GO65" s="309"/>
      <c r="GP65" s="309"/>
      <c r="GQ65" s="309"/>
      <c r="GR65" s="309"/>
      <c r="GS65" s="309"/>
      <c r="GT65" s="309"/>
      <c r="GU65" s="309"/>
      <c r="GV65" s="309"/>
      <c r="GW65" s="309"/>
      <c r="GX65" s="309"/>
      <c r="GY65" s="309"/>
      <c r="GZ65" s="309"/>
      <c r="HA65" s="309"/>
      <c r="HB65" s="309"/>
      <c r="HC65" s="309"/>
      <c r="HD65" s="309"/>
      <c r="HE65" s="309"/>
      <c r="HF65" s="309"/>
      <c r="HG65" s="309"/>
      <c r="HH65" s="309"/>
      <c r="HI65" s="309"/>
      <c r="HJ65" s="309"/>
      <c r="HK65" s="309"/>
      <c r="HL65" s="309"/>
      <c r="HM65" s="309"/>
      <c r="HN65" s="309"/>
      <c r="HO65" s="309"/>
      <c r="HP65" s="309"/>
      <c r="HQ65" s="309"/>
      <c r="HR65" s="309"/>
      <c r="HS65" s="309"/>
      <c r="HT65" s="309"/>
      <c r="HU65" s="309"/>
      <c r="HV65" s="309"/>
      <c r="HW65" s="309"/>
      <c r="HX65" s="309"/>
      <c r="HY65" s="309"/>
      <c r="HZ65" s="309"/>
      <c r="IA65" s="309"/>
      <c r="IB65" s="309"/>
      <c r="IC65" s="309"/>
      <c r="ID65" s="309"/>
      <c r="IE65" s="309"/>
      <c r="IF65" s="309"/>
      <c r="IG65" s="309"/>
      <c r="IH65" s="309"/>
      <c r="II65" s="309"/>
      <c r="IJ65" s="309"/>
      <c r="IK65" s="309"/>
      <c r="IL65" s="309"/>
      <c r="IM65" s="309"/>
      <c r="IN65" s="309"/>
      <c r="IO65" s="309"/>
      <c r="IP65" s="309"/>
      <c r="IQ65" s="309"/>
      <c r="IR65" s="309"/>
      <c r="IS65" s="309"/>
      <c r="IT65" s="309"/>
      <c r="IU65" s="309"/>
      <c r="IV65" s="309"/>
      <c r="IW65" s="309"/>
      <c r="IX65" s="309"/>
      <c r="IY65" s="309"/>
      <c r="IZ65" s="309"/>
      <c r="JA65" s="309"/>
      <c r="JB65" s="309"/>
      <c r="JC65" s="309"/>
      <c r="JD65" s="309"/>
      <c r="JE65" s="309"/>
      <c r="JF65" s="309"/>
      <c r="JG65" s="309"/>
      <c r="JH65" s="309"/>
      <c r="JI65" s="309"/>
      <c r="JJ65" s="309"/>
      <c r="JK65" s="309"/>
      <c r="JL65" s="309"/>
      <c r="JM65" s="309"/>
      <c r="JN65" s="309"/>
      <c r="JO65" s="309"/>
      <c r="JP65" s="309"/>
      <c r="JQ65" s="309"/>
      <c r="JR65" s="309"/>
      <c r="JS65" s="309"/>
      <c r="JT65" s="309"/>
      <c r="JU65" s="309"/>
      <c r="JV65" s="309"/>
      <c r="JW65" s="309"/>
      <c r="JX65" s="309"/>
      <c r="JY65" s="309"/>
      <c r="JZ65" s="309"/>
      <c r="KA65" s="309"/>
      <c r="KB65" s="309"/>
      <c r="KC65" s="309"/>
      <c r="KD65" s="309"/>
      <c r="KE65" s="309"/>
      <c r="KF65" s="309"/>
      <c r="KG65" s="309"/>
      <c r="KH65" s="309"/>
      <c r="KI65" s="309"/>
      <c r="KJ65" s="309"/>
      <c r="KK65" s="309"/>
      <c r="KL65" s="309"/>
      <c r="KM65" s="309"/>
      <c r="KN65" s="309"/>
      <c r="KO65" s="309"/>
      <c r="KP65" s="309"/>
      <c r="KQ65" s="309"/>
      <c r="KR65" s="309"/>
      <c r="KS65" s="309"/>
      <c r="KT65" s="309"/>
      <c r="KU65" s="309"/>
      <c r="KV65" s="309"/>
      <c r="KW65" s="309"/>
      <c r="KX65" s="309"/>
      <c r="KY65" s="309"/>
      <c r="KZ65" s="309"/>
      <c r="LA65" s="309"/>
      <c r="LB65" s="309"/>
      <c r="LC65" s="309"/>
      <c r="LD65" s="309"/>
      <c r="LE65" s="309"/>
      <c r="LF65" s="309"/>
      <c r="LG65" s="309"/>
      <c r="LH65" s="309"/>
      <c r="LI65" s="309"/>
      <c r="LJ65" s="309"/>
      <c r="LK65" s="309"/>
      <c r="LL65" s="309"/>
      <c r="LM65" s="309"/>
      <c r="LN65" s="309"/>
      <c r="LO65" s="309"/>
      <c r="LP65" s="309"/>
      <c r="LQ65" s="309"/>
      <c r="LR65" s="309"/>
      <c r="LS65" s="309"/>
      <c r="LT65" s="309"/>
      <c r="LU65" s="309"/>
      <c r="LV65" s="309"/>
      <c r="LW65" s="309"/>
      <c r="LX65" s="309"/>
      <c r="LY65" s="309"/>
      <c r="LZ65" s="309"/>
      <c r="MA65" s="309"/>
      <c r="MB65" s="309"/>
      <c r="MC65" s="309"/>
      <c r="MD65" s="309"/>
      <c r="ME65" s="309"/>
      <c r="MF65" s="309"/>
      <c r="MG65" s="309"/>
      <c r="MH65" s="309"/>
      <c r="MI65" s="309"/>
      <c r="MJ65" s="309"/>
      <c r="MK65" s="309"/>
      <c r="ML65" s="309"/>
      <c r="MM65" s="309"/>
      <c r="MN65" s="309"/>
      <c r="MO65" s="309"/>
      <c r="MP65" s="309"/>
      <c r="MQ65" s="309"/>
      <c r="MR65" s="309"/>
      <c r="MS65" s="309"/>
      <c r="MT65" s="309"/>
      <c r="MU65" s="309"/>
      <c r="MV65" s="309"/>
      <c r="MW65" s="309"/>
      <c r="MX65" s="309"/>
      <c r="MY65" s="309"/>
      <c r="MZ65" s="309"/>
      <c r="NA65" s="309"/>
      <c r="NB65" s="309"/>
      <c r="NC65" s="309"/>
      <c r="ND65" s="309"/>
      <c r="NE65" s="309"/>
      <c r="NF65" s="309"/>
      <c r="NG65" s="309"/>
      <c r="NH65" s="309"/>
      <c r="NI65" s="309"/>
      <c r="NJ65" s="309"/>
      <c r="NK65" s="309"/>
      <c r="NL65" s="309"/>
      <c r="NM65" s="309"/>
      <c r="NN65" s="309"/>
      <c r="NO65" s="309"/>
      <c r="NP65" s="309"/>
      <c r="NQ65" s="309"/>
      <c r="NR65" s="309"/>
      <c r="NS65" s="309"/>
      <c r="NT65" s="309"/>
      <c r="NU65" s="309"/>
      <c r="NV65" s="309"/>
      <c r="NW65" s="309"/>
      <c r="NX65" s="309"/>
      <c r="NY65" s="309"/>
      <c r="NZ65" s="309"/>
      <c r="OA65" s="309"/>
      <c r="OB65" s="309"/>
      <c r="OC65" s="309"/>
      <c r="OD65" s="309"/>
      <c r="OE65" s="309"/>
      <c r="OF65" s="309"/>
      <c r="OG65" s="309"/>
      <c r="OH65" s="309"/>
      <c r="OI65" s="309"/>
      <c r="OJ65" s="309"/>
      <c r="OK65" s="309"/>
      <c r="OL65" s="309"/>
      <c r="OM65" s="309"/>
      <c r="ON65" s="309"/>
      <c r="OO65" s="309"/>
      <c r="OP65" s="309"/>
      <c r="OQ65" s="309"/>
      <c r="OR65" s="309"/>
      <c r="OS65" s="309"/>
      <c r="OT65" s="309"/>
      <c r="OU65" s="309"/>
      <c r="OV65" s="309"/>
      <c r="OW65" s="309"/>
      <c r="OX65" s="309"/>
      <c r="OY65" s="309"/>
      <c r="OZ65" s="309"/>
      <c r="PA65" s="309"/>
      <c r="PB65" s="309"/>
      <c r="PC65" s="309"/>
      <c r="PD65" s="309"/>
      <c r="PE65" s="309"/>
      <c r="PF65" s="309"/>
      <c r="PG65" s="309"/>
      <c r="PH65" s="309"/>
      <c r="PI65" s="309"/>
      <c r="PJ65" s="309"/>
      <c r="PK65" s="309"/>
      <c r="PL65" s="309"/>
      <c r="PM65" s="309"/>
      <c r="PN65" s="309"/>
      <c r="PO65" s="309"/>
      <c r="PP65" s="309"/>
      <c r="PQ65" s="309"/>
      <c r="PR65" s="309"/>
      <c r="PS65" s="309"/>
      <c r="PT65" s="309"/>
      <c r="PU65" s="309"/>
      <c r="PV65" s="309"/>
      <c r="PW65" s="309"/>
      <c r="PX65" s="309"/>
      <c r="PY65" s="309"/>
      <c r="PZ65" s="309"/>
      <c r="QA65" s="309"/>
      <c r="QB65" s="309"/>
      <c r="QC65" s="309"/>
      <c r="QD65" s="309"/>
      <c r="QE65" s="309"/>
      <c r="QF65" s="309"/>
      <c r="QG65" s="309"/>
      <c r="QH65" s="309"/>
      <c r="QI65" s="309"/>
      <c r="QJ65" s="309"/>
      <c r="QK65" s="309"/>
      <c r="QL65" s="309"/>
      <c r="QM65" s="309"/>
      <c r="QN65" s="309"/>
      <c r="QO65" s="309"/>
      <c r="QP65" s="309"/>
      <c r="QQ65" s="309"/>
      <c r="QR65" s="309"/>
      <c r="QS65" s="309"/>
      <c r="QT65" s="309"/>
      <c r="QU65" s="309"/>
      <c r="QV65" s="309"/>
      <c r="QW65" s="309"/>
      <c r="QX65" s="309"/>
      <c r="QY65" s="309"/>
      <c r="QZ65" s="309"/>
      <c r="RA65" s="309"/>
      <c r="RB65" s="309"/>
      <c r="RC65" s="309"/>
      <c r="RD65" s="309"/>
      <c r="RE65" s="309"/>
      <c r="RF65" s="309"/>
      <c r="RG65" s="309"/>
      <c r="RH65" s="309"/>
      <c r="RI65" s="309"/>
      <c r="RJ65" s="309"/>
      <c r="RK65" s="309"/>
      <c r="RL65" s="309"/>
      <c r="RM65" s="309"/>
      <c r="RN65" s="309"/>
      <c r="RO65" s="309"/>
      <c r="RP65" s="309"/>
      <c r="RQ65" s="309"/>
      <c r="RR65" s="309"/>
      <c r="RS65" s="309"/>
      <c r="RT65" s="309"/>
      <c r="RU65" s="309"/>
      <c r="RV65" s="309"/>
      <c r="RW65" s="309"/>
      <c r="RX65" s="309"/>
      <c r="RY65" s="309"/>
      <c r="RZ65" s="309"/>
      <c r="SA65" s="309"/>
      <c r="SB65" s="309"/>
      <c r="SC65" s="309"/>
      <c r="SD65" s="309"/>
      <c r="SE65" s="309"/>
      <c r="SF65" s="309"/>
      <c r="SG65" s="309"/>
      <c r="SH65" s="309"/>
      <c r="SI65" s="309"/>
      <c r="SJ65" s="309"/>
      <c r="SK65" s="309"/>
      <c r="SL65" s="309"/>
      <c r="SM65" s="309"/>
      <c r="SN65" s="309"/>
      <c r="SO65" s="309"/>
      <c r="SP65" s="309"/>
      <c r="SQ65" s="309"/>
      <c r="SR65" s="309"/>
      <c r="SS65" s="309"/>
      <c r="ST65" s="309"/>
      <c r="SU65" s="309"/>
      <c r="SV65" s="309"/>
      <c r="SW65" s="309"/>
      <c r="SX65" s="309"/>
      <c r="SY65" s="309"/>
      <c r="SZ65" s="309"/>
      <c r="TA65" s="309"/>
      <c r="TB65" s="309"/>
      <c r="TC65" s="309"/>
      <c r="TD65" s="309"/>
      <c r="TE65" s="309"/>
      <c r="TF65" s="309"/>
      <c r="TG65" s="309"/>
      <c r="TH65" s="309"/>
      <c r="TI65" s="309"/>
      <c r="TJ65" s="309"/>
      <c r="TK65" s="309"/>
      <c r="TL65" s="309"/>
      <c r="TM65" s="309"/>
      <c r="TN65" s="309"/>
      <c r="TO65" s="309"/>
      <c r="TP65" s="309"/>
      <c r="TQ65" s="309"/>
      <c r="TR65" s="309"/>
      <c r="TS65" s="309"/>
      <c r="TT65" s="309"/>
      <c r="TU65" s="309"/>
      <c r="TV65" s="309"/>
      <c r="TW65" s="309"/>
      <c r="TX65" s="309"/>
      <c r="TY65" s="309"/>
      <c r="TZ65" s="309"/>
      <c r="UA65" s="309"/>
      <c r="UB65" s="309"/>
      <c r="UC65" s="309"/>
      <c r="UD65" s="309"/>
      <c r="UE65" s="309"/>
      <c r="UF65" s="309"/>
      <c r="UG65" s="309"/>
      <c r="UH65" s="309"/>
      <c r="UI65" s="309"/>
      <c r="UJ65" s="309"/>
      <c r="UK65" s="309"/>
      <c r="UL65" s="309"/>
      <c r="UM65" s="309"/>
      <c r="UN65" s="309"/>
      <c r="UO65" s="309"/>
      <c r="UP65" s="309"/>
      <c r="UQ65" s="309"/>
      <c r="UR65" s="309"/>
      <c r="US65" s="309"/>
      <c r="UT65" s="309"/>
      <c r="UU65" s="309"/>
      <c r="UV65" s="309"/>
      <c r="UW65" s="309"/>
      <c r="UX65" s="309"/>
      <c r="UY65" s="309"/>
      <c r="UZ65" s="309"/>
      <c r="VA65" s="309"/>
      <c r="VB65" s="309"/>
      <c r="VC65" s="309"/>
      <c r="VD65" s="309"/>
      <c r="VE65" s="309"/>
      <c r="VF65" s="309"/>
      <c r="VG65" s="309"/>
      <c r="VH65" s="309"/>
      <c r="VI65" s="309"/>
      <c r="VJ65" s="309"/>
      <c r="VK65" s="309"/>
      <c r="VL65" s="309"/>
      <c r="VM65" s="309"/>
      <c r="VN65" s="309"/>
      <c r="VO65" s="309"/>
      <c r="VP65" s="309"/>
      <c r="VQ65" s="309"/>
      <c r="VR65" s="309"/>
      <c r="VS65" s="309"/>
      <c r="VT65" s="309"/>
      <c r="VU65" s="309"/>
      <c r="VV65" s="309"/>
      <c r="VW65" s="309"/>
      <c r="VX65" s="309"/>
      <c r="VY65" s="309"/>
      <c r="VZ65" s="309"/>
      <c r="WA65" s="309"/>
      <c r="WB65" s="309"/>
      <c r="WC65" s="309"/>
      <c r="WD65" s="309"/>
      <c r="WE65" s="309"/>
      <c r="WF65" s="309"/>
      <c r="WG65" s="309"/>
      <c r="WH65" s="309"/>
      <c r="WI65" s="309"/>
      <c r="WJ65" s="309"/>
      <c r="WK65" s="309"/>
      <c r="WL65" s="309"/>
      <c r="WM65" s="309"/>
      <c r="WN65" s="309"/>
      <c r="WO65" s="309"/>
      <c r="WP65" s="309"/>
      <c r="WQ65" s="309"/>
      <c r="WR65" s="309"/>
      <c r="WS65" s="309"/>
      <c r="WT65" s="309"/>
      <c r="WU65" s="309"/>
      <c r="WV65" s="309"/>
      <c r="WW65" s="309"/>
      <c r="WX65" s="309"/>
      <c r="WY65" s="309"/>
      <c r="WZ65" s="309"/>
      <c r="XA65" s="309"/>
      <c r="XB65" s="309"/>
      <c r="XC65" s="309"/>
      <c r="XD65" s="309"/>
      <c r="XE65" s="309"/>
      <c r="XF65" s="309"/>
      <c r="XG65" s="309"/>
      <c r="XH65" s="309"/>
      <c r="XI65" s="309"/>
      <c r="XJ65" s="309"/>
      <c r="XK65" s="309"/>
      <c r="XL65" s="309"/>
      <c r="XM65" s="309"/>
      <c r="XN65" s="309"/>
      <c r="XO65" s="309"/>
      <c r="XP65" s="309"/>
      <c r="XQ65" s="309"/>
      <c r="XR65" s="309"/>
      <c r="XS65" s="309"/>
      <c r="XT65" s="309"/>
      <c r="XU65" s="309"/>
      <c r="XV65" s="309"/>
      <c r="XW65" s="309"/>
      <c r="XX65" s="309"/>
      <c r="XY65" s="309"/>
      <c r="XZ65" s="309"/>
      <c r="YA65" s="309"/>
      <c r="YB65" s="309"/>
      <c r="YC65" s="309"/>
      <c r="YD65" s="309"/>
      <c r="YE65" s="309"/>
      <c r="YF65" s="309"/>
      <c r="YG65" s="309"/>
      <c r="YH65" s="309"/>
      <c r="YI65" s="309"/>
      <c r="YJ65" s="309"/>
      <c r="YK65" s="309"/>
      <c r="YL65" s="309"/>
      <c r="YM65" s="309"/>
      <c r="YN65" s="309"/>
      <c r="YO65" s="309"/>
      <c r="YP65" s="309"/>
      <c r="YQ65" s="309"/>
      <c r="YR65" s="309"/>
      <c r="YS65" s="309"/>
      <c r="YT65" s="309"/>
      <c r="YU65" s="309"/>
      <c r="YV65" s="309"/>
      <c r="YW65" s="309"/>
      <c r="YX65" s="309"/>
      <c r="YY65" s="309"/>
      <c r="YZ65" s="309"/>
      <c r="ZA65" s="309"/>
      <c r="ZB65" s="309"/>
      <c r="ZC65" s="309"/>
      <c r="ZD65" s="309"/>
      <c r="ZE65" s="309"/>
      <c r="ZF65" s="309"/>
      <c r="ZG65" s="309"/>
      <c r="ZH65" s="309"/>
      <c r="ZI65" s="309"/>
      <c r="ZJ65" s="309"/>
      <c r="ZK65" s="309"/>
      <c r="ZL65" s="309"/>
      <c r="ZM65" s="309"/>
      <c r="ZN65" s="309"/>
      <c r="ZO65" s="309"/>
      <c r="ZP65" s="309"/>
      <c r="ZQ65" s="309"/>
      <c r="ZR65" s="309"/>
      <c r="ZS65" s="309"/>
      <c r="ZT65" s="309"/>
      <c r="ZU65" s="309"/>
      <c r="ZV65" s="309"/>
      <c r="ZW65" s="309"/>
      <c r="ZX65" s="309"/>
      <c r="ZY65" s="309"/>
      <c r="ZZ65" s="309"/>
      <c r="AAA65" s="309"/>
      <c r="AAB65" s="309"/>
      <c r="AAC65" s="309"/>
      <c r="AAD65" s="309"/>
      <c r="AAE65" s="309"/>
      <c r="AAF65" s="309"/>
      <c r="AAG65" s="309"/>
      <c r="AAH65" s="309"/>
      <c r="AAI65" s="309"/>
      <c r="AAJ65" s="309"/>
      <c r="AAK65" s="309"/>
      <c r="AAL65" s="309"/>
      <c r="AAM65" s="309"/>
      <c r="AAN65" s="309"/>
      <c r="AAO65" s="309"/>
      <c r="AAP65" s="309"/>
      <c r="AAQ65" s="309"/>
      <c r="AAR65" s="309"/>
      <c r="AAS65" s="309"/>
      <c r="AAT65" s="309"/>
      <c r="AAU65" s="309"/>
      <c r="AAV65" s="309"/>
      <c r="AAW65" s="309"/>
      <c r="AAX65" s="309"/>
      <c r="AAY65" s="309"/>
      <c r="AAZ65" s="309"/>
      <c r="ABA65" s="309"/>
      <c r="ABB65" s="309"/>
      <c r="ABC65" s="309"/>
      <c r="ABD65" s="309"/>
      <c r="ABE65" s="309"/>
      <c r="ABF65" s="309"/>
      <c r="ABG65" s="309"/>
      <c r="ABH65" s="309"/>
      <c r="ABI65" s="309"/>
      <c r="ABJ65" s="309"/>
      <c r="ABK65" s="309"/>
      <c r="ABL65" s="309"/>
      <c r="ABM65" s="309"/>
      <c r="ABN65" s="309"/>
      <c r="ABO65" s="309"/>
      <c r="ABP65" s="309"/>
      <c r="ABQ65" s="309"/>
      <c r="ABR65" s="309"/>
      <c r="ABS65" s="309"/>
      <c r="ABT65" s="309"/>
      <c r="ABU65" s="309"/>
      <c r="ABV65" s="309"/>
      <c r="ABW65" s="309"/>
      <c r="ABX65" s="309"/>
      <c r="ABY65" s="309"/>
      <c r="ABZ65" s="309"/>
      <c r="ACA65" s="309"/>
      <c r="ACB65" s="309"/>
      <c r="ACC65" s="309"/>
      <c r="ACD65" s="309"/>
      <c r="ACE65" s="309"/>
      <c r="ACF65" s="309"/>
      <c r="ACG65" s="309"/>
      <c r="ACH65" s="309"/>
      <c r="ACI65" s="309"/>
      <c r="ACJ65" s="309"/>
      <c r="ACK65" s="309"/>
      <c r="ACL65" s="309"/>
      <c r="ACM65" s="309"/>
      <c r="ACN65" s="309"/>
      <c r="ACO65" s="309"/>
      <c r="ACP65" s="309"/>
      <c r="ACQ65" s="309"/>
      <c r="ACR65" s="309"/>
      <c r="ACS65" s="309"/>
      <c r="ACT65" s="309"/>
      <c r="ACU65" s="309"/>
      <c r="ACV65" s="309"/>
      <c r="ACW65" s="309"/>
      <c r="ACX65" s="309"/>
      <c r="ACY65" s="309"/>
      <c r="ACZ65" s="309"/>
      <c r="ADA65" s="309"/>
      <c r="ADB65" s="309"/>
      <c r="ADC65" s="309"/>
      <c r="ADD65" s="309"/>
      <c r="ADE65" s="309"/>
      <c r="ADF65" s="309"/>
      <c r="ADG65" s="309"/>
      <c r="ADH65" s="309"/>
      <c r="ADI65" s="309"/>
      <c r="ADJ65" s="309"/>
      <c r="ADK65" s="309"/>
      <c r="ADL65" s="309"/>
      <c r="ADM65" s="309"/>
      <c r="ADN65" s="309"/>
      <c r="ADO65" s="309"/>
      <c r="ADP65" s="309"/>
      <c r="ADQ65" s="309"/>
      <c r="ADR65" s="309"/>
      <c r="ADS65" s="309"/>
      <c r="ADT65" s="309"/>
      <c r="ADU65" s="309"/>
      <c r="ADV65" s="309"/>
      <c r="ADW65" s="309"/>
      <c r="ADX65" s="309"/>
      <c r="ADY65" s="309"/>
      <c r="ADZ65" s="309"/>
      <c r="AEA65" s="309"/>
      <c r="AEB65" s="309"/>
      <c r="AEC65" s="309"/>
      <c r="AED65" s="309"/>
      <c r="AEE65" s="309"/>
      <c r="AEF65" s="309"/>
      <c r="AEG65" s="309"/>
      <c r="AEH65" s="309"/>
      <c r="AEI65" s="309"/>
      <c r="AEJ65" s="309"/>
      <c r="AEK65" s="309"/>
      <c r="AEL65" s="309"/>
      <c r="AEM65" s="309"/>
      <c r="AEN65" s="309"/>
      <c r="AEO65" s="309"/>
      <c r="AEP65" s="309"/>
      <c r="AEQ65" s="309"/>
      <c r="AER65" s="309"/>
      <c r="AES65" s="309"/>
      <c r="AET65" s="309"/>
      <c r="AEU65" s="309"/>
      <c r="AEV65" s="309"/>
      <c r="AEW65" s="309"/>
      <c r="AEX65" s="309"/>
      <c r="AEY65" s="309"/>
      <c r="AEZ65" s="309"/>
      <c r="AFA65" s="309"/>
      <c r="AFB65" s="309"/>
      <c r="AFC65" s="309"/>
      <c r="AFD65" s="309"/>
      <c r="AFE65" s="309"/>
      <c r="AFF65" s="309"/>
      <c r="AFG65" s="309"/>
      <c r="AFH65" s="309"/>
      <c r="AFI65" s="309"/>
      <c r="AFJ65" s="309"/>
      <c r="AFK65" s="309"/>
      <c r="AFL65" s="309"/>
      <c r="AFM65" s="309"/>
      <c r="AFN65" s="309"/>
      <c r="AFO65" s="309"/>
      <c r="AFP65" s="309"/>
      <c r="AFQ65" s="309"/>
      <c r="AFR65" s="309"/>
      <c r="AFS65" s="309"/>
      <c r="AFT65" s="309"/>
      <c r="AFU65" s="309"/>
      <c r="AFV65" s="309"/>
      <c r="AFW65" s="309"/>
      <c r="AFX65" s="309"/>
      <c r="AFY65" s="309"/>
      <c r="AFZ65" s="309"/>
      <c r="AGA65" s="309"/>
      <c r="AGB65" s="309"/>
      <c r="AGC65" s="309"/>
      <c r="AGD65" s="309"/>
      <c r="AGE65" s="309"/>
      <c r="AGF65" s="309"/>
      <c r="AGG65" s="309"/>
      <c r="AGH65" s="309"/>
      <c r="AGI65" s="309"/>
      <c r="AGJ65" s="309"/>
      <c r="AGK65" s="309"/>
      <c r="AGL65" s="309"/>
      <c r="AGM65" s="309"/>
      <c r="AGN65" s="309"/>
      <c r="AGO65" s="309"/>
      <c r="AGP65" s="309"/>
      <c r="AGQ65" s="309"/>
      <c r="AGR65" s="309"/>
      <c r="AGS65" s="309"/>
      <c r="AGT65" s="309"/>
      <c r="AGU65" s="309"/>
      <c r="AGV65" s="309"/>
      <c r="AGW65" s="309"/>
      <c r="AGX65" s="309"/>
      <c r="AGY65" s="309"/>
      <c r="AGZ65" s="309"/>
      <c r="AHA65" s="309"/>
      <c r="AHB65" s="309"/>
      <c r="AHC65" s="309"/>
      <c r="AHD65" s="309"/>
      <c r="AHE65" s="309"/>
      <c r="AHF65" s="309"/>
      <c r="AHG65" s="309"/>
      <c r="AHH65" s="309"/>
      <c r="AHI65" s="309"/>
      <c r="AHJ65" s="309"/>
      <c r="AHK65" s="309"/>
      <c r="AHL65" s="309"/>
      <c r="AHM65" s="309"/>
      <c r="AHN65" s="309"/>
      <c r="AHO65" s="309"/>
      <c r="AHP65" s="309"/>
      <c r="AHQ65" s="309"/>
      <c r="AHR65" s="309"/>
      <c r="AHS65" s="309"/>
      <c r="AHT65" s="309"/>
      <c r="AHU65" s="309"/>
      <c r="AHV65" s="309"/>
      <c r="AHW65" s="309"/>
      <c r="AHX65" s="309"/>
      <c r="AHY65" s="309"/>
      <c r="AHZ65" s="309"/>
      <c r="AIA65" s="309"/>
      <c r="AIB65" s="309"/>
      <c r="AIC65" s="309"/>
      <c r="AID65" s="309"/>
      <c r="AIE65" s="309"/>
      <c r="AIF65" s="309"/>
      <c r="AIG65" s="309"/>
      <c r="AIH65" s="309"/>
      <c r="AII65" s="309"/>
      <c r="AIJ65" s="309"/>
      <c r="AIK65" s="309"/>
      <c r="AIL65" s="309"/>
      <c r="AIM65" s="309"/>
      <c r="AIN65" s="309"/>
      <c r="AIO65" s="309"/>
      <c r="AIP65" s="309"/>
      <c r="AIQ65" s="309"/>
      <c r="AIR65" s="309"/>
      <c r="AIS65" s="309"/>
      <c r="AIT65" s="309"/>
      <c r="AIU65" s="309"/>
      <c r="AIV65" s="309"/>
      <c r="AIW65" s="309"/>
      <c r="AIX65" s="309"/>
      <c r="AIY65" s="309"/>
      <c r="AIZ65" s="309"/>
      <c r="AJA65" s="309"/>
      <c r="AJB65" s="309"/>
      <c r="AJC65" s="309"/>
      <c r="AJD65" s="309"/>
      <c r="AJE65" s="309"/>
      <c r="AJF65" s="309"/>
      <c r="AJG65" s="309"/>
      <c r="AJH65" s="309"/>
      <c r="AJI65" s="309"/>
      <c r="AJJ65" s="309"/>
      <c r="AJK65" s="309"/>
      <c r="AJL65" s="309"/>
      <c r="AJM65" s="309"/>
      <c r="AJN65" s="309"/>
      <c r="AJO65" s="309"/>
      <c r="AJP65" s="309"/>
      <c r="AJQ65" s="309"/>
      <c r="AJR65" s="309"/>
      <c r="AJS65" s="309"/>
      <c r="AJT65" s="309"/>
      <c r="AJU65" s="309"/>
      <c r="AJV65" s="309"/>
      <c r="AJW65" s="309"/>
      <c r="AJX65" s="309"/>
      <c r="AJY65" s="309"/>
      <c r="AJZ65" s="309"/>
      <c r="AKA65" s="309"/>
      <c r="AKB65" s="309"/>
      <c r="AKC65" s="309"/>
      <c r="AKD65" s="309"/>
      <c r="AKE65" s="309"/>
      <c r="AKF65" s="309"/>
      <c r="AKG65" s="309"/>
      <c r="AKH65" s="309"/>
      <c r="AKI65" s="309"/>
      <c r="AKJ65" s="309"/>
      <c r="AKK65" s="309"/>
      <c r="AKL65" s="309"/>
      <c r="AKM65" s="309"/>
      <c r="AKN65" s="309"/>
      <c r="AKO65" s="309"/>
      <c r="AKP65" s="309"/>
      <c r="AKQ65" s="309"/>
      <c r="AKR65" s="309"/>
      <c r="AKS65" s="309"/>
      <c r="AKT65" s="309"/>
      <c r="AKU65" s="309"/>
      <c r="AKV65" s="309"/>
      <c r="AKW65" s="309"/>
      <c r="AKX65" s="309"/>
      <c r="AKY65" s="309"/>
    </row>
    <row r="66" spans="1:987" s="41" customFormat="1" x14ac:dyDescent="0.25">
      <c r="A66" s="133" t="s">
        <v>6</v>
      </c>
      <c r="B66" s="185" t="e">
        <f>IF('Sample of Spirits1'!I66&lt;E66,"&lt;",'Sample of Spirits1'!I66)</f>
        <v>#DIV/0!</v>
      </c>
      <c r="C66" s="94" t="e">
        <f t="shared" si="38"/>
        <v>#DIV/0!</v>
      </c>
      <c r="D66" s="94" t="e">
        <f>'Sample of Spirits1'!E66</f>
        <v>#DIV/0!</v>
      </c>
      <c r="E66" s="199" t="e">
        <f t="shared" si="39"/>
        <v>#DIV/0!</v>
      </c>
      <c r="F66" s="118"/>
      <c r="G66" s="98" t="e">
        <f>IF('Sample of Spirits1'!R66&lt;J66,"&lt;",'Sample of Spirits1'!R66)</f>
        <v>#DIV/0!</v>
      </c>
      <c r="H66" s="123" t="e">
        <f t="shared" si="40"/>
        <v>#DIV/0!</v>
      </c>
      <c r="I66" s="94" t="e">
        <f>'Sample of Spirits1'!N66</f>
        <v>#DIV/0!</v>
      </c>
      <c r="J66" s="199" t="e">
        <f t="shared" si="41"/>
        <v>#DIV/0!</v>
      </c>
      <c r="K66" s="118"/>
      <c r="L66" s="185" t="e">
        <f>IF('Sample of Spirits1'!AA66&lt;O66,"&lt;",'Sample of Spirits1'!AA66)</f>
        <v>#DIV/0!</v>
      </c>
      <c r="M66" s="98" t="e">
        <f t="shared" si="42"/>
        <v>#DIV/0!</v>
      </c>
      <c r="N66" s="94" t="e">
        <f>'Sample of Spirits1'!W66</f>
        <v>#DIV/0!</v>
      </c>
      <c r="O66" s="199" t="e">
        <f t="shared" si="43"/>
        <v>#DIV/0!</v>
      </c>
      <c r="P66" s="118"/>
      <c r="Q66" s="94" t="e">
        <f t="shared" ref="Q66:Q72" si="48">IF(G66="&lt;","-",(B66-L66)/AVERAGE(B66,L66)*100)</f>
        <v>#DIV/0!</v>
      </c>
      <c r="R66" s="94" t="e">
        <f t="shared" ref="R66:R72" si="49">IF(L66="&lt;","-",D66-N66)</f>
        <v>#DIV/0!</v>
      </c>
      <c r="S66" s="118"/>
      <c r="T66" s="186" t="e">
        <f t="shared" ref="T66:T68" si="50">IF(G66="&lt;","-",(G66-L66)/AVERAGE(G66,L66)*100)</f>
        <v>#DIV/0!</v>
      </c>
      <c r="U66" s="94" t="e">
        <f t="shared" ref="U66:U72" si="51">IF(L66="&lt;","-",I66-N66)</f>
        <v>#DIV/0!</v>
      </c>
      <c r="V66" s="114"/>
      <c r="W66" s="312"/>
      <c r="X66" s="307"/>
      <c r="Y66" s="307"/>
      <c r="Z66" s="307"/>
      <c r="AA66" s="307"/>
      <c r="AB66" s="307"/>
      <c r="AC66" s="307"/>
      <c r="AD66" s="307"/>
      <c r="AE66" s="307"/>
      <c r="AF66" s="307"/>
      <c r="AG66" s="307"/>
      <c r="AH66" s="307"/>
      <c r="AI66" s="307"/>
      <c r="AJ66" s="307"/>
      <c r="AK66" s="307"/>
      <c r="AL66" s="307"/>
      <c r="AM66" s="307"/>
      <c r="AN66" s="307"/>
      <c r="AO66" s="307"/>
      <c r="AP66" s="307"/>
      <c r="AQ66" s="307"/>
      <c r="AR66" s="307"/>
      <c r="AS66" s="307"/>
      <c r="AT66" s="307"/>
      <c r="AU66" s="307"/>
      <c r="AV66" s="307"/>
      <c r="AW66" s="307"/>
      <c r="AX66" s="307"/>
      <c r="AY66" s="307"/>
      <c r="AZ66" s="307"/>
      <c r="BA66" s="307"/>
      <c r="BB66" s="307"/>
      <c r="BC66" s="307"/>
      <c r="BD66" s="307"/>
      <c r="BE66" s="307"/>
      <c r="BF66" s="307"/>
      <c r="BG66" s="307"/>
      <c r="BH66" s="307"/>
      <c r="BI66" s="307"/>
      <c r="BJ66" s="307"/>
      <c r="BK66" s="307"/>
      <c r="BL66" s="307"/>
      <c r="BM66" s="307"/>
      <c r="BN66" s="307"/>
      <c r="BO66" s="307"/>
      <c r="BP66" s="307"/>
      <c r="BQ66" s="307"/>
      <c r="BR66" s="307"/>
      <c r="BS66" s="307"/>
      <c r="BT66" s="307"/>
      <c r="BU66" s="307"/>
      <c r="BV66" s="307"/>
      <c r="BW66" s="307"/>
      <c r="BX66" s="307"/>
      <c r="BY66" s="307"/>
      <c r="BZ66" s="307"/>
      <c r="CA66" s="307"/>
      <c r="CB66" s="307"/>
      <c r="CC66" s="307"/>
      <c r="CD66" s="307"/>
      <c r="CE66" s="307"/>
      <c r="CF66" s="307"/>
      <c r="CG66" s="307"/>
      <c r="CH66" s="307"/>
      <c r="CI66" s="307"/>
      <c r="CJ66" s="307"/>
      <c r="CK66" s="307"/>
      <c r="CL66" s="307"/>
      <c r="CM66" s="307"/>
      <c r="CN66" s="307"/>
      <c r="CO66" s="307"/>
      <c r="CP66" s="307"/>
      <c r="CQ66" s="307"/>
      <c r="CR66" s="307"/>
      <c r="CS66" s="307"/>
      <c r="CT66" s="307"/>
      <c r="CU66" s="307"/>
      <c r="CV66" s="307"/>
      <c r="CW66" s="307"/>
      <c r="CX66" s="307"/>
      <c r="CY66" s="307"/>
      <c r="CZ66" s="307"/>
      <c r="DA66" s="307"/>
      <c r="DB66" s="307"/>
      <c r="DC66" s="307"/>
      <c r="DD66" s="307"/>
      <c r="DE66" s="307"/>
      <c r="DF66" s="307"/>
      <c r="DG66" s="307"/>
      <c r="DH66" s="307"/>
      <c r="DI66" s="307"/>
      <c r="DJ66" s="307"/>
      <c r="DK66" s="307"/>
      <c r="DL66" s="307"/>
      <c r="DM66" s="307"/>
      <c r="DN66" s="307"/>
      <c r="DO66" s="307"/>
      <c r="DP66" s="307"/>
      <c r="DQ66" s="307"/>
      <c r="DR66" s="307"/>
      <c r="DS66" s="307"/>
      <c r="DT66" s="307"/>
      <c r="DU66" s="307"/>
      <c r="DV66" s="307"/>
      <c r="DW66" s="307"/>
      <c r="DX66" s="307"/>
      <c r="DY66" s="307"/>
      <c r="DZ66" s="307"/>
      <c r="EA66" s="307"/>
      <c r="EB66" s="307"/>
      <c r="EC66" s="307"/>
      <c r="ED66" s="307"/>
      <c r="EE66" s="307"/>
      <c r="EF66" s="307"/>
      <c r="EG66" s="307"/>
      <c r="EH66" s="307"/>
      <c r="EI66" s="307"/>
      <c r="EJ66" s="307"/>
      <c r="EK66" s="307"/>
      <c r="EL66" s="307"/>
      <c r="EM66" s="307"/>
      <c r="EN66" s="307"/>
      <c r="EO66" s="307"/>
      <c r="EP66" s="307"/>
      <c r="EQ66" s="307"/>
      <c r="ER66" s="307"/>
      <c r="ES66" s="307"/>
      <c r="ET66" s="307"/>
      <c r="EU66" s="307"/>
      <c r="EV66" s="307"/>
      <c r="EW66" s="307"/>
      <c r="EX66" s="307"/>
      <c r="EY66" s="307"/>
      <c r="EZ66" s="307"/>
      <c r="FA66" s="307"/>
      <c r="FB66" s="307"/>
      <c r="FC66" s="307"/>
      <c r="FD66" s="307"/>
      <c r="FE66" s="307"/>
      <c r="FF66" s="307"/>
      <c r="FG66" s="307"/>
      <c r="FH66" s="307"/>
      <c r="FI66" s="307"/>
      <c r="FJ66" s="307"/>
      <c r="FK66" s="307"/>
      <c r="FL66" s="307"/>
      <c r="FM66" s="307"/>
      <c r="FN66" s="307"/>
      <c r="FO66" s="307"/>
      <c r="FP66" s="307"/>
      <c r="FQ66" s="307"/>
      <c r="FR66" s="307"/>
      <c r="FS66" s="307"/>
      <c r="FT66" s="307"/>
      <c r="FU66" s="307"/>
      <c r="FV66" s="307"/>
      <c r="FW66" s="307"/>
      <c r="FX66" s="307"/>
      <c r="FY66" s="307"/>
      <c r="FZ66" s="307"/>
      <c r="GA66" s="307"/>
      <c r="GB66" s="307"/>
      <c r="GC66" s="307"/>
      <c r="GD66" s="307"/>
      <c r="GE66" s="307"/>
      <c r="GF66" s="307"/>
      <c r="GG66" s="307"/>
      <c r="GH66" s="307"/>
      <c r="GI66" s="307"/>
      <c r="GJ66" s="307"/>
      <c r="GK66" s="307"/>
      <c r="GL66" s="307"/>
      <c r="GM66" s="307"/>
      <c r="GN66" s="307"/>
      <c r="GO66" s="307"/>
      <c r="GP66" s="307"/>
      <c r="GQ66" s="307"/>
      <c r="GR66" s="307"/>
      <c r="GS66" s="307"/>
      <c r="GT66" s="307"/>
      <c r="GU66" s="307"/>
      <c r="GV66" s="307"/>
      <c r="GW66" s="307"/>
      <c r="GX66" s="307"/>
      <c r="GY66" s="307"/>
      <c r="GZ66" s="307"/>
      <c r="HA66" s="307"/>
      <c r="HB66" s="307"/>
      <c r="HC66" s="307"/>
      <c r="HD66" s="307"/>
      <c r="HE66" s="307"/>
      <c r="HF66" s="307"/>
      <c r="HG66" s="307"/>
      <c r="HH66" s="307"/>
      <c r="HI66" s="307"/>
      <c r="HJ66" s="307"/>
      <c r="HK66" s="307"/>
      <c r="HL66" s="307"/>
      <c r="HM66" s="307"/>
      <c r="HN66" s="307"/>
      <c r="HO66" s="307"/>
      <c r="HP66" s="307"/>
      <c r="HQ66" s="307"/>
      <c r="HR66" s="307"/>
      <c r="HS66" s="307"/>
      <c r="HT66" s="307"/>
      <c r="HU66" s="307"/>
      <c r="HV66" s="307"/>
      <c r="HW66" s="307"/>
      <c r="HX66" s="307"/>
      <c r="HY66" s="307"/>
      <c r="HZ66" s="307"/>
      <c r="IA66" s="307"/>
      <c r="IB66" s="307"/>
      <c r="IC66" s="307"/>
      <c r="ID66" s="307"/>
      <c r="IE66" s="307"/>
      <c r="IF66" s="307"/>
      <c r="IG66" s="307"/>
      <c r="IH66" s="307"/>
      <c r="II66" s="307"/>
      <c r="IJ66" s="307"/>
      <c r="IK66" s="307"/>
      <c r="IL66" s="307"/>
      <c r="IM66" s="307"/>
      <c r="IN66" s="307"/>
      <c r="IO66" s="307"/>
      <c r="IP66" s="307"/>
      <c r="IQ66" s="307"/>
      <c r="IR66" s="307"/>
      <c r="IS66" s="307"/>
      <c r="IT66" s="307"/>
      <c r="IU66" s="307"/>
      <c r="IV66" s="307"/>
      <c r="IW66" s="307"/>
      <c r="IX66" s="307"/>
      <c r="IY66" s="307"/>
      <c r="IZ66" s="307"/>
      <c r="JA66" s="307"/>
      <c r="JB66" s="307"/>
      <c r="JC66" s="307"/>
      <c r="JD66" s="307"/>
      <c r="JE66" s="307"/>
      <c r="JF66" s="307"/>
      <c r="JG66" s="307"/>
      <c r="JH66" s="307"/>
      <c r="JI66" s="307"/>
      <c r="JJ66" s="307"/>
      <c r="JK66" s="307"/>
      <c r="JL66" s="307"/>
      <c r="JM66" s="307"/>
      <c r="JN66" s="307"/>
      <c r="JO66" s="307"/>
      <c r="JP66" s="307"/>
      <c r="JQ66" s="307"/>
      <c r="JR66" s="307"/>
      <c r="JS66" s="307"/>
      <c r="JT66" s="307"/>
      <c r="JU66" s="307"/>
      <c r="JV66" s="307"/>
      <c r="JW66" s="307"/>
      <c r="JX66" s="307"/>
      <c r="JY66" s="307"/>
      <c r="JZ66" s="307"/>
      <c r="KA66" s="307"/>
      <c r="KB66" s="307"/>
      <c r="KC66" s="307"/>
      <c r="KD66" s="307"/>
      <c r="KE66" s="307"/>
      <c r="KF66" s="307"/>
      <c r="KG66" s="307"/>
      <c r="KH66" s="307"/>
      <c r="KI66" s="307"/>
      <c r="KJ66" s="307"/>
      <c r="KK66" s="307"/>
      <c r="KL66" s="307"/>
      <c r="KM66" s="307"/>
      <c r="KN66" s="307"/>
      <c r="KO66" s="307"/>
      <c r="KP66" s="307"/>
      <c r="KQ66" s="307"/>
      <c r="KR66" s="307"/>
      <c r="KS66" s="307"/>
      <c r="KT66" s="307"/>
      <c r="KU66" s="307"/>
      <c r="KV66" s="307"/>
      <c r="KW66" s="307"/>
      <c r="KX66" s="307"/>
      <c r="KY66" s="307"/>
      <c r="KZ66" s="307"/>
      <c r="LA66" s="307"/>
      <c r="LB66" s="307"/>
      <c r="LC66" s="307"/>
      <c r="LD66" s="307"/>
      <c r="LE66" s="307"/>
      <c r="LF66" s="307"/>
      <c r="LG66" s="307"/>
      <c r="LH66" s="307"/>
      <c r="LI66" s="307"/>
      <c r="LJ66" s="307"/>
      <c r="LK66" s="307"/>
      <c r="LL66" s="307"/>
      <c r="LM66" s="307"/>
      <c r="LN66" s="307"/>
      <c r="LO66" s="307"/>
      <c r="LP66" s="307"/>
      <c r="LQ66" s="307"/>
      <c r="LR66" s="307"/>
      <c r="LS66" s="307"/>
      <c r="LT66" s="307"/>
      <c r="LU66" s="307"/>
      <c r="LV66" s="307"/>
      <c r="LW66" s="307"/>
      <c r="LX66" s="307"/>
      <c r="LY66" s="307"/>
      <c r="LZ66" s="307"/>
      <c r="MA66" s="307"/>
      <c r="MB66" s="307"/>
      <c r="MC66" s="307"/>
      <c r="MD66" s="307"/>
      <c r="ME66" s="307"/>
      <c r="MF66" s="307"/>
      <c r="MG66" s="307"/>
      <c r="MH66" s="307"/>
      <c r="MI66" s="307"/>
      <c r="MJ66" s="307"/>
      <c r="MK66" s="307"/>
      <c r="ML66" s="307"/>
      <c r="MM66" s="307"/>
      <c r="MN66" s="307"/>
      <c r="MO66" s="307"/>
      <c r="MP66" s="307"/>
      <c r="MQ66" s="307"/>
      <c r="MR66" s="307"/>
      <c r="MS66" s="307"/>
      <c r="MT66" s="307"/>
      <c r="MU66" s="307"/>
      <c r="MV66" s="307"/>
      <c r="MW66" s="307"/>
      <c r="MX66" s="307"/>
      <c r="MY66" s="307"/>
      <c r="MZ66" s="307"/>
      <c r="NA66" s="307"/>
      <c r="NB66" s="307"/>
      <c r="NC66" s="307"/>
      <c r="ND66" s="307"/>
      <c r="NE66" s="307"/>
      <c r="NF66" s="307"/>
      <c r="NG66" s="307"/>
      <c r="NH66" s="307"/>
      <c r="NI66" s="307"/>
      <c r="NJ66" s="307"/>
      <c r="NK66" s="307"/>
      <c r="NL66" s="307"/>
      <c r="NM66" s="307"/>
      <c r="NN66" s="307"/>
      <c r="NO66" s="307"/>
      <c r="NP66" s="307"/>
      <c r="NQ66" s="307"/>
      <c r="NR66" s="307"/>
      <c r="NS66" s="307"/>
      <c r="NT66" s="307"/>
      <c r="NU66" s="307"/>
      <c r="NV66" s="307"/>
      <c r="NW66" s="307"/>
      <c r="NX66" s="307"/>
      <c r="NY66" s="307"/>
      <c r="NZ66" s="307"/>
      <c r="OA66" s="307"/>
      <c r="OB66" s="307"/>
      <c r="OC66" s="307"/>
      <c r="OD66" s="307"/>
      <c r="OE66" s="307"/>
      <c r="OF66" s="307"/>
      <c r="OG66" s="307"/>
      <c r="OH66" s="307"/>
      <c r="OI66" s="307"/>
      <c r="OJ66" s="307"/>
      <c r="OK66" s="307"/>
      <c r="OL66" s="307"/>
      <c r="OM66" s="307"/>
      <c r="ON66" s="307"/>
      <c r="OO66" s="307"/>
      <c r="OP66" s="307"/>
      <c r="OQ66" s="307"/>
      <c r="OR66" s="307"/>
      <c r="OS66" s="307"/>
      <c r="OT66" s="307"/>
      <c r="OU66" s="307"/>
      <c r="OV66" s="307"/>
      <c r="OW66" s="307"/>
      <c r="OX66" s="307"/>
      <c r="OY66" s="307"/>
      <c r="OZ66" s="307"/>
      <c r="PA66" s="307"/>
      <c r="PB66" s="307"/>
      <c r="PC66" s="307"/>
      <c r="PD66" s="307"/>
      <c r="PE66" s="307"/>
      <c r="PF66" s="307"/>
      <c r="PG66" s="307"/>
      <c r="PH66" s="307"/>
      <c r="PI66" s="307"/>
      <c r="PJ66" s="307"/>
      <c r="PK66" s="307"/>
      <c r="PL66" s="307"/>
      <c r="PM66" s="307"/>
      <c r="PN66" s="307"/>
      <c r="PO66" s="307"/>
      <c r="PP66" s="307"/>
      <c r="PQ66" s="307"/>
      <c r="PR66" s="307"/>
      <c r="PS66" s="307"/>
      <c r="PT66" s="307"/>
      <c r="PU66" s="307"/>
      <c r="PV66" s="307"/>
      <c r="PW66" s="307"/>
      <c r="PX66" s="307"/>
      <c r="PY66" s="307"/>
      <c r="PZ66" s="307"/>
      <c r="QA66" s="307"/>
      <c r="QB66" s="307"/>
      <c r="QC66" s="307"/>
      <c r="QD66" s="307"/>
      <c r="QE66" s="307"/>
      <c r="QF66" s="307"/>
      <c r="QG66" s="307"/>
      <c r="QH66" s="307"/>
      <c r="QI66" s="307"/>
      <c r="QJ66" s="307"/>
      <c r="QK66" s="307"/>
      <c r="QL66" s="307"/>
      <c r="QM66" s="307"/>
      <c r="QN66" s="307"/>
      <c r="QO66" s="307"/>
      <c r="QP66" s="307"/>
      <c r="QQ66" s="307"/>
      <c r="QR66" s="307"/>
      <c r="QS66" s="307"/>
      <c r="QT66" s="307"/>
      <c r="QU66" s="307"/>
      <c r="QV66" s="307"/>
      <c r="QW66" s="307"/>
      <c r="QX66" s="307"/>
      <c r="QY66" s="307"/>
      <c r="QZ66" s="307"/>
      <c r="RA66" s="307"/>
      <c r="RB66" s="307"/>
      <c r="RC66" s="307"/>
      <c r="RD66" s="307"/>
      <c r="RE66" s="307"/>
      <c r="RF66" s="307"/>
      <c r="RG66" s="307"/>
      <c r="RH66" s="307"/>
      <c r="RI66" s="307"/>
      <c r="RJ66" s="307"/>
      <c r="RK66" s="307"/>
      <c r="RL66" s="307"/>
      <c r="RM66" s="307"/>
      <c r="RN66" s="307"/>
      <c r="RO66" s="307"/>
      <c r="RP66" s="307"/>
      <c r="RQ66" s="307"/>
      <c r="RR66" s="307"/>
      <c r="RS66" s="307"/>
      <c r="RT66" s="307"/>
      <c r="RU66" s="307"/>
      <c r="RV66" s="307"/>
      <c r="RW66" s="307"/>
      <c r="RX66" s="307"/>
      <c r="RY66" s="307"/>
      <c r="RZ66" s="307"/>
      <c r="SA66" s="307"/>
      <c r="SB66" s="307"/>
      <c r="SC66" s="307"/>
      <c r="SD66" s="307"/>
      <c r="SE66" s="307"/>
      <c r="SF66" s="307"/>
      <c r="SG66" s="307"/>
      <c r="SH66" s="307"/>
      <c r="SI66" s="307"/>
      <c r="SJ66" s="307"/>
      <c r="SK66" s="307"/>
      <c r="SL66" s="307"/>
      <c r="SM66" s="307"/>
      <c r="SN66" s="307"/>
      <c r="SO66" s="307"/>
      <c r="SP66" s="307"/>
      <c r="SQ66" s="307"/>
      <c r="SR66" s="307"/>
      <c r="SS66" s="307"/>
      <c r="ST66" s="307"/>
      <c r="SU66" s="307"/>
      <c r="SV66" s="307"/>
      <c r="SW66" s="307"/>
      <c r="SX66" s="307"/>
      <c r="SY66" s="307"/>
      <c r="SZ66" s="307"/>
      <c r="TA66" s="307"/>
      <c r="TB66" s="307"/>
      <c r="TC66" s="307"/>
      <c r="TD66" s="307"/>
      <c r="TE66" s="307"/>
      <c r="TF66" s="307"/>
      <c r="TG66" s="307"/>
      <c r="TH66" s="307"/>
      <c r="TI66" s="307"/>
      <c r="TJ66" s="307"/>
      <c r="TK66" s="307"/>
      <c r="TL66" s="307"/>
      <c r="TM66" s="307"/>
      <c r="TN66" s="307"/>
      <c r="TO66" s="307"/>
      <c r="TP66" s="307"/>
      <c r="TQ66" s="307"/>
      <c r="TR66" s="307"/>
      <c r="TS66" s="307"/>
      <c r="TT66" s="307"/>
      <c r="TU66" s="307"/>
      <c r="TV66" s="307"/>
      <c r="TW66" s="307"/>
      <c r="TX66" s="307"/>
      <c r="TY66" s="307"/>
      <c r="TZ66" s="307"/>
      <c r="UA66" s="307"/>
      <c r="UB66" s="307"/>
      <c r="UC66" s="307"/>
      <c r="UD66" s="307"/>
      <c r="UE66" s="307"/>
      <c r="UF66" s="307"/>
      <c r="UG66" s="307"/>
      <c r="UH66" s="307"/>
      <c r="UI66" s="307"/>
      <c r="UJ66" s="307"/>
      <c r="UK66" s="307"/>
      <c r="UL66" s="307"/>
      <c r="UM66" s="307"/>
      <c r="UN66" s="307"/>
      <c r="UO66" s="307"/>
      <c r="UP66" s="307"/>
      <c r="UQ66" s="307"/>
      <c r="UR66" s="307"/>
      <c r="US66" s="307"/>
      <c r="UT66" s="307"/>
      <c r="UU66" s="307"/>
      <c r="UV66" s="307"/>
      <c r="UW66" s="307"/>
      <c r="UX66" s="307"/>
      <c r="UY66" s="307"/>
      <c r="UZ66" s="307"/>
      <c r="VA66" s="307"/>
      <c r="VB66" s="307"/>
      <c r="VC66" s="307"/>
      <c r="VD66" s="307"/>
      <c r="VE66" s="307"/>
      <c r="VF66" s="307"/>
      <c r="VG66" s="307"/>
      <c r="VH66" s="307"/>
      <c r="VI66" s="307"/>
      <c r="VJ66" s="307"/>
      <c r="VK66" s="307"/>
      <c r="VL66" s="307"/>
      <c r="VM66" s="307"/>
      <c r="VN66" s="307"/>
      <c r="VO66" s="307"/>
      <c r="VP66" s="307"/>
      <c r="VQ66" s="307"/>
      <c r="VR66" s="307"/>
      <c r="VS66" s="307"/>
      <c r="VT66" s="307"/>
      <c r="VU66" s="307"/>
      <c r="VV66" s="307"/>
      <c r="VW66" s="307"/>
      <c r="VX66" s="307"/>
      <c r="VY66" s="307"/>
      <c r="VZ66" s="307"/>
      <c r="WA66" s="307"/>
      <c r="WB66" s="307"/>
      <c r="WC66" s="307"/>
      <c r="WD66" s="307"/>
      <c r="WE66" s="307"/>
      <c r="WF66" s="307"/>
      <c r="WG66" s="307"/>
      <c r="WH66" s="307"/>
      <c r="WI66" s="307"/>
      <c r="WJ66" s="307"/>
      <c r="WK66" s="307"/>
      <c r="WL66" s="307"/>
      <c r="WM66" s="307"/>
      <c r="WN66" s="307"/>
      <c r="WO66" s="307"/>
      <c r="WP66" s="307"/>
      <c r="WQ66" s="307"/>
      <c r="WR66" s="307"/>
      <c r="WS66" s="307"/>
      <c r="WT66" s="307"/>
      <c r="WU66" s="307"/>
      <c r="WV66" s="307"/>
      <c r="WW66" s="307"/>
      <c r="WX66" s="307"/>
      <c r="WY66" s="307"/>
      <c r="WZ66" s="307"/>
      <c r="XA66" s="307"/>
      <c r="XB66" s="307"/>
      <c r="XC66" s="307"/>
      <c r="XD66" s="307"/>
      <c r="XE66" s="307"/>
      <c r="XF66" s="307"/>
      <c r="XG66" s="307"/>
      <c r="XH66" s="307"/>
      <c r="XI66" s="307"/>
      <c r="XJ66" s="307"/>
      <c r="XK66" s="307"/>
      <c r="XL66" s="307"/>
      <c r="XM66" s="307"/>
      <c r="XN66" s="307"/>
      <c r="XO66" s="307"/>
      <c r="XP66" s="307"/>
      <c r="XQ66" s="307"/>
      <c r="XR66" s="307"/>
      <c r="XS66" s="307"/>
      <c r="XT66" s="307"/>
      <c r="XU66" s="307"/>
      <c r="XV66" s="307"/>
      <c r="XW66" s="307"/>
      <c r="XX66" s="307"/>
      <c r="XY66" s="307"/>
      <c r="XZ66" s="307"/>
      <c r="YA66" s="307"/>
      <c r="YB66" s="307"/>
      <c r="YC66" s="307"/>
      <c r="YD66" s="307"/>
      <c r="YE66" s="307"/>
      <c r="YF66" s="307"/>
      <c r="YG66" s="307"/>
      <c r="YH66" s="307"/>
      <c r="YI66" s="307"/>
      <c r="YJ66" s="307"/>
      <c r="YK66" s="307"/>
      <c r="YL66" s="307"/>
      <c r="YM66" s="307"/>
      <c r="YN66" s="307"/>
      <c r="YO66" s="307"/>
      <c r="YP66" s="307"/>
      <c r="YQ66" s="307"/>
      <c r="YR66" s="307"/>
      <c r="YS66" s="307"/>
      <c r="YT66" s="307"/>
      <c r="YU66" s="307"/>
      <c r="YV66" s="307"/>
      <c r="YW66" s="307"/>
      <c r="YX66" s="307"/>
      <c r="YY66" s="307"/>
      <c r="YZ66" s="307"/>
      <c r="ZA66" s="307"/>
      <c r="ZB66" s="307"/>
      <c r="ZC66" s="307"/>
      <c r="ZD66" s="307"/>
      <c r="ZE66" s="307"/>
      <c r="ZF66" s="307"/>
      <c r="ZG66" s="307"/>
      <c r="ZH66" s="307"/>
      <c r="ZI66" s="307"/>
      <c r="ZJ66" s="307"/>
      <c r="ZK66" s="307"/>
      <c r="ZL66" s="307"/>
      <c r="ZM66" s="307"/>
      <c r="ZN66" s="307"/>
      <c r="ZO66" s="307"/>
      <c r="ZP66" s="307"/>
      <c r="ZQ66" s="307"/>
      <c r="ZR66" s="307"/>
      <c r="ZS66" s="307"/>
      <c r="ZT66" s="307"/>
      <c r="ZU66" s="307"/>
      <c r="ZV66" s="307"/>
      <c r="ZW66" s="307"/>
      <c r="ZX66" s="307"/>
      <c r="ZY66" s="307"/>
      <c r="ZZ66" s="307"/>
      <c r="AAA66" s="307"/>
      <c r="AAB66" s="307"/>
      <c r="AAC66" s="307"/>
      <c r="AAD66" s="307"/>
      <c r="AAE66" s="307"/>
      <c r="AAF66" s="307"/>
      <c r="AAG66" s="307"/>
      <c r="AAH66" s="307"/>
      <c r="AAI66" s="307"/>
      <c r="AAJ66" s="307"/>
      <c r="AAK66" s="307"/>
      <c r="AAL66" s="307"/>
      <c r="AAM66" s="307"/>
      <c r="AAN66" s="307"/>
      <c r="AAO66" s="307"/>
      <c r="AAP66" s="307"/>
      <c r="AAQ66" s="307"/>
      <c r="AAR66" s="307"/>
      <c r="AAS66" s="307"/>
      <c r="AAT66" s="307"/>
      <c r="AAU66" s="307"/>
      <c r="AAV66" s="307"/>
      <c r="AAW66" s="307"/>
      <c r="AAX66" s="307"/>
      <c r="AAY66" s="307"/>
      <c r="AAZ66" s="307"/>
      <c r="ABA66" s="307"/>
      <c r="ABB66" s="307"/>
      <c r="ABC66" s="307"/>
      <c r="ABD66" s="307"/>
      <c r="ABE66" s="307"/>
      <c r="ABF66" s="307"/>
      <c r="ABG66" s="307"/>
      <c r="ABH66" s="307"/>
      <c r="ABI66" s="307"/>
      <c r="ABJ66" s="307"/>
      <c r="ABK66" s="307"/>
      <c r="ABL66" s="307"/>
      <c r="ABM66" s="307"/>
      <c r="ABN66" s="307"/>
      <c r="ABO66" s="307"/>
      <c r="ABP66" s="307"/>
      <c r="ABQ66" s="307"/>
      <c r="ABR66" s="307"/>
      <c r="ABS66" s="307"/>
      <c r="ABT66" s="307"/>
      <c r="ABU66" s="307"/>
      <c r="ABV66" s="307"/>
      <c r="ABW66" s="307"/>
      <c r="ABX66" s="307"/>
      <c r="ABY66" s="307"/>
      <c r="ABZ66" s="307"/>
      <c r="ACA66" s="307"/>
      <c r="ACB66" s="307"/>
      <c r="ACC66" s="307"/>
      <c r="ACD66" s="307"/>
      <c r="ACE66" s="307"/>
      <c r="ACF66" s="307"/>
      <c r="ACG66" s="307"/>
      <c r="ACH66" s="307"/>
      <c r="ACI66" s="307"/>
      <c r="ACJ66" s="307"/>
      <c r="ACK66" s="307"/>
      <c r="ACL66" s="307"/>
      <c r="ACM66" s="307"/>
      <c r="ACN66" s="307"/>
      <c r="ACO66" s="307"/>
      <c r="ACP66" s="307"/>
      <c r="ACQ66" s="307"/>
      <c r="ACR66" s="307"/>
      <c r="ACS66" s="307"/>
      <c r="ACT66" s="307"/>
      <c r="ACU66" s="307"/>
      <c r="ACV66" s="307"/>
      <c r="ACW66" s="307"/>
      <c r="ACX66" s="307"/>
      <c r="ACY66" s="307"/>
      <c r="ACZ66" s="307"/>
      <c r="ADA66" s="307"/>
      <c r="ADB66" s="307"/>
      <c r="ADC66" s="307"/>
      <c r="ADD66" s="307"/>
      <c r="ADE66" s="307"/>
      <c r="ADF66" s="307"/>
      <c r="ADG66" s="307"/>
      <c r="ADH66" s="307"/>
      <c r="ADI66" s="307"/>
      <c r="ADJ66" s="307"/>
      <c r="ADK66" s="307"/>
      <c r="ADL66" s="307"/>
      <c r="ADM66" s="307"/>
      <c r="ADN66" s="307"/>
      <c r="ADO66" s="307"/>
      <c r="ADP66" s="307"/>
      <c r="ADQ66" s="307"/>
      <c r="ADR66" s="307"/>
      <c r="ADS66" s="307"/>
      <c r="ADT66" s="307"/>
      <c r="ADU66" s="307"/>
      <c r="ADV66" s="307"/>
      <c r="ADW66" s="307"/>
      <c r="ADX66" s="307"/>
      <c r="ADY66" s="307"/>
      <c r="ADZ66" s="307"/>
      <c r="AEA66" s="307"/>
      <c r="AEB66" s="307"/>
      <c r="AEC66" s="307"/>
      <c r="AED66" s="307"/>
      <c r="AEE66" s="307"/>
      <c r="AEF66" s="307"/>
      <c r="AEG66" s="307"/>
      <c r="AEH66" s="307"/>
      <c r="AEI66" s="307"/>
      <c r="AEJ66" s="307"/>
      <c r="AEK66" s="307"/>
      <c r="AEL66" s="307"/>
      <c r="AEM66" s="307"/>
      <c r="AEN66" s="307"/>
      <c r="AEO66" s="307"/>
      <c r="AEP66" s="307"/>
      <c r="AEQ66" s="307"/>
      <c r="AER66" s="307"/>
      <c r="AES66" s="307"/>
      <c r="AET66" s="307"/>
      <c r="AEU66" s="307"/>
      <c r="AEV66" s="307"/>
      <c r="AEW66" s="307"/>
      <c r="AEX66" s="307"/>
      <c r="AEY66" s="307"/>
      <c r="AEZ66" s="307"/>
      <c r="AFA66" s="307"/>
      <c r="AFB66" s="307"/>
      <c r="AFC66" s="307"/>
      <c r="AFD66" s="307"/>
      <c r="AFE66" s="307"/>
      <c r="AFF66" s="307"/>
      <c r="AFG66" s="307"/>
      <c r="AFH66" s="307"/>
      <c r="AFI66" s="307"/>
      <c r="AFJ66" s="307"/>
      <c r="AFK66" s="307"/>
      <c r="AFL66" s="307"/>
      <c r="AFM66" s="307"/>
      <c r="AFN66" s="307"/>
      <c r="AFO66" s="307"/>
      <c r="AFP66" s="307"/>
      <c r="AFQ66" s="307"/>
      <c r="AFR66" s="307"/>
      <c r="AFS66" s="307"/>
      <c r="AFT66" s="307"/>
      <c r="AFU66" s="307"/>
      <c r="AFV66" s="307"/>
      <c r="AFW66" s="307"/>
      <c r="AFX66" s="307"/>
      <c r="AFY66" s="307"/>
      <c r="AFZ66" s="307"/>
      <c r="AGA66" s="307"/>
      <c r="AGB66" s="307"/>
      <c r="AGC66" s="307"/>
      <c r="AGD66" s="307"/>
      <c r="AGE66" s="307"/>
      <c r="AGF66" s="307"/>
      <c r="AGG66" s="307"/>
      <c r="AGH66" s="307"/>
      <c r="AGI66" s="307"/>
      <c r="AGJ66" s="307"/>
      <c r="AGK66" s="307"/>
      <c r="AGL66" s="307"/>
      <c r="AGM66" s="307"/>
      <c r="AGN66" s="307"/>
      <c r="AGO66" s="307"/>
      <c r="AGP66" s="307"/>
      <c r="AGQ66" s="307"/>
      <c r="AGR66" s="307"/>
      <c r="AGS66" s="307"/>
      <c r="AGT66" s="307"/>
      <c r="AGU66" s="307"/>
      <c r="AGV66" s="307"/>
      <c r="AGW66" s="307"/>
      <c r="AGX66" s="307"/>
      <c r="AGY66" s="307"/>
      <c r="AGZ66" s="307"/>
      <c r="AHA66" s="307"/>
      <c r="AHB66" s="307"/>
      <c r="AHC66" s="307"/>
      <c r="AHD66" s="307"/>
      <c r="AHE66" s="307"/>
      <c r="AHF66" s="307"/>
      <c r="AHG66" s="307"/>
      <c r="AHH66" s="307"/>
      <c r="AHI66" s="307"/>
      <c r="AHJ66" s="307"/>
      <c r="AHK66" s="307"/>
      <c r="AHL66" s="307"/>
      <c r="AHM66" s="307"/>
      <c r="AHN66" s="307"/>
      <c r="AHO66" s="307"/>
      <c r="AHP66" s="307"/>
      <c r="AHQ66" s="307"/>
      <c r="AHR66" s="307"/>
      <c r="AHS66" s="307"/>
      <c r="AHT66" s="307"/>
      <c r="AHU66" s="307"/>
      <c r="AHV66" s="307"/>
      <c r="AHW66" s="307"/>
      <c r="AHX66" s="307"/>
      <c r="AHY66" s="307"/>
      <c r="AHZ66" s="307"/>
      <c r="AIA66" s="307"/>
      <c r="AIB66" s="307"/>
      <c r="AIC66" s="307"/>
      <c r="AID66" s="307"/>
      <c r="AIE66" s="307"/>
      <c r="AIF66" s="307"/>
      <c r="AIG66" s="307"/>
      <c r="AIH66" s="307"/>
      <c r="AII66" s="307"/>
      <c r="AIJ66" s="307"/>
      <c r="AIK66" s="307"/>
      <c r="AIL66" s="307"/>
      <c r="AIM66" s="307"/>
      <c r="AIN66" s="307"/>
      <c r="AIO66" s="307"/>
      <c r="AIP66" s="307"/>
      <c r="AIQ66" s="307"/>
      <c r="AIR66" s="307"/>
      <c r="AIS66" s="307"/>
      <c r="AIT66" s="307"/>
      <c r="AIU66" s="307"/>
      <c r="AIV66" s="307"/>
      <c r="AIW66" s="307"/>
      <c r="AIX66" s="307"/>
      <c r="AIY66" s="307"/>
      <c r="AIZ66" s="307"/>
      <c r="AJA66" s="307"/>
      <c r="AJB66" s="307"/>
      <c r="AJC66" s="307"/>
      <c r="AJD66" s="307"/>
      <c r="AJE66" s="307"/>
      <c r="AJF66" s="307"/>
      <c r="AJG66" s="307"/>
      <c r="AJH66" s="307"/>
      <c r="AJI66" s="307"/>
      <c r="AJJ66" s="307"/>
      <c r="AJK66" s="307"/>
      <c r="AJL66" s="307"/>
      <c r="AJM66" s="307"/>
      <c r="AJN66" s="307"/>
      <c r="AJO66" s="307"/>
      <c r="AJP66" s="307"/>
      <c r="AJQ66" s="307"/>
      <c r="AJR66" s="307"/>
      <c r="AJS66" s="307"/>
      <c r="AJT66" s="307"/>
      <c r="AJU66" s="307"/>
      <c r="AJV66" s="307"/>
      <c r="AJW66" s="307"/>
      <c r="AJX66" s="307"/>
      <c r="AJY66" s="307"/>
      <c r="AJZ66" s="307"/>
      <c r="AKA66" s="307"/>
      <c r="AKB66" s="307"/>
      <c r="AKC66" s="307"/>
      <c r="AKD66" s="307"/>
      <c r="AKE66" s="307"/>
      <c r="AKF66" s="307"/>
      <c r="AKG66" s="307"/>
      <c r="AKH66" s="307"/>
      <c r="AKI66" s="307"/>
      <c r="AKJ66" s="307"/>
      <c r="AKK66" s="307"/>
      <c r="AKL66" s="307"/>
      <c r="AKM66" s="307"/>
      <c r="AKN66" s="307"/>
      <c r="AKO66" s="307"/>
      <c r="AKP66" s="307"/>
      <c r="AKQ66" s="307"/>
      <c r="AKR66" s="307"/>
      <c r="AKS66" s="307"/>
      <c r="AKT66" s="307"/>
      <c r="AKU66" s="307"/>
      <c r="AKV66" s="307"/>
      <c r="AKW66" s="307"/>
      <c r="AKX66" s="307"/>
      <c r="AKY66" s="307"/>
    </row>
    <row r="67" spans="1:987" s="41" customFormat="1" x14ac:dyDescent="0.25">
      <c r="A67" s="133" t="s">
        <v>7</v>
      </c>
      <c r="B67" s="185" t="e">
        <f>IF('Sample of Spirits1'!I67&lt;E67,"&lt;",'Sample of Spirits1'!I67)</f>
        <v>#DIV/0!</v>
      </c>
      <c r="C67" s="94" t="e">
        <f t="shared" si="38"/>
        <v>#DIV/0!</v>
      </c>
      <c r="D67" s="94" t="e">
        <f>'Sample of Spirits1'!E67</f>
        <v>#DIV/0!</v>
      </c>
      <c r="E67" s="199" t="e">
        <f t="shared" si="39"/>
        <v>#DIV/0!</v>
      </c>
      <c r="F67" s="118"/>
      <c r="G67" s="123" t="e">
        <f>IF('Sample of Spirits1'!R67&lt;J67,"&lt;",'Sample of Spirits1'!R67)</f>
        <v>#DIV/0!</v>
      </c>
      <c r="H67" s="123" t="e">
        <f t="shared" si="40"/>
        <v>#DIV/0!</v>
      </c>
      <c r="I67" s="94" t="e">
        <f>'Sample of Spirits1'!N67</f>
        <v>#DIV/0!</v>
      </c>
      <c r="J67" s="199" t="e">
        <f t="shared" si="41"/>
        <v>#DIV/0!</v>
      </c>
      <c r="K67" s="118"/>
      <c r="L67" s="187" t="e">
        <f>IF('Sample of Spirits1'!AA67&lt;O67,"&lt;",'Sample of Spirits1'!AA67)</f>
        <v>#DIV/0!</v>
      </c>
      <c r="M67" s="123" t="e">
        <f t="shared" si="42"/>
        <v>#DIV/0!</v>
      </c>
      <c r="N67" s="94" t="e">
        <f>'Sample of Spirits1'!W67</f>
        <v>#DIV/0!</v>
      </c>
      <c r="O67" s="199" t="e">
        <f t="shared" si="43"/>
        <v>#DIV/0!</v>
      </c>
      <c r="P67" s="118"/>
      <c r="Q67" s="94" t="e">
        <f t="shared" si="48"/>
        <v>#DIV/0!</v>
      </c>
      <c r="R67" s="94" t="e">
        <f t="shared" si="49"/>
        <v>#DIV/0!</v>
      </c>
      <c r="S67" s="118"/>
      <c r="T67" s="186" t="e">
        <f t="shared" si="50"/>
        <v>#DIV/0!</v>
      </c>
      <c r="U67" s="94" t="e">
        <f t="shared" si="51"/>
        <v>#DIV/0!</v>
      </c>
      <c r="V67" s="114"/>
      <c r="W67" s="312"/>
      <c r="X67" s="307"/>
      <c r="Y67" s="307"/>
      <c r="Z67" s="307"/>
      <c r="AA67" s="307"/>
      <c r="AB67" s="307"/>
      <c r="AC67" s="307"/>
      <c r="AD67" s="307"/>
      <c r="AE67" s="307"/>
      <c r="AF67" s="307"/>
      <c r="AG67" s="307"/>
      <c r="AH67" s="307"/>
      <c r="AI67" s="307"/>
      <c r="AJ67" s="307"/>
      <c r="AK67" s="307"/>
      <c r="AL67" s="307"/>
      <c r="AM67" s="307"/>
      <c r="AN67" s="307"/>
      <c r="AO67" s="307"/>
      <c r="AP67" s="307"/>
      <c r="AQ67" s="307"/>
      <c r="AR67" s="307"/>
      <c r="AS67" s="307"/>
      <c r="AT67" s="307"/>
      <c r="AU67" s="307"/>
      <c r="AV67" s="307"/>
      <c r="AW67" s="307"/>
      <c r="AX67" s="307"/>
      <c r="AY67" s="307"/>
      <c r="AZ67" s="307"/>
      <c r="BA67" s="307"/>
      <c r="BB67" s="307"/>
      <c r="BC67" s="307"/>
      <c r="BD67" s="307"/>
      <c r="BE67" s="307"/>
      <c r="BF67" s="307"/>
      <c r="BG67" s="307"/>
      <c r="BH67" s="307"/>
      <c r="BI67" s="307"/>
      <c r="BJ67" s="307"/>
      <c r="BK67" s="307"/>
      <c r="BL67" s="307"/>
      <c r="BM67" s="307"/>
      <c r="BN67" s="307"/>
      <c r="BO67" s="307"/>
      <c r="BP67" s="307"/>
      <c r="BQ67" s="307"/>
      <c r="BR67" s="307"/>
      <c r="BS67" s="307"/>
      <c r="BT67" s="307"/>
      <c r="BU67" s="307"/>
      <c r="BV67" s="307"/>
      <c r="BW67" s="307"/>
      <c r="BX67" s="307"/>
      <c r="BY67" s="307"/>
      <c r="BZ67" s="307"/>
      <c r="CA67" s="307"/>
      <c r="CB67" s="307"/>
      <c r="CC67" s="307"/>
      <c r="CD67" s="307"/>
      <c r="CE67" s="307"/>
      <c r="CF67" s="307"/>
      <c r="CG67" s="307"/>
      <c r="CH67" s="307"/>
      <c r="CI67" s="307"/>
      <c r="CJ67" s="307"/>
      <c r="CK67" s="307"/>
      <c r="CL67" s="307"/>
      <c r="CM67" s="307"/>
      <c r="CN67" s="307"/>
      <c r="CO67" s="307"/>
      <c r="CP67" s="307"/>
      <c r="CQ67" s="307"/>
      <c r="CR67" s="307"/>
      <c r="CS67" s="307"/>
      <c r="CT67" s="307"/>
      <c r="CU67" s="307"/>
      <c r="CV67" s="307"/>
      <c r="CW67" s="307"/>
      <c r="CX67" s="307"/>
      <c r="CY67" s="307"/>
      <c r="CZ67" s="307"/>
      <c r="DA67" s="307"/>
      <c r="DB67" s="307"/>
      <c r="DC67" s="307"/>
      <c r="DD67" s="307"/>
      <c r="DE67" s="307"/>
      <c r="DF67" s="307"/>
      <c r="DG67" s="307"/>
      <c r="DH67" s="307"/>
      <c r="DI67" s="307"/>
      <c r="DJ67" s="307"/>
      <c r="DK67" s="307"/>
      <c r="DL67" s="307"/>
      <c r="DM67" s="307"/>
      <c r="DN67" s="307"/>
      <c r="DO67" s="307"/>
      <c r="DP67" s="307"/>
      <c r="DQ67" s="307"/>
      <c r="DR67" s="307"/>
      <c r="DS67" s="307"/>
      <c r="DT67" s="307"/>
      <c r="DU67" s="307"/>
      <c r="DV67" s="307"/>
      <c r="DW67" s="307"/>
      <c r="DX67" s="307"/>
      <c r="DY67" s="307"/>
      <c r="DZ67" s="307"/>
      <c r="EA67" s="307"/>
      <c r="EB67" s="307"/>
      <c r="EC67" s="307"/>
      <c r="ED67" s="307"/>
      <c r="EE67" s="307"/>
      <c r="EF67" s="307"/>
      <c r="EG67" s="307"/>
      <c r="EH67" s="307"/>
      <c r="EI67" s="307"/>
      <c r="EJ67" s="307"/>
      <c r="EK67" s="307"/>
      <c r="EL67" s="307"/>
      <c r="EM67" s="307"/>
      <c r="EN67" s="307"/>
      <c r="EO67" s="307"/>
      <c r="EP67" s="307"/>
      <c r="EQ67" s="307"/>
      <c r="ER67" s="307"/>
      <c r="ES67" s="307"/>
      <c r="ET67" s="307"/>
      <c r="EU67" s="307"/>
      <c r="EV67" s="307"/>
      <c r="EW67" s="307"/>
      <c r="EX67" s="307"/>
      <c r="EY67" s="307"/>
      <c r="EZ67" s="307"/>
      <c r="FA67" s="307"/>
      <c r="FB67" s="307"/>
      <c r="FC67" s="307"/>
      <c r="FD67" s="307"/>
      <c r="FE67" s="307"/>
      <c r="FF67" s="307"/>
      <c r="FG67" s="307"/>
      <c r="FH67" s="307"/>
      <c r="FI67" s="307"/>
      <c r="FJ67" s="307"/>
      <c r="FK67" s="307"/>
      <c r="FL67" s="307"/>
      <c r="FM67" s="307"/>
      <c r="FN67" s="307"/>
      <c r="FO67" s="307"/>
      <c r="FP67" s="307"/>
      <c r="FQ67" s="307"/>
      <c r="FR67" s="307"/>
      <c r="FS67" s="307"/>
      <c r="FT67" s="307"/>
      <c r="FU67" s="307"/>
      <c r="FV67" s="307"/>
      <c r="FW67" s="307"/>
      <c r="FX67" s="307"/>
      <c r="FY67" s="307"/>
      <c r="FZ67" s="307"/>
      <c r="GA67" s="307"/>
      <c r="GB67" s="307"/>
      <c r="GC67" s="307"/>
      <c r="GD67" s="307"/>
      <c r="GE67" s="307"/>
      <c r="GF67" s="307"/>
      <c r="GG67" s="307"/>
      <c r="GH67" s="307"/>
      <c r="GI67" s="307"/>
      <c r="GJ67" s="307"/>
      <c r="GK67" s="307"/>
      <c r="GL67" s="307"/>
      <c r="GM67" s="307"/>
      <c r="GN67" s="307"/>
      <c r="GO67" s="307"/>
      <c r="GP67" s="307"/>
      <c r="GQ67" s="307"/>
      <c r="GR67" s="307"/>
      <c r="GS67" s="307"/>
      <c r="GT67" s="307"/>
      <c r="GU67" s="307"/>
      <c r="GV67" s="307"/>
      <c r="GW67" s="307"/>
      <c r="GX67" s="307"/>
      <c r="GY67" s="307"/>
      <c r="GZ67" s="307"/>
      <c r="HA67" s="307"/>
      <c r="HB67" s="307"/>
      <c r="HC67" s="307"/>
      <c r="HD67" s="307"/>
      <c r="HE67" s="307"/>
      <c r="HF67" s="307"/>
      <c r="HG67" s="307"/>
      <c r="HH67" s="307"/>
      <c r="HI67" s="307"/>
      <c r="HJ67" s="307"/>
      <c r="HK67" s="307"/>
      <c r="HL67" s="307"/>
      <c r="HM67" s="307"/>
      <c r="HN67" s="307"/>
      <c r="HO67" s="307"/>
      <c r="HP67" s="307"/>
      <c r="HQ67" s="307"/>
      <c r="HR67" s="307"/>
      <c r="HS67" s="307"/>
      <c r="HT67" s="307"/>
      <c r="HU67" s="307"/>
      <c r="HV67" s="307"/>
      <c r="HW67" s="307"/>
      <c r="HX67" s="307"/>
      <c r="HY67" s="307"/>
      <c r="HZ67" s="307"/>
      <c r="IA67" s="307"/>
      <c r="IB67" s="307"/>
      <c r="IC67" s="307"/>
      <c r="ID67" s="307"/>
      <c r="IE67" s="307"/>
      <c r="IF67" s="307"/>
      <c r="IG67" s="307"/>
      <c r="IH67" s="307"/>
      <c r="II67" s="307"/>
      <c r="IJ67" s="307"/>
      <c r="IK67" s="307"/>
      <c r="IL67" s="307"/>
      <c r="IM67" s="307"/>
      <c r="IN67" s="307"/>
      <c r="IO67" s="307"/>
      <c r="IP67" s="307"/>
      <c r="IQ67" s="307"/>
      <c r="IR67" s="307"/>
      <c r="IS67" s="307"/>
      <c r="IT67" s="307"/>
      <c r="IU67" s="307"/>
      <c r="IV67" s="307"/>
      <c r="IW67" s="307"/>
      <c r="IX67" s="307"/>
      <c r="IY67" s="307"/>
      <c r="IZ67" s="307"/>
      <c r="JA67" s="307"/>
      <c r="JB67" s="307"/>
      <c r="JC67" s="307"/>
      <c r="JD67" s="307"/>
      <c r="JE67" s="307"/>
      <c r="JF67" s="307"/>
      <c r="JG67" s="307"/>
      <c r="JH67" s="307"/>
      <c r="JI67" s="307"/>
      <c r="JJ67" s="307"/>
      <c r="JK67" s="307"/>
      <c r="JL67" s="307"/>
      <c r="JM67" s="307"/>
      <c r="JN67" s="307"/>
      <c r="JO67" s="307"/>
      <c r="JP67" s="307"/>
      <c r="JQ67" s="307"/>
      <c r="JR67" s="307"/>
      <c r="JS67" s="307"/>
      <c r="JT67" s="307"/>
      <c r="JU67" s="307"/>
      <c r="JV67" s="307"/>
      <c r="JW67" s="307"/>
      <c r="JX67" s="307"/>
      <c r="JY67" s="307"/>
      <c r="JZ67" s="307"/>
      <c r="KA67" s="307"/>
      <c r="KB67" s="307"/>
      <c r="KC67" s="307"/>
      <c r="KD67" s="307"/>
      <c r="KE67" s="307"/>
      <c r="KF67" s="307"/>
      <c r="KG67" s="307"/>
      <c r="KH67" s="307"/>
      <c r="KI67" s="307"/>
      <c r="KJ67" s="307"/>
      <c r="KK67" s="307"/>
      <c r="KL67" s="307"/>
      <c r="KM67" s="307"/>
      <c r="KN67" s="307"/>
      <c r="KO67" s="307"/>
      <c r="KP67" s="307"/>
      <c r="KQ67" s="307"/>
      <c r="KR67" s="307"/>
      <c r="KS67" s="307"/>
      <c r="KT67" s="307"/>
      <c r="KU67" s="307"/>
      <c r="KV67" s="307"/>
      <c r="KW67" s="307"/>
      <c r="KX67" s="307"/>
      <c r="KY67" s="307"/>
      <c r="KZ67" s="307"/>
      <c r="LA67" s="307"/>
      <c r="LB67" s="307"/>
      <c r="LC67" s="307"/>
      <c r="LD67" s="307"/>
      <c r="LE67" s="307"/>
      <c r="LF67" s="307"/>
      <c r="LG67" s="307"/>
      <c r="LH67" s="307"/>
      <c r="LI67" s="307"/>
      <c r="LJ67" s="307"/>
      <c r="LK67" s="307"/>
      <c r="LL67" s="307"/>
      <c r="LM67" s="307"/>
      <c r="LN67" s="307"/>
      <c r="LO67" s="307"/>
      <c r="LP67" s="307"/>
      <c r="LQ67" s="307"/>
      <c r="LR67" s="307"/>
      <c r="LS67" s="307"/>
      <c r="LT67" s="307"/>
      <c r="LU67" s="307"/>
      <c r="LV67" s="307"/>
      <c r="LW67" s="307"/>
      <c r="LX67" s="307"/>
      <c r="LY67" s="307"/>
      <c r="LZ67" s="307"/>
      <c r="MA67" s="307"/>
      <c r="MB67" s="307"/>
      <c r="MC67" s="307"/>
      <c r="MD67" s="307"/>
      <c r="ME67" s="307"/>
      <c r="MF67" s="307"/>
      <c r="MG67" s="307"/>
      <c r="MH67" s="307"/>
      <c r="MI67" s="307"/>
      <c r="MJ67" s="307"/>
      <c r="MK67" s="307"/>
      <c r="ML67" s="307"/>
      <c r="MM67" s="307"/>
      <c r="MN67" s="307"/>
      <c r="MO67" s="307"/>
      <c r="MP67" s="307"/>
      <c r="MQ67" s="307"/>
      <c r="MR67" s="307"/>
      <c r="MS67" s="307"/>
      <c r="MT67" s="307"/>
      <c r="MU67" s="307"/>
      <c r="MV67" s="307"/>
      <c r="MW67" s="307"/>
      <c r="MX67" s="307"/>
      <c r="MY67" s="307"/>
      <c r="MZ67" s="307"/>
      <c r="NA67" s="307"/>
      <c r="NB67" s="307"/>
      <c r="NC67" s="307"/>
      <c r="ND67" s="307"/>
      <c r="NE67" s="307"/>
      <c r="NF67" s="307"/>
      <c r="NG67" s="307"/>
      <c r="NH67" s="307"/>
      <c r="NI67" s="307"/>
      <c r="NJ67" s="307"/>
      <c r="NK67" s="307"/>
      <c r="NL67" s="307"/>
      <c r="NM67" s="307"/>
      <c r="NN67" s="307"/>
      <c r="NO67" s="307"/>
      <c r="NP67" s="307"/>
      <c r="NQ67" s="307"/>
      <c r="NR67" s="307"/>
      <c r="NS67" s="307"/>
      <c r="NT67" s="307"/>
      <c r="NU67" s="307"/>
      <c r="NV67" s="307"/>
      <c r="NW67" s="307"/>
      <c r="NX67" s="307"/>
      <c r="NY67" s="307"/>
      <c r="NZ67" s="307"/>
      <c r="OA67" s="307"/>
      <c r="OB67" s="307"/>
      <c r="OC67" s="307"/>
      <c r="OD67" s="307"/>
      <c r="OE67" s="307"/>
      <c r="OF67" s="307"/>
      <c r="OG67" s="307"/>
      <c r="OH67" s="307"/>
      <c r="OI67" s="307"/>
      <c r="OJ67" s="307"/>
      <c r="OK67" s="307"/>
      <c r="OL67" s="307"/>
      <c r="OM67" s="307"/>
      <c r="ON67" s="307"/>
      <c r="OO67" s="307"/>
      <c r="OP67" s="307"/>
      <c r="OQ67" s="307"/>
      <c r="OR67" s="307"/>
      <c r="OS67" s="307"/>
      <c r="OT67" s="307"/>
      <c r="OU67" s="307"/>
      <c r="OV67" s="307"/>
      <c r="OW67" s="307"/>
      <c r="OX67" s="307"/>
      <c r="OY67" s="307"/>
      <c r="OZ67" s="307"/>
      <c r="PA67" s="307"/>
      <c r="PB67" s="307"/>
      <c r="PC67" s="307"/>
      <c r="PD67" s="307"/>
      <c r="PE67" s="307"/>
      <c r="PF67" s="307"/>
      <c r="PG67" s="307"/>
      <c r="PH67" s="307"/>
      <c r="PI67" s="307"/>
      <c r="PJ67" s="307"/>
      <c r="PK67" s="307"/>
      <c r="PL67" s="307"/>
      <c r="PM67" s="307"/>
      <c r="PN67" s="307"/>
      <c r="PO67" s="307"/>
      <c r="PP67" s="307"/>
      <c r="PQ67" s="307"/>
      <c r="PR67" s="307"/>
      <c r="PS67" s="307"/>
      <c r="PT67" s="307"/>
      <c r="PU67" s="307"/>
      <c r="PV67" s="307"/>
      <c r="PW67" s="307"/>
      <c r="PX67" s="307"/>
      <c r="PY67" s="307"/>
      <c r="PZ67" s="307"/>
      <c r="QA67" s="307"/>
      <c r="QB67" s="307"/>
      <c r="QC67" s="307"/>
      <c r="QD67" s="307"/>
      <c r="QE67" s="307"/>
      <c r="QF67" s="307"/>
      <c r="QG67" s="307"/>
      <c r="QH67" s="307"/>
      <c r="QI67" s="307"/>
      <c r="QJ67" s="307"/>
      <c r="QK67" s="307"/>
      <c r="QL67" s="307"/>
      <c r="QM67" s="307"/>
      <c r="QN67" s="307"/>
      <c r="QO67" s="307"/>
      <c r="QP67" s="307"/>
      <c r="QQ67" s="307"/>
      <c r="QR67" s="307"/>
      <c r="QS67" s="307"/>
      <c r="QT67" s="307"/>
      <c r="QU67" s="307"/>
      <c r="QV67" s="307"/>
      <c r="QW67" s="307"/>
      <c r="QX67" s="307"/>
      <c r="QY67" s="307"/>
      <c r="QZ67" s="307"/>
      <c r="RA67" s="307"/>
      <c r="RB67" s="307"/>
      <c r="RC67" s="307"/>
      <c r="RD67" s="307"/>
      <c r="RE67" s="307"/>
      <c r="RF67" s="307"/>
      <c r="RG67" s="307"/>
      <c r="RH67" s="307"/>
      <c r="RI67" s="307"/>
      <c r="RJ67" s="307"/>
      <c r="RK67" s="307"/>
      <c r="RL67" s="307"/>
      <c r="RM67" s="307"/>
      <c r="RN67" s="307"/>
      <c r="RO67" s="307"/>
      <c r="RP67" s="307"/>
      <c r="RQ67" s="307"/>
      <c r="RR67" s="307"/>
      <c r="RS67" s="307"/>
      <c r="RT67" s="307"/>
      <c r="RU67" s="307"/>
      <c r="RV67" s="307"/>
      <c r="RW67" s="307"/>
      <c r="RX67" s="307"/>
      <c r="RY67" s="307"/>
      <c r="RZ67" s="307"/>
      <c r="SA67" s="307"/>
      <c r="SB67" s="307"/>
      <c r="SC67" s="307"/>
      <c r="SD67" s="307"/>
      <c r="SE67" s="307"/>
      <c r="SF67" s="307"/>
      <c r="SG67" s="307"/>
      <c r="SH67" s="307"/>
      <c r="SI67" s="307"/>
      <c r="SJ67" s="307"/>
      <c r="SK67" s="307"/>
      <c r="SL67" s="307"/>
      <c r="SM67" s="307"/>
      <c r="SN67" s="307"/>
      <c r="SO67" s="307"/>
      <c r="SP67" s="307"/>
      <c r="SQ67" s="307"/>
      <c r="SR67" s="307"/>
      <c r="SS67" s="307"/>
      <c r="ST67" s="307"/>
      <c r="SU67" s="307"/>
      <c r="SV67" s="307"/>
      <c r="SW67" s="307"/>
      <c r="SX67" s="307"/>
      <c r="SY67" s="307"/>
      <c r="SZ67" s="307"/>
      <c r="TA67" s="307"/>
      <c r="TB67" s="307"/>
      <c r="TC67" s="307"/>
      <c r="TD67" s="307"/>
      <c r="TE67" s="307"/>
      <c r="TF67" s="307"/>
      <c r="TG67" s="307"/>
      <c r="TH67" s="307"/>
      <c r="TI67" s="307"/>
      <c r="TJ67" s="307"/>
      <c r="TK67" s="307"/>
      <c r="TL67" s="307"/>
      <c r="TM67" s="307"/>
      <c r="TN67" s="307"/>
      <c r="TO67" s="307"/>
      <c r="TP67" s="307"/>
      <c r="TQ67" s="307"/>
      <c r="TR67" s="307"/>
      <c r="TS67" s="307"/>
      <c r="TT67" s="307"/>
      <c r="TU67" s="307"/>
      <c r="TV67" s="307"/>
      <c r="TW67" s="307"/>
      <c r="TX67" s="307"/>
      <c r="TY67" s="307"/>
      <c r="TZ67" s="307"/>
      <c r="UA67" s="307"/>
      <c r="UB67" s="307"/>
      <c r="UC67" s="307"/>
      <c r="UD67" s="307"/>
      <c r="UE67" s="307"/>
      <c r="UF67" s="307"/>
      <c r="UG67" s="307"/>
      <c r="UH67" s="307"/>
      <c r="UI67" s="307"/>
      <c r="UJ67" s="307"/>
      <c r="UK67" s="307"/>
      <c r="UL67" s="307"/>
      <c r="UM67" s="307"/>
      <c r="UN67" s="307"/>
      <c r="UO67" s="307"/>
      <c r="UP67" s="307"/>
      <c r="UQ67" s="307"/>
      <c r="UR67" s="307"/>
      <c r="US67" s="307"/>
      <c r="UT67" s="307"/>
      <c r="UU67" s="307"/>
      <c r="UV67" s="307"/>
      <c r="UW67" s="307"/>
      <c r="UX67" s="307"/>
      <c r="UY67" s="307"/>
      <c r="UZ67" s="307"/>
      <c r="VA67" s="307"/>
      <c r="VB67" s="307"/>
      <c r="VC67" s="307"/>
      <c r="VD67" s="307"/>
      <c r="VE67" s="307"/>
      <c r="VF67" s="307"/>
      <c r="VG67" s="307"/>
      <c r="VH67" s="307"/>
      <c r="VI67" s="307"/>
      <c r="VJ67" s="307"/>
      <c r="VK67" s="307"/>
      <c r="VL67" s="307"/>
      <c r="VM67" s="307"/>
      <c r="VN67" s="307"/>
      <c r="VO67" s="307"/>
      <c r="VP67" s="307"/>
      <c r="VQ67" s="307"/>
      <c r="VR67" s="307"/>
      <c r="VS67" s="307"/>
      <c r="VT67" s="307"/>
      <c r="VU67" s="307"/>
      <c r="VV67" s="307"/>
      <c r="VW67" s="307"/>
      <c r="VX67" s="307"/>
      <c r="VY67" s="307"/>
      <c r="VZ67" s="307"/>
      <c r="WA67" s="307"/>
      <c r="WB67" s="307"/>
      <c r="WC67" s="307"/>
      <c r="WD67" s="307"/>
      <c r="WE67" s="307"/>
      <c r="WF67" s="307"/>
      <c r="WG67" s="307"/>
      <c r="WH67" s="307"/>
      <c r="WI67" s="307"/>
      <c r="WJ67" s="307"/>
      <c r="WK67" s="307"/>
      <c r="WL67" s="307"/>
      <c r="WM67" s="307"/>
      <c r="WN67" s="307"/>
      <c r="WO67" s="307"/>
      <c r="WP67" s="307"/>
      <c r="WQ67" s="307"/>
      <c r="WR67" s="307"/>
      <c r="WS67" s="307"/>
      <c r="WT67" s="307"/>
      <c r="WU67" s="307"/>
      <c r="WV67" s="307"/>
      <c r="WW67" s="307"/>
      <c r="WX67" s="307"/>
      <c r="WY67" s="307"/>
      <c r="WZ67" s="307"/>
      <c r="XA67" s="307"/>
      <c r="XB67" s="307"/>
      <c r="XC67" s="307"/>
      <c r="XD67" s="307"/>
      <c r="XE67" s="307"/>
      <c r="XF67" s="307"/>
      <c r="XG67" s="307"/>
      <c r="XH67" s="307"/>
      <c r="XI67" s="307"/>
      <c r="XJ67" s="307"/>
      <c r="XK67" s="307"/>
      <c r="XL67" s="307"/>
      <c r="XM67" s="307"/>
      <c r="XN67" s="307"/>
      <c r="XO67" s="307"/>
      <c r="XP67" s="307"/>
      <c r="XQ67" s="307"/>
      <c r="XR67" s="307"/>
      <c r="XS67" s="307"/>
      <c r="XT67" s="307"/>
      <c r="XU67" s="307"/>
      <c r="XV67" s="307"/>
      <c r="XW67" s="307"/>
      <c r="XX67" s="307"/>
      <c r="XY67" s="307"/>
      <c r="XZ67" s="307"/>
      <c r="YA67" s="307"/>
      <c r="YB67" s="307"/>
      <c r="YC67" s="307"/>
      <c r="YD67" s="307"/>
      <c r="YE67" s="307"/>
      <c r="YF67" s="307"/>
      <c r="YG67" s="307"/>
      <c r="YH67" s="307"/>
      <c r="YI67" s="307"/>
      <c r="YJ67" s="307"/>
      <c r="YK67" s="307"/>
      <c r="YL67" s="307"/>
      <c r="YM67" s="307"/>
      <c r="YN67" s="307"/>
      <c r="YO67" s="307"/>
      <c r="YP67" s="307"/>
      <c r="YQ67" s="307"/>
      <c r="YR67" s="307"/>
      <c r="YS67" s="307"/>
      <c r="YT67" s="307"/>
      <c r="YU67" s="307"/>
      <c r="YV67" s="307"/>
      <c r="YW67" s="307"/>
      <c r="YX67" s="307"/>
      <c r="YY67" s="307"/>
      <c r="YZ67" s="307"/>
      <c r="ZA67" s="307"/>
      <c r="ZB67" s="307"/>
      <c r="ZC67" s="307"/>
      <c r="ZD67" s="307"/>
      <c r="ZE67" s="307"/>
      <c r="ZF67" s="307"/>
      <c r="ZG67" s="307"/>
      <c r="ZH67" s="307"/>
      <c r="ZI67" s="307"/>
      <c r="ZJ67" s="307"/>
      <c r="ZK67" s="307"/>
      <c r="ZL67" s="307"/>
      <c r="ZM67" s="307"/>
      <c r="ZN67" s="307"/>
      <c r="ZO67" s="307"/>
      <c r="ZP67" s="307"/>
      <c r="ZQ67" s="307"/>
      <c r="ZR67" s="307"/>
      <c r="ZS67" s="307"/>
      <c r="ZT67" s="307"/>
      <c r="ZU67" s="307"/>
      <c r="ZV67" s="307"/>
      <c r="ZW67" s="307"/>
      <c r="ZX67" s="307"/>
      <c r="ZY67" s="307"/>
      <c r="ZZ67" s="307"/>
      <c r="AAA67" s="307"/>
      <c r="AAB67" s="307"/>
      <c r="AAC67" s="307"/>
      <c r="AAD67" s="307"/>
      <c r="AAE67" s="307"/>
      <c r="AAF67" s="307"/>
      <c r="AAG67" s="307"/>
      <c r="AAH67" s="307"/>
      <c r="AAI67" s="307"/>
      <c r="AAJ67" s="307"/>
      <c r="AAK67" s="307"/>
      <c r="AAL67" s="307"/>
      <c r="AAM67" s="307"/>
      <c r="AAN67" s="307"/>
      <c r="AAO67" s="307"/>
      <c r="AAP67" s="307"/>
      <c r="AAQ67" s="307"/>
      <c r="AAR67" s="307"/>
      <c r="AAS67" s="307"/>
      <c r="AAT67" s="307"/>
      <c r="AAU67" s="307"/>
      <c r="AAV67" s="307"/>
      <c r="AAW67" s="307"/>
      <c r="AAX67" s="307"/>
      <c r="AAY67" s="307"/>
      <c r="AAZ67" s="307"/>
      <c r="ABA67" s="307"/>
      <c r="ABB67" s="307"/>
      <c r="ABC67" s="307"/>
      <c r="ABD67" s="307"/>
      <c r="ABE67" s="307"/>
      <c r="ABF67" s="307"/>
      <c r="ABG67" s="307"/>
      <c r="ABH67" s="307"/>
      <c r="ABI67" s="307"/>
      <c r="ABJ67" s="307"/>
      <c r="ABK67" s="307"/>
      <c r="ABL67" s="307"/>
      <c r="ABM67" s="307"/>
      <c r="ABN67" s="307"/>
      <c r="ABO67" s="307"/>
      <c r="ABP67" s="307"/>
      <c r="ABQ67" s="307"/>
      <c r="ABR67" s="307"/>
      <c r="ABS67" s="307"/>
      <c r="ABT67" s="307"/>
      <c r="ABU67" s="307"/>
      <c r="ABV67" s="307"/>
      <c r="ABW67" s="307"/>
      <c r="ABX67" s="307"/>
      <c r="ABY67" s="307"/>
      <c r="ABZ67" s="307"/>
      <c r="ACA67" s="307"/>
      <c r="ACB67" s="307"/>
      <c r="ACC67" s="307"/>
      <c r="ACD67" s="307"/>
      <c r="ACE67" s="307"/>
      <c r="ACF67" s="307"/>
      <c r="ACG67" s="307"/>
      <c r="ACH67" s="307"/>
      <c r="ACI67" s="307"/>
      <c r="ACJ67" s="307"/>
      <c r="ACK67" s="307"/>
      <c r="ACL67" s="307"/>
      <c r="ACM67" s="307"/>
      <c r="ACN67" s="307"/>
      <c r="ACO67" s="307"/>
      <c r="ACP67" s="307"/>
      <c r="ACQ67" s="307"/>
      <c r="ACR67" s="307"/>
      <c r="ACS67" s="307"/>
      <c r="ACT67" s="307"/>
      <c r="ACU67" s="307"/>
      <c r="ACV67" s="307"/>
      <c r="ACW67" s="307"/>
      <c r="ACX67" s="307"/>
      <c r="ACY67" s="307"/>
      <c r="ACZ67" s="307"/>
      <c r="ADA67" s="307"/>
      <c r="ADB67" s="307"/>
      <c r="ADC67" s="307"/>
      <c r="ADD67" s="307"/>
      <c r="ADE67" s="307"/>
      <c r="ADF67" s="307"/>
      <c r="ADG67" s="307"/>
      <c r="ADH67" s="307"/>
      <c r="ADI67" s="307"/>
      <c r="ADJ67" s="307"/>
      <c r="ADK67" s="307"/>
      <c r="ADL67" s="307"/>
      <c r="ADM67" s="307"/>
      <c r="ADN67" s="307"/>
      <c r="ADO67" s="307"/>
      <c r="ADP67" s="307"/>
      <c r="ADQ67" s="307"/>
      <c r="ADR67" s="307"/>
      <c r="ADS67" s="307"/>
      <c r="ADT67" s="307"/>
      <c r="ADU67" s="307"/>
      <c r="ADV67" s="307"/>
      <c r="ADW67" s="307"/>
      <c r="ADX67" s="307"/>
      <c r="ADY67" s="307"/>
      <c r="ADZ67" s="307"/>
      <c r="AEA67" s="307"/>
      <c r="AEB67" s="307"/>
      <c r="AEC67" s="307"/>
      <c r="AED67" s="307"/>
      <c r="AEE67" s="307"/>
      <c r="AEF67" s="307"/>
      <c r="AEG67" s="307"/>
      <c r="AEH67" s="307"/>
      <c r="AEI67" s="307"/>
      <c r="AEJ67" s="307"/>
      <c r="AEK67" s="307"/>
      <c r="AEL67" s="307"/>
      <c r="AEM67" s="307"/>
      <c r="AEN67" s="307"/>
      <c r="AEO67" s="307"/>
      <c r="AEP67" s="307"/>
      <c r="AEQ67" s="307"/>
      <c r="AER67" s="307"/>
      <c r="AES67" s="307"/>
      <c r="AET67" s="307"/>
      <c r="AEU67" s="307"/>
      <c r="AEV67" s="307"/>
      <c r="AEW67" s="307"/>
      <c r="AEX67" s="307"/>
      <c r="AEY67" s="307"/>
      <c r="AEZ67" s="307"/>
      <c r="AFA67" s="307"/>
      <c r="AFB67" s="307"/>
      <c r="AFC67" s="307"/>
      <c r="AFD67" s="307"/>
      <c r="AFE67" s="307"/>
      <c r="AFF67" s="307"/>
      <c r="AFG67" s="307"/>
      <c r="AFH67" s="307"/>
      <c r="AFI67" s="307"/>
      <c r="AFJ67" s="307"/>
      <c r="AFK67" s="307"/>
      <c r="AFL67" s="307"/>
      <c r="AFM67" s="307"/>
      <c r="AFN67" s="307"/>
      <c r="AFO67" s="307"/>
      <c r="AFP67" s="307"/>
      <c r="AFQ67" s="307"/>
      <c r="AFR67" s="307"/>
      <c r="AFS67" s="307"/>
      <c r="AFT67" s="307"/>
      <c r="AFU67" s="307"/>
      <c r="AFV67" s="307"/>
      <c r="AFW67" s="307"/>
      <c r="AFX67" s="307"/>
      <c r="AFY67" s="307"/>
      <c r="AFZ67" s="307"/>
      <c r="AGA67" s="307"/>
      <c r="AGB67" s="307"/>
      <c r="AGC67" s="307"/>
      <c r="AGD67" s="307"/>
      <c r="AGE67" s="307"/>
      <c r="AGF67" s="307"/>
      <c r="AGG67" s="307"/>
      <c r="AGH67" s="307"/>
      <c r="AGI67" s="307"/>
      <c r="AGJ67" s="307"/>
      <c r="AGK67" s="307"/>
      <c r="AGL67" s="307"/>
      <c r="AGM67" s="307"/>
      <c r="AGN67" s="307"/>
      <c r="AGO67" s="307"/>
      <c r="AGP67" s="307"/>
      <c r="AGQ67" s="307"/>
      <c r="AGR67" s="307"/>
      <c r="AGS67" s="307"/>
      <c r="AGT67" s="307"/>
      <c r="AGU67" s="307"/>
      <c r="AGV67" s="307"/>
      <c r="AGW67" s="307"/>
      <c r="AGX67" s="307"/>
      <c r="AGY67" s="307"/>
      <c r="AGZ67" s="307"/>
      <c r="AHA67" s="307"/>
      <c r="AHB67" s="307"/>
      <c r="AHC67" s="307"/>
      <c r="AHD67" s="307"/>
      <c r="AHE67" s="307"/>
      <c r="AHF67" s="307"/>
      <c r="AHG67" s="307"/>
      <c r="AHH67" s="307"/>
      <c r="AHI67" s="307"/>
      <c r="AHJ67" s="307"/>
      <c r="AHK67" s="307"/>
      <c r="AHL67" s="307"/>
      <c r="AHM67" s="307"/>
      <c r="AHN67" s="307"/>
      <c r="AHO67" s="307"/>
      <c r="AHP67" s="307"/>
      <c r="AHQ67" s="307"/>
      <c r="AHR67" s="307"/>
      <c r="AHS67" s="307"/>
      <c r="AHT67" s="307"/>
      <c r="AHU67" s="307"/>
      <c r="AHV67" s="307"/>
      <c r="AHW67" s="307"/>
      <c r="AHX67" s="307"/>
      <c r="AHY67" s="307"/>
      <c r="AHZ67" s="307"/>
      <c r="AIA67" s="307"/>
      <c r="AIB67" s="307"/>
      <c r="AIC67" s="307"/>
      <c r="AID67" s="307"/>
      <c r="AIE67" s="307"/>
      <c r="AIF67" s="307"/>
      <c r="AIG67" s="307"/>
      <c r="AIH67" s="307"/>
      <c r="AII67" s="307"/>
      <c r="AIJ67" s="307"/>
      <c r="AIK67" s="307"/>
      <c r="AIL67" s="307"/>
      <c r="AIM67" s="307"/>
      <c r="AIN67" s="307"/>
      <c r="AIO67" s="307"/>
      <c r="AIP67" s="307"/>
      <c r="AIQ67" s="307"/>
      <c r="AIR67" s="307"/>
      <c r="AIS67" s="307"/>
      <c r="AIT67" s="307"/>
      <c r="AIU67" s="307"/>
      <c r="AIV67" s="307"/>
      <c r="AIW67" s="307"/>
      <c r="AIX67" s="307"/>
      <c r="AIY67" s="307"/>
      <c r="AIZ67" s="307"/>
      <c r="AJA67" s="307"/>
      <c r="AJB67" s="307"/>
      <c r="AJC67" s="307"/>
      <c r="AJD67" s="307"/>
      <c r="AJE67" s="307"/>
      <c r="AJF67" s="307"/>
      <c r="AJG67" s="307"/>
      <c r="AJH67" s="307"/>
      <c r="AJI67" s="307"/>
      <c r="AJJ67" s="307"/>
      <c r="AJK67" s="307"/>
      <c r="AJL67" s="307"/>
      <c r="AJM67" s="307"/>
      <c r="AJN67" s="307"/>
      <c r="AJO67" s="307"/>
      <c r="AJP67" s="307"/>
      <c r="AJQ67" s="307"/>
      <c r="AJR67" s="307"/>
      <c r="AJS67" s="307"/>
      <c r="AJT67" s="307"/>
      <c r="AJU67" s="307"/>
      <c r="AJV67" s="307"/>
      <c r="AJW67" s="307"/>
      <c r="AJX67" s="307"/>
      <c r="AJY67" s="307"/>
      <c r="AJZ67" s="307"/>
      <c r="AKA67" s="307"/>
      <c r="AKB67" s="307"/>
      <c r="AKC67" s="307"/>
      <c r="AKD67" s="307"/>
      <c r="AKE67" s="307"/>
      <c r="AKF67" s="307"/>
      <c r="AKG67" s="307"/>
      <c r="AKH67" s="307"/>
      <c r="AKI67" s="307"/>
      <c r="AKJ67" s="307"/>
      <c r="AKK67" s="307"/>
      <c r="AKL67" s="307"/>
      <c r="AKM67" s="307"/>
      <c r="AKN67" s="307"/>
      <c r="AKO67" s="307"/>
      <c r="AKP67" s="307"/>
      <c r="AKQ67" s="307"/>
      <c r="AKR67" s="307"/>
      <c r="AKS67" s="307"/>
      <c r="AKT67" s="307"/>
      <c r="AKU67" s="307"/>
      <c r="AKV67" s="307"/>
      <c r="AKW67" s="307"/>
      <c r="AKX67" s="307"/>
      <c r="AKY67" s="307"/>
    </row>
    <row r="68" spans="1:987" s="41" customFormat="1" x14ac:dyDescent="0.25">
      <c r="A68" s="133" t="s">
        <v>8</v>
      </c>
      <c r="B68" s="185" t="e">
        <f>IF('Sample of Spirits1'!I68&lt;E68,"&lt;",'Sample of Spirits1'!I68)</f>
        <v>#DIV/0!</v>
      </c>
      <c r="C68" s="94" t="e">
        <f t="shared" si="38"/>
        <v>#DIV/0!</v>
      </c>
      <c r="D68" s="94" t="e">
        <f>'Sample of Spirits1'!E68</f>
        <v>#DIV/0!</v>
      </c>
      <c r="E68" s="199" t="e">
        <f t="shared" si="39"/>
        <v>#DIV/0!</v>
      </c>
      <c r="F68" s="118"/>
      <c r="G68" s="123" t="e">
        <f>IF('Sample of Spirits1'!R68&lt;J68,"&lt;",'Sample of Spirits1'!R68)</f>
        <v>#DIV/0!</v>
      </c>
      <c r="H68" s="123" t="e">
        <f t="shared" si="40"/>
        <v>#DIV/0!</v>
      </c>
      <c r="I68" s="94" t="e">
        <f>'Sample of Spirits1'!N68</f>
        <v>#DIV/0!</v>
      </c>
      <c r="J68" s="199" t="e">
        <f t="shared" si="41"/>
        <v>#DIV/0!</v>
      </c>
      <c r="K68" s="118"/>
      <c r="L68" s="187" t="e">
        <f>IF('Sample of Spirits1'!AA68&lt;O68,"&lt;",'Sample of Spirits1'!AA68)</f>
        <v>#DIV/0!</v>
      </c>
      <c r="M68" s="123" t="e">
        <f t="shared" si="42"/>
        <v>#DIV/0!</v>
      </c>
      <c r="N68" s="94" t="e">
        <f>'Sample of Spirits1'!W68</f>
        <v>#DIV/0!</v>
      </c>
      <c r="O68" s="199" t="e">
        <f t="shared" si="43"/>
        <v>#DIV/0!</v>
      </c>
      <c r="P68" s="118"/>
      <c r="Q68" s="94" t="e">
        <f t="shared" si="48"/>
        <v>#DIV/0!</v>
      </c>
      <c r="R68" s="94" t="e">
        <f t="shared" si="49"/>
        <v>#DIV/0!</v>
      </c>
      <c r="S68" s="118"/>
      <c r="T68" s="186" t="e">
        <f t="shared" si="50"/>
        <v>#DIV/0!</v>
      </c>
      <c r="U68" s="94" t="e">
        <f t="shared" si="51"/>
        <v>#DIV/0!</v>
      </c>
      <c r="V68" s="114"/>
      <c r="W68" s="312"/>
      <c r="X68" s="307"/>
      <c r="Y68" s="307"/>
      <c r="Z68" s="307"/>
      <c r="AA68" s="307"/>
      <c r="AB68" s="307"/>
      <c r="AC68" s="307"/>
      <c r="AD68" s="307"/>
      <c r="AE68" s="307"/>
      <c r="AF68" s="307"/>
      <c r="AG68" s="307"/>
      <c r="AH68" s="307"/>
      <c r="AI68" s="307"/>
      <c r="AJ68" s="307"/>
      <c r="AK68" s="307"/>
      <c r="AL68" s="307"/>
      <c r="AM68" s="307"/>
      <c r="AN68" s="307"/>
      <c r="AO68" s="307"/>
      <c r="AP68" s="307"/>
      <c r="AQ68" s="307"/>
      <c r="AR68" s="307"/>
      <c r="AS68" s="307"/>
      <c r="AT68" s="307"/>
      <c r="AU68" s="307"/>
      <c r="AV68" s="307"/>
      <c r="AW68" s="307"/>
      <c r="AX68" s="307"/>
      <c r="AY68" s="307"/>
      <c r="AZ68" s="307"/>
      <c r="BA68" s="307"/>
      <c r="BB68" s="307"/>
      <c r="BC68" s="307"/>
      <c r="BD68" s="307"/>
      <c r="BE68" s="307"/>
      <c r="BF68" s="307"/>
      <c r="BG68" s="307"/>
      <c r="BH68" s="307"/>
      <c r="BI68" s="307"/>
      <c r="BJ68" s="307"/>
      <c r="BK68" s="307"/>
      <c r="BL68" s="307"/>
      <c r="BM68" s="307"/>
      <c r="BN68" s="307"/>
      <c r="BO68" s="307"/>
      <c r="BP68" s="307"/>
      <c r="BQ68" s="307"/>
      <c r="BR68" s="307"/>
      <c r="BS68" s="307"/>
      <c r="BT68" s="307"/>
      <c r="BU68" s="307"/>
      <c r="BV68" s="307"/>
      <c r="BW68" s="307"/>
      <c r="BX68" s="307"/>
      <c r="BY68" s="307"/>
      <c r="BZ68" s="307"/>
      <c r="CA68" s="307"/>
      <c r="CB68" s="307"/>
      <c r="CC68" s="307"/>
      <c r="CD68" s="307"/>
      <c r="CE68" s="307"/>
      <c r="CF68" s="307"/>
      <c r="CG68" s="307"/>
      <c r="CH68" s="307"/>
      <c r="CI68" s="307"/>
      <c r="CJ68" s="307"/>
      <c r="CK68" s="307"/>
      <c r="CL68" s="307"/>
      <c r="CM68" s="307"/>
      <c r="CN68" s="307"/>
      <c r="CO68" s="307"/>
      <c r="CP68" s="307"/>
      <c r="CQ68" s="307"/>
      <c r="CR68" s="307"/>
      <c r="CS68" s="307"/>
      <c r="CT68" s="307"/>
      <c r="CU68" s="307"/>
      <c r="CV68" s="307"/>
      <c r="CW68" s="307"/>
      <c r="CX68" s="307"/>
      <c r="CY68" s="307"/>
      <c r="CZ68" s="307"/>
      <c r="DA68" s="307"/>
      <c r="DB68" s="307"/>
      <c r="DC68" s="307"/>
      <c r="DD68" s="307"/>
      <c r="DE68" s="307"/>
      <c r="DF68" s="307"/>
      <c r="DG68" s="307"/>
      <c r="DH68" s="307"/>
      <c r="DI68" s="307"/>
      <c r="DJ68" s="307"/>
      <c r="DK68" s="307"/>
      <c r="DL68" s="307"/>
      <c r="DM68" s="307"/>
      <c r="DN68" s="307"/>
      <c r="DO68" s="307"/>
      <c r="DP68" s="307"/>
      <c r="DQ68" s="307"/>
      <c r="DR68" s="307"/>
      <c r="DS68" s="307"/>
      <c r="DT68" s="307"/>
      <c r="DU68" s="307"/>
      <c r="DV68" s="307"/>
      <c r="DW68" s="307"/>
      <c r="DX68" s="307"/>
      <c r="DY68" s="307"/>
      <c r="DZ68" s="307"/>
      <c r="EA68" s="307"/>
      <c r="EB68" s="307"/>
      <c r="EC68" s="307"/>
      <c r="ED68" s="307"/>
      <c r="EE68" s="307"/>
      <c r="EF68" s="307"/>
      <c r="EG68" s="307"/>
      <c r="EH68" s="307"/>
      <c r="EI68" s="307"/>
      <c r="EJ68" s="307"/>
      <c r="EK68" s="307"/>
      <c r="EL68" s="307"/>
      <c r="EM68" s="307"/>
      <c r="EN68" s="307"/>
      <c r="EO68" s="307"/>
      <c r="EP68" s="307"/>
      <c r="EQ68" s="307"/>
      <c r="ER68" s="307"/>
      <c r="ES68" s="307"/>
      <c r="ET68" s="307"/>
      <c r="EU68" s="307"/>
      <c r="EV68" s="307"/>
      <c r="EW68" s="307"/>
      <c r="EX68" s="307"/>
      <c r="EY68" s="307"/>
      <c r="EZ68" s="307"/>
      <c r="FA68" s="307"/>
      <c r="FB68" s="307"/>
      <c r="FC68" s="307"/>
      <c r="FD68" s="307"/>
      <c r="FE68" s="307"/>
      <c r="FF68" s="307"/>
      <c r="FG68" s="307"/>
      <c r="FH68" s="307"/>
      <c r="FI68" s="307"/>
      <c r="FJ68" s="307"/>
      <c r="FK68" s="307"/>
      <c r="FL68" s="307"/>
      <c r="FM68" s="307"/>
      <c r="FN68" s="307"/>
      <c r="FO68" s="307"/>
      <c r="FP68" s="307"/>
      <c r="FQ68" s="307"/>
      <c r="FR68" s="307"/>
      <c r="FS68" s="307"/>
      <c r="FT68" s="307"/>
      <c r="FU68" s="307"/>
      <c r="FV68" s="307"/>
      <c r="FW68" s="307"/>
      <c r="FX68" s="307"/>
      <c r="FY68" s="307"/>
      <c r="FZ68" s="307"/>
      <c r="GA68" s="307"/>
      <c r="GB68" s="307"/>
      <c r="GC68" s="307"/>
      <c r="GD68" s="307"/>
      <c r="GE68" s="307"/>
      <c r="GF68" s="307"/>
      <c r="GG68" s="307"/>
      <c r="GH68" s="307"/>
      <c r="GI68" s="307"/>
      <c r="GJ68" s="307"/>
      <c r="GK68" s="307"/>
      <c r="GL68" s="307"/>
      <c r="GM68" s="307"/>
      <c r="GN68" s="307"/>
      <c r="GO68" s="307"/>
      <c r="GP68" s="307"/>
      <c r="GQ68" s="307"/>
      <c r="GR68" s="307"/>
      <c r="GS68" s="307"/>
      <c r="GT68" s="307"/>
      <c r="GU68" s="307"/>
      <c r="GV68" s="307"/>
      <c r="GW68" s="307"/>
      <c r="GX68" s="307"/>
      <c r="GY68" s="307"/>
      <c r="GZ68" s="307"/>
      <c r="HA68" s="307"/>
      <c r="HB68" s="307"/>
      <c r="HC68" s="307"/>
      <c r="HD68" s="307"/>
      <c r="HE68" s="307"/>
      <c r="HF68" s="307"/>
      <c r="HG68" s="307"/>
      <c r="HH68" s="307"/>
      <c r="HI68" s="307"/>
      <c r="HJ68" s="307"/>
      <c r="HK68" s="307"/>
      <c r="HL68" s="307"/>
      <c r="HM68" s="307"/>
      <c r="HN68" s="307"/>
      <c r="HO68" s="307"/>
      <c r="HP68" s="307"/>
      <c r="HQ68" s="307"/>
      <c r="HR68" s="307"/>
      <c r="HS68" s="307"/>
      <c r="HT68" s="307"/>
      <c r="HU68" s="307"/>
      <c r="HV68" s="307"/>
      <c r="HW68" s="307"/>
      <c r="HX68" s="307"/>
      <c r="HY68" s="307"/>
      <c r="HZ68" s="307"/>
      <c r="IA68" s="307"/>
      <c r="IB68" s="307"/>
      <c r="IC68" s="307"/>
      <c r="ID68" s="307"/>
      <c r="IE68" s="307"/>
      <c r="IF68" s="307"/>
      <c r="IG68" s="307"/>
      <c r="IH68" s="307"/>
      <c r="II68" s="307"/>
      <c r="IJ68" s="307"/>
      <c r="IK68" s="307"/>
      <c r="IL68" s="307"/>
      <c r="IM68" s="307"/>
      <c r="IN68" s="307"/>
      <c r="IO68" s="307"/>
      <c r="IP68" s="307"/>
      <c r="IQ68" s="307"/>
      <c r="IR68" s="307"/>
      <c r="IS68" s="307"/>
      <c r="IT68" s="307"/>
      <c r="IU68" s="307"/>
      <c r="IV68" s="307"/>
      <c r="IW68" s="307"/>
      <c r="IX68" s="307"/>
      <c r="IY68" s="307"/>
      <c r="IZ68" s="307"/>
      <c r="JA68" s="307"/>
      <c r="JB68" s="307"/>
      <c r="JC68" s="307"/>
      <c r="JD68" s="307"/>
      <c r="JE68" s="307"/>
      <c r="JF68" s="307"/>
      <c r="JG68" s="307"/>
      <c r="JH68" s="307"/>
      <c r="JI68" s="307"/>
      <c r="JJ68" s="307"/>
      <c r="JK68" s="307"/>
      <c r="JL68" s="307"/>
      <c r="JM68" s="307"/>
      <c r="JN68" s="307"/>
      <c r="JO68" s="307"/>
      <c r="JP68" s="307"/>
      <c r="JQ68" s="307"/>
      <c r="JR68" s="307"/>
      <c r="JS68" s="307"/>
      <c r="JT68" s="307"/>
      <c r="JU68" s="307"/>
      <c r="JV68" s="307"/>
      <c r="JW68" s="307"/>
      <c r="JX68" s="307"/>
      <c r="JY68" s="307"/>
      <c r="JZ68" s="307"/>
      <c r="KA68" s="307"/>
      <c r="KB68" s="307"/>
      <c r="KC68" s="307"/>
      <c r="KD68" s="307"/>
      <c r="KE68" s="307"/>
      <c r="KF68" s="307"/>
      <c r="KG68" s="307"/>
      <c r="KH68" s="307"/>
      <c r="KI68" s="307"/>
      <c r="KJ68" s="307"/>
      <c r="KK68" s="307"/>
      <c r="KL68" s="307"/>
      <c r="KM68" s="307"/>
      <c r="KN68" s="307"/>
      <c r="KO68" s="307"/>
      <c r="KP68" s="307"/>
      <c r="KQ68" s="307"/>
      <c r="KR68" s="307"/>
      <c r="KS68" s="307"/>
      <c r="KT68" s="307"/>
      <c r="KU68" s="307"/>
      <c r="KV68" s="307"/>
      <c r="KW68" s="307"/>
      <c r="KX68" s="307"/>
      <c r="KY68" s="307"/>
      <c r="KZ68" s="307"/>
      <c r="LA68" s="307"/>
      <c r="LB68" s="307"/>
      <c r="LC68" s="307"/>
      <c r="LD68" s="307"/>
      <c r="LE68" s="307"/>
      <c r="LF68" s="307"/>
      <c r="LG68" s="307"/>
      <c r="LH68" s="307"/>
      <c r="LI68" s="307"/>
      <c r="LJ68" s="307"/>
      <c r="LK68" s="307"/>
      <c r="LL68" s="307"/>
      <c r="LM68" s="307"/>
      <c r="LN68" s="307"/>
      <c r="LO68" s="307"/>
      <c r="LP68" s="307"/>
      <c r="LQ68" s="307"/>
      <c r="LR68" s="307"/>
      <c r="LS68" s="307"/>
      <c r="LT68" s="307"/>
      <c r="LU68" s="307"/>
      <c r="LV68" s="307"/>
      <c r="LW68" s="307"/>
      <c r="LX68" s="307"/>
      <c r="LY68" s="307"/>
      <c r="LZ68" s="307"/>
      <c r="MA68" s="307"/>
      <c r="MB68" s="307"/>
      <c r="MC68" s="307"/>
      <c r="MD68" s="307"/>
      <c r="ME68" s="307"/>
      <c r="MF68" s="307"/>
      <c r="MG68" s="307"/>
      <c r="MH68" s="307"/>
      <c r="MI68" s="307"/>
      <c r="MJ68" s="307"/>
      <c r="MK68" s="307"/>
      <c r="ML68" s="307"/>
      <c r="MM68" s="307"/>
      <c r="MN68" s="307"/>
      <c r="MO68" s="307"/>
      <c r="MP68" s="307"/>
      <c r="MQ68" s="307"/>
      <c r="MR68" s="307"/>
      <c r="MS68" s="307"/>
      <c r="MT68" s="307"/>
      <c r="MU68" s="307"/>
      <c r="MV68" s="307"/>
      <c r="MW68" s="307"/>
      <c r="MX68" s="307"/>
      <c r="MY68" s="307"/>
      <c r="MZ68" s="307"/>
      <c r="NA68" s="307"/>
      <c r="NB68" s="307"/>
      <c r="NC68" s="307"/>
      <c r="ND68" s="307"/>
      <c r="NE68" s="307"/>
      <c r="NF68" s="307"/>
      <c r="NG68" s="307"/>
      <c r="NH68" s="307"/>
      <c r="NI68" s="307"/>
      <c r="NJ68" s="307"/>
      <c r="NK68" s="307"/>
      <c r="NL68" s="307"/>
      <c r="NM68" s="307"/>
      <c r="NN68" s="307"/>
      <c r="NO68" s="307"/>
      <c r="NP68" s="307"/>
      <c r="NQ68" s="307"/>
      <c r="NR68" s="307"/>
      <c r="NS68" s="307"/>
      <c r="NT68" s="307"/>
      <c r="NU68" s="307"/>
      <c r="NV68" s="307"/>
      <c r="NW68" s="307"/>
      <c r="NX68" s="307"/>
      <c r="NY68" s="307"/>
      <c r="NZ68" s="307"/>
      <c r="OA68" s="307"/>
      <c r="OB68" s="307"/>
      <c r="OC68" s="307"/>
      <c r="OD68" s="307"/>
      <c r="OE68" s="307"/>
      <c r="OF68" s="307"/>
      <c r="OG68" s="307"/>
      <c r="OH68" s="307"/>
      <c r="OI68" s="307"/>
      <c r="OJ68" s="307"/>
      <c r="OK68" s="307"/>
      <c r="OL68" s="307"/>
      <c r="OM68" s="307"/>
      <c r="ON68" s="307"/>
      <c r="OO68" s="307"/>
      <c r="OP68" s="307"/>
      <c r="OQ68" s="307"/>
      <c r="OR68" s="307"/>
      <c r="OS68" s="307"/>
      <c r="OT68" s="307"/>
      <c r="OU68" s="307"/>
      <c r="OV68" s="307"/>
      <c r="OW68" s="307"/>
      <c r="OX68" s="307"/>
      <c r="OY68" s="307"/>
      <c r="OZ68" s="307"/>
      <c r="PA68" s="307"/>
      <c r="PB68" s="307"/>
      <c r="PC68" s="307"/>
      <c r="PD68" s="307"/>
      <c r="PE68" s="307"/>
      <c r="PF68" s="307"/>
      <c r="PG68" s="307"/>
      <c r="PH68" s="307"/>
      <c r="PI68" s="307"/>
      <c r="PJ68" s="307"/>
      <c r="PK68" s="307"/>
      <c r="PL68" s="307"/>
      <c r="PM68" s="307"/>
      <c r="PN68" s="307"/>
      <c r="PO68" s="307"/>
      <c r="PP68" s="307"/>
      <c r="PQ68" s="307"/>
      <c r="PR68" s="307"/>
      <c r="PS68" s="307"/>
      <c r="PT68" s="307"/>
      <c r="PU68" s="307"/>
      <c r="PV68" s="307"/>
      <c r="PW68" s="307"/>
      <c r="PX68" s="307"/>
      <c r="PY68" s="307"/>
      <c r="PZ68" s="307"/>
      <c r="QA68" s="307"/>
      <c r="QB68" s="307"/>
      <c r="QC68" s="307"/>
      <c r="QD68" s="307"/>
      <c r="QE68" s="307"/>
      <c r="QF68" s="307"/>
      <c r="QG68" s="307"/>
      <c r="QH68" s="307"/>
      <c r="QI68" s="307"/>
      <c r="QJ68" s="307"/>
      <c r="QK68" s="307"/>
      <c r="QL68" s="307"/>
      <c r="QM68" s="307"/>
      <c r="QN68" s="307"/>
      <c r="QO68" s="307"/>
      <c r="QP68" s="307"/>
      <c r="QQ68" s="307"/>
      <c r="QR68" s="307"/>
      <c r="QS68" s="307"/>
      <c r="QT68" s="307"/>
      <c r="QU68" s="307"/>
      <c r="QV68" s="307"/>
      <c r="QW68" s="307"/>
      <c r="QX68" s="307"/>
      <c r="QY68" s="307"/>
      <c r="QZ68" s="307"/>
      <c r="RA68" s="307"/>
      <c r="RB68" s="307"/>
      <c r="RC68" s="307"/>
      <c r="RD68" s="307"/>
      <c r="RE68" s="307"/>
      <c r="RF68" s="307"/>
      <c r="RG68" s="307"/>
      <c r="RH68" s="307"/>
      <c r="RI68" s="307"/>
      <c r="RJ68" s="307"/>
      <c r="RK68" s="307"/>
      <c r="RL68" s="307"/>
      <c r="RM68" s="307"/>
      <c r="RN68" s="307"/>
      <c r="RO68" s="307"/>
      <c r="RP68" s="307"/>
      <c r="RQ68" s="307"/>
      <c r="RR68" s="307"/>
      <c r="RS68" s="307"/>
      <c r="RT68" s="307"/>
      <c r="RU68" s="307"/>
      <c r="RV68" s="307"/>
      <c r="RW68" s="307"/>
      <c r="RX68" s="307"/>
      <c r="RY68" s="307"/>
      <c r="RZ68" s="307"/>
      <c r="SA68" s="307"/>
      <c r="SB68" s="307"/>
      <c r="SC68" s="307"/>
      <c r="SD68" s="307"/>
      <c r="SE68" s="307"/>
      <c r="SF68" s="307"/>
      <c r="SG68" s="307"/>
      <c r="SH68" s="307"/>
      <c r="SI68" s="307"/>
      <c r="SJ68" s="307"/>
      <c r="SK68" s="307"/>
      <c r="SL68" s="307"/>
      <c r="SM68" s="307"/>
      <c r="SN68" s="307"/>
      <c r="SO68" s="307"/>
      <c r="SP68" s="307"/>
      <c r="SQ68" s="307"/>
      <c r="SR68" s="307"/>
      <c r="SS68" s="307"/>
      <c r="ST68" s="307"/>
      <c r="SU68" s="307"/>
      <c r="SV68" s="307"/>
      <c r="SW68" s="307"/>
      <c r="SX68" s="307"/>
      <c r="SY68" s="307"/>
      <c r="SZ68" s="307"/>
      <c r="TA68" s="307"/>
      <c r="TB68" s="307"/>
      <c r="TC68" s="307"/>
      <c r="TD68" s="307"/>
      <c r="TE68" s="307"/>
      <c r="TF68" s="307"/>
      <c r="TG68" s="307"/>
      <c r="TH68" s="307"/>
      <c r="TI68" s="307"/>
      <c r="TJ68" s="307"/>
      <c r="TK68" s="307"/>
      <c r="TL68" s="307"/>
      <c r="TM68" s="307"/>
      <c r="TN68" s="307"/>
      <c r="TO68" s="307"/>
      <c r="TP68" s="307"/>
      <c r="TQ68" s="307"/>
      <c r="TR68" s="307"/>
      <c r="TS68" s="307"/>
      <c r="TT68" s="307"/>
      <c r="TU68" s="307"/>
      <c r="TV68" s="307"/>
      <c r="TW68" s="307"/>
      <c r="TX68" s="307"/>
      <c r="TY68" s="307"/>
      <c r="TZ68" s="307"/>
      <c r="UA68" s="307"/>
      <c r="UB68" s="307"/>
      <c r="UC68" s="307"/>
      <c r="UD68" s="307"/>
      <c r="UE68" s="307"/>
      <c r="UF68" s="307"/>
      <c r="UG68" s="307"/>
      <c r="UH68" s="307"/>
      <c r="UI68" s="307"/>
      <c r="UJ68" s="307"/>
      <c r="UK68" s="307"/>
      <c r="UL68" s="307"/>
      <c r="UM68" s="307"/>
      <c r="UN68" s="307"/>
      <c r="UO68" s="307"/>
      <c r="UP68" s="307"/>
      <c r="UQ68" s="307"/>
      <c r="UR68" s="307"/>
      <c r="US68" s="307"/>
      <c r="UT68" s="307"/>
      <c r="UU68" s="307"/>
      <c r="UV68" s="307"/>
      <c r="UW68" s="307"/>
      <c r="UX68" s="307"/>
      <c r="UY68" s="307"/>
      <c r="UZ68" s="307"/>
      <c r="VA68" s="307"/>
      <c r="VB68" s="307"/>
      <c r="VC68" s="307"/>
      <c r="VD68" s="307"/>
      <c r="VE68" s="307"/>
      <c r="VF68" s="307"/>
      <c r="VG68" s="307"/>
      <c r="VH68" s="307"/>
      <c r="VI68" s="307"/>
      <c r="VJ68" s="307"/>
      <c r="VK68" s="307"/>
      <c r="VL68" s="307"/>
      <c r="VM68" s="307"/>
      <c r="VN68" s="307"/>
      <c r="VO68" s="307"/>
      <c r="VP68" s="307"/>
      <c r="VQ68" s="307"/>
      <c r="VR68" s="307"/>
      <c r="VS68" s="307"/>
      <c r="VT68" s="307"/>
      <c r="VU68" s="307"/>
      <c r="VV68" s="307"/>
      <c r="VW68" s="307"/>
      <c r="VX68" s="307"/>
      <c r="VY68" s="307"/>
      <c r="VZ68" s="307"/>
      <c r="WA68" s="307"/>
      <c r="WB68" s="307"/>
      <c r="WC68" s="307"/>
      <c r="WD68" s="307"/>
      <c r="WE68" s="307"/>
      <c r="WF68" s="307"/>
      <c r="WG68" s="307"/>
      <c r="WH68" s="307"/>
      <c r="WI68" s="307"/>
      <c r="WJ68" s="307"/>
      <c r="WK68" s="307"/>
      <c r="WL68" s="307"/>
      <c r="WM68" s="307"/>
      <c r="WN68" s="307"/>
      <c r="WO68" s="307"/>
      <c r="WP68" s="307"/>
      <c r="WQ68" s="307"/>
      <c r="WR68" s="307"/>
      <c r="WS68" s="307"/>
      <c r="WT68" s="307"/>
      <c r="WU68" s="307"/>
      <c r="WV68" s="307"/>
      <c r="WW68" s="307"/>
      <c r="WX68" s="307"/>
      <c r="WY68" s="307"/>
      <c r="WZ68" s="307"/>
      <c r="XA68" s="307"/>
      <c r="XB68" s="307"/>
      <c r="XC68" s="307"/>
      <c r="XD68" s="307"/>
      <c r="XE68" s="307"/>
      <c r="XF68" s="307"/>
      <c r="XG68" s="307"/>
      <c r="XH68" s="307"/>
      <c r="XI68" s="307"/>
      <c r="XJ68" s="307"/>
      <c r="XK68" s="307"/>
      <c r="XL68" s="307"/>
      <c r="XM68" s="307"/>
      <c r="XN68" s="307"/>
      <c r="XO68" s="307"/>
      <c r="XP68" s="307"/>
      <c r="XQ68" s="307"/>
      <c r="XR68" s="307"/>
      <c r="XS68" s="307"/>
      <c r="XT68" s="307"/>
      <c r="XU68" s="307"/>
      <c r="XV68" s="307"/>
      <c r="XW68" s="307"/>
      <c r="XX68" s="307"/>
      <c r="XY68" s="307"/>
      <c r="XZ68" s="307"/>
      <c r="YA68" s="307"/>
      <c r="YB68" s="307"/>
      <c r="YC68" s="307"/>
      <c r="YD68" s="307"/>
      <c r="YE68" s="307"/>
      <c r="YF68" s="307"/>
      <c r="YG68" s="307"/>
      <c r="YH68" s="307"/>
      <c r="YI68" s="307"/>
      <c r="YJ68" s="307"/>
      <c r="YK68" s="307"/>
      <c r="YL68" s="307"/>
      <c r="YM68" s="307"/>
      <c r="YN68" s="307"/>
      <c r="YO68" s="307"/>
      <c r="YP68" s="307"/>
      <c r="YQ68" s="307"/>
      <c r="YR68" s="307"/>
      <c r="YS68" s="307"/>
      <c r="YT68" s="307"/>
      <c r="YU68" s="307"/>
      <c r="YV68" s="307"/>
      <c r="YW68" s="307"/>
      <c r="YX68" s="307"/>
      <c r="YY68" s="307"/>
      <c r="YZ68" s="307"/>
      <c r="ZA68" s="307"/>
      <c r="ZB68" s="307"/>
      <c r="ZC68" s="307"/>
      <c r="ZD68" s="307"/>
      <c r="ZE68" s="307"/>
      <c r="ZF68" s="307"/>
      <c r="ZG68" s="307"/>
      <c r="ZH68" s="307"/>
      <c r="ZI68" s="307"/>
      <c r="ZJ68" s="307"/>
      <c r="ZK68" s="307"/>
      <c r="ZL68" s="307"/>
      <c r="ZM68" s="307"/>
      <c r="ZN68" s="307"/>
      <c r="ZO68" s="307"/>
      <c r="ZP68" s="307"/>
      <c r="ZQ68" s="307"/>
      <c r="ZR68" s="307"/>
      <c r="ZS68" s="307"/>
      <c r="ZT68" s="307"/>
      <c r="ZU68" s="307"/>
      <c r="ZV68" s="307"/>
      <c r="ZW68" s="307"/>
      <c r="ZX68" s="307"/>
      <c r="ZY68" s="307"/>
      <c r="ZZ68" s="307"/>
      <c r="AAA68" s="307"/>
      <c r="AAB68" s="307"/>
      <c r="AAC68" s="307"/>
      <c r="AAD68" s="307"/>
      <c r="AAE68" s="307"/>
      <c r="AAF68" s="307"/>
      <c r="AAG68" s="307"/>
      <c r="AAH68" s="307"/>
      <c r="AAI68" s="307"/>
      <c r="AAJ68" s="307"/>
      <c r="AAK68" s="307"/>
      <c r="AAL68" s="307"/>
      <c r="AAM68" s="307"/>
      <c r="AAN68" s="307"/>
      <c r="AAO68" s="307"/>
      <c r="AAP68" s="307"/>
      <c r="AAQ68" s="307"/>
      <c r="AAR68" s="307"/>
      <c r="AAS68" s="307"/>
      <c r="AAT68" s="307"/>
      <c r="AAU68" s="307"/>
      <c r="AAV68" s="307"/>
      <c r="AAW68" s="307"/>
      <c r="AAX68" s="307"/>
      <c r="AAY68" s="307"/>
      <c r="AAZ68" s="307"/>
      <c r="ABA68" s="307"/>
      <c r="ABB68" s="307"/>
      <c r="ABC68" s="307"/>
      <c r="ABD68" s="307"/>
      <c r="ABE68" s="307"/>
      <c r="ABF68" s="307"/>
      <c r="ABG68" s="307"/>
      <c r="ABH68" s="307"/>
      <c r="ABI68" s="307"/>
      <c r="ABJ68" s="307"/>
      <c r="ABK68" s="307"/>
      <c r="ABL68" s="307"/>
      <c r="ABM68" s="307"/>
      <c r="ABN68" s="307"/>
      <c r="ABO68" s="307"/>
      <c r="ABP68" s="307"/>
      <c r="ABQ68" s="307"/>
      <c r="ABR68" s="307"/>
      <c r="ABS68" s="307"/>
      <c r="ABT68" s="307"/>
      <c r="ABU68" s="307"/>
      <c r="ABV68" s="307"/>
      <c r="ABW68" s="307"/>
      <c r="ABX68" s="307"/>
      <c r="ABY68" s="307"/>
      <c r="ABZ68" s="307"/>
      <c r="ACA68" s="307"/>
      <c r="ACB68" s="307"/>
      <c r="ACC68" s="307"/>
      <c r="ACD68" s="307"/>
      <c r="ACE68" s="307"/>
      <c r="ACF68" s="307"/>
      <c r="ACG68" s="307"/>
      <c r="ACH68" s="307"/>
      <c r="ACI68" s="307"/>
      <c r="ACJ68" s="307"/>
      <c r="ACK68" s="307"/>
      <c r="ACL68" s="307"/>
      <c r="ACM68" s="307"/>
      <c r="ACN68" s="307"/>
      <c r="ACO68" s="307"/>
      <c r="ACP68" s="307"/>
      <c r="ACQ68" s="307"/>
      <c r="ACR68" s="307"/>
      <c r="ACS68" s="307"/>
      <c r="ACT68" s="307"/>
      <c r="ACU68" s="307"/>
      <c r="ACV68" s="307"/>
      <c r="ACW68" s="307"/>
      <c r="ACX68" s="307"/>
      <c r="ACY68" s="307"/>
      <c r="ACZ68" s="307"/>
      <c r="ADA68" s="307"/>
      <c r="ADB68" s="307"/>
      <c r="ADC68" s="307"/>
      <c r="ADD68" s="307"/>
      <c r="ADE68" s="307"/>
      <c r="ADF68" s="307"/>
      <c r="ADG68" s="307"/>
      <c r="ADH68" s="307"/>
      <c r="ADI68" s="307"/>
      <c r="ADJ68" s="307"/>
      <c r="ADK68" s="307"/>
      <c r="ADL68" s="307"/>
      <c r="ADM68" s="307"/>
      <c r="ADN68" s="307"/>
      <c r="ADO68" s="307"/>
      <c r="ADP68" s="307"/>
      <c r="ADQ68" s="307"/>
      <c r="ADR68" s="307"/>
      <c r="ADS68" s="307"/>
      <c r="ADT68" s="307"/>
      <c r="ADU68" s="307"/>
      <c r="ADV68" s="307"/>
      <c r="ADW68" s="307"/>
      <c r="ADX68" s="307"/>
      <c r="ADY68" s="307"/>
      <c r="ADZ68" s="307"/>
      <c r="AEA68" s="307"/>
      <c r="AEB68" s="307"/>
      <c r="AEC68" s="307"/>
      <c r="AED68" s="307"/>
      <c r="AEE68" s="307"/>
      <c r="AEF68" s="307"/>
      <c r="AEG68" s="307"/>
      <c r="AEH68" s="307"/>
      <c r="AEI68" s="307"/>
      <c r="AEJ68" s="307"/>
      <c r="AEK68" s="307"/>
      <c r="AEL68" s="307"/>
      <c r="AEM68" s="307"/>
      <c r="AEN68" s="307"/>
      <c r="AEO68" s="307"/>
      <c r="AEP68" s="307"/>
      <c r="AEQ68" s="307"/>
      <c r="AER68" s="307"/>
      <c r="AES68" s="307"/>
      <c r="AET68" s="307"/>
      <c r="AEU68" s="307"/>
      <c r="AEV68" s="307"/>
      <c r="AEW68" s="307"/>
      <c r="AEX68" s="307"/>
      <c r="AEY68" s="307"/>
      <c r="AEZ68" s="307"/>
      <c r="AFA68" s="307"/>
      <c r="AFB68" s="307"/>
      <c r="AFC68" s="307"/>
      <c r="AFD68" s="307"/>
      <c r="AFE68" s="307"/>
      <c r="AFF68" s="307"/>
      <c r="AFG68" s="307"/>
      <c r="AFH68" s="307"/>
      <c r="AFI68" s="307"/>
      <c r="AFJ68" s="307"/>
      <c r="AFK68" s="307"/>
      <c r="AFL68" s="307"/>
      <c r="AFM68" s="307"/>
      <c r="AFN68" s="307"/>
      <c r="AFO68" s="307"/>
      <c r="AFP68" s="307"/>
      <c r="AFQ68" s="307"/>
      <c r="AFR68" s="307"/>
      <c r="AFS68" s="307"/>
      <c r="AFT68" s="307"/>
      <c r="AFU68" s="307"/>
      <c r="AFV68" s="307"/>
      <c r="AFW68" s="307"/>
      <c r="AFX68" s="307"/>
      <c r="AFY68" s="307"/>
      <c r="AFZ68" s="307"/>
      <c r="AGA68" s="307"/>
      <c r="AGB68" s="307"/>
      <c r="AGC68" s="307"/>
      <c r="AGD68" s="307"/>
      <c r="AGE68" s="307"/>
      <c r="AGF68" s="307"/>
      <c r="AGG68" s="307"/>
      <c r="AGH68" s="307"/>
      <c r="AGI68" s="307"/>
      <c r="AGJ68" s="307"/>
      <c r="AGK68" s="307"/>
      <c r="AGL68" s="307"/>
      <c r="AGM68" s="307"/>
      <c r="AGN68" s="307"/>
      <c r="AGO68" s="307"/>
      <c r="AGP68" s="307"/>
      <c r="AGQ68" s="307"/>
      <c r="AGR68" s="307"/>
      <c r="AGS68" s="307"/>
      <c r="AGT68" s="307"/>
      <c r="AGU68" s="307"/>
      <c r="AGV68" s="307"/>
      <c r="AGW68" s="307"/>
      <c r="AGX68" s="307"/>
      <c r="AGY68" s="307"/>
      <c r="AGZ68" s="307"/>
      <c r="AHA68" s="307"/>
      <c r="AHB68" s="307"/>
      <c r="AHC68" s="307"/>
      <c r="AHD68" s="307"/>
      <c r="AHE68" s="307"/>
      <c r="AHF68" s="307"/>
      <c r="AHG68" s="307"/>
      <c r="AHH68" s="307"/>
      <c r="AHI68" s="307"/>
      <c r="AHJ68" s="307"/>
      <c r="AHK68" s="307"/>
      <c r="AHL68" s="307"/>
      <c r="AHM68" s="307"/>
      <c r="AHN68" s="307"/>
      <c r="AHO68" s="307"/>
      <c r="AHP68" s="307"/>
      <c r="AHQ68" s="307"/>
      <c r="AHR68" s="307"/>
      <c r="AHS68" s="307"/>
      <c r="AHT68" s="307"/>
      <c r="AHU68" s="307"/>
      <c r="AHV68" s="307"/>
      <c r="AHW68" s="307"/>
      <c r="AHX68" s="307"/>
      <c r="AHY68" s="307"/>
      <c r="AHZ68" s="307"/>
      <c r="AIA68" s="307"/>
      <c r="AIB68" s="307"/>
      <c r="AIC68" s="307"/>
      <c r="AID68" s="307"/>
      <c r="AIE68" s="307"/>
      <c r="AIF68" s="307"/>
      <c r="AIG68" s="307"/>
      <c r="AIH68" s="307"/>
      <c r="AII68" s="307"/>
      <c r="AIJ68" s="307"/>
      <c r="AIK68" s="307"/>
      <c r="AIL68" s="307"/>
      <c r="AIM68" s="307"/>
      <c r="AIN68" s="307"/>
      <c r="AIO68" s="307"/>
      <c r="AIP68" s="307"/>
      <c r="AIQ68" s="307"/>
      <c r="AIR68" s="307"/>
      <c r="AIS68" s="307"/>
      <c r="AIT68" s="307"/>
      <c r="AIU68" s="307"/>
      <c r="AIV68" s="307"/>
      <c r="AIW68" s="307"/>
      <c r="AIX68" s="307"/>
      <c r="AIY68" s="307"/>
      <c r="AIZ68" s="307"/>
      <c r="AJA68" s="307"/>
      <c r="AJB68" s="307"/>
      <c r="AJC68" s="307"/>
      <c r="AJD68" s="307"/>
      <c r="AJE68" s="307"/>
      <c r="AJF68" s="307"/>
      <c r="AJG68" s="307"/>
      <c r="AJH68" s="307"/>
      <c r="AJI68" s="307"/>
      <c r="AJJ68" s="307"/>
      <c r="AJK68" s="307"/>
      <c r="AJL68" s="307"/>
      <c r="AJM68" s="307"/>
      <c r="AJN68" s="307"/>
      <c r="AJO68" s="307"/>
      <c r="AJP68" s="307"/>
      <c r="AJQ68" s="307"/>
      <c r="AJR68" s="307"/>
      <c r="AJS68" s="307"/>
      <c r="AJT68" s="307"/>
      <c r="AJU68" s="307"/>
      <c r="AJV68" s="307"/>
      <c r="AJW68" s="307"/>
      <c r="AJX68" s="307"/>
      <c r="AJY68" s="307"/>
      <c r="AJZ68" s="307"/>
      <c r="AKA68" s="307"/>
      <c r="AKB68" s="307"/>
      <c r="AKC68" s="307"/>
      <c r="AKD68" s="307"/>
      <c r="AKE68" s="307"/>
      <c r="AKF68" s="307"/>
      <c r="AKG68" s="307"/>
      <c r="AKH68" s="307"/>
      <c r="AKI68" s="307"/>
      <c r="AKJ68" s="307"/>
      <c r="AKK68" s="307"/>
      <c r="AKL68" s="307"/>
      <c r="AKM68" s="307"/>
      <c r="AKN68" s="307"/>
      <c r="AKO68" s="307"/>
      <c r="AKP68" s="307"/>
      <c r="AKQ68" s="307"/>
      <c r="AKR68" s="307"/>
      <c r="AKS68" s="307"/>
      <c r="AKT68" s="307"/>
      <c r="AKU68" s="307"/>
      <c r="AKV68" s="307"/>
      <c r="AKW68" s="307"/>
      <c r="AKX68" s="307"/>
      <c r="AKY68" s="307"/>
    </row>
    <row r="69" spans="1:987" s="139" customFormat="1" x14ac:dyDescent="0.25">
      <c r="A69" s="134" t="s">
        <v>9</v>
      </c>
      <c r="B69" s="201" t="e">
        <f>IF('Sample of Spirits1'!I69&lt;E69,"&lt;",'Sample of Spirits1'!I69)</f>
        <v>#DIV/0!</v>
      </c>
      <c r="C69" s="83" t="e">
        <f t="shared" si="38"/>
        <v>#DIV/0!</v>
      </c>
      <c r="D69" s="88" t="e">
        <f>'Sample of Spirits1'!E69</f>
        <v>#DIV/0!</v>
      </c>
      <c r="E69" s="202" t="e">
        <f t="shared" si="39"/>
        <v>#DIV/0!</v>
      </c>
      <c r="F69" s="193"/>
      <c r="G69" s="83" t="e">
        <f>'Sample of Spirits1'!R69</f>
        <v>#DIV/0!</v>
      </c>
      <c r="H69" s="83" t="e">
        <f t="shared" si="40"/>
        <v>#DIV/0!</v>
      </c>
      <c r="I69" s="88" t="e">
        <f>'Sample of Spirits1'!N69</f>
        <v>#DIV/0!</v>
      </c>
      <c r="J69" s="202" t="str">
        <f t="shared" si="41"/>
        <v>IS</v>
      </c>
      <c r="K69" s="193"/>
      <c r="L69" s="102" t="e">
        <f>'Sample of Spirits1'!AA69</f>
        <v>#DIV/0!</v>
      </c>
      <c r="M69" s="83" t="e">
        <f t="shared" si="42"/>
        <v>#DIV/0!</v>
      </c>
      <c r="N69" s="88" t="e">
        <f>'Sample of Spirits1'!W69</f>
        <v>#DIV/0!</v>
      </c>
      <c r="O69" s="202" t="str">
        <f t="shared" si="43"/>
        <v>IS</v>
      </c>
      <c r="P69" s="193"/>
      <c r="Q69" s="88" t="e">
        <f t="shared" si="48"/>
        <v>#DIV/0!</v>
      </c>
      <c r="R69" s="88" t="e">
        <f t="shared" si="49"/>
        <v>#DIV/0!</v>
      </c>
      <c r="S69" s="193"/>
      <c r="T69" s="103" t="e">
        <f>IF(G69="&lt;","-",(G69-L69)/AVERAGE(G69,L69)*100)</f>
        <v>#DIV/0!</v>
      </c>
      <c r="U69" s="88" t="e">
        <f t="shared" si="51"/>
        <v>#DIV/0!</v>
      </c>
      <c r="V69" s="305"/>
      <c r="W69" s="313"/>
      <c r="X69" s="309"/>
      <c r="Y69" s="309"/>
      <c r="Z69" s="309"/>
      <c r="AA69" s="309"/>
      <c r="AB69" s="309"/>
      <c r="AC69" s="309"/>
      <c r="AD69" s="309"/>
      <c r="AE69" s="309"/>
      <c r="AF69" s="309"/>
      <c r="AG69" s="309"/>
      <c r="AH69" s="309"/>
      <c r="AI69" s="309"/>
      <c r="AJ69" s="309"/>
      <c r="AK69" s="309"/>
      <c r="AL69" s="309"/>
      <c r="AM69" s="309"/>
      <c r="AN69" s="309"/>
      <c r="AO69" s="309"/>
      <c r="AP69" s="309"/>
      <c r="AQ69" s="309"/>
      <c r="AR69" s="309"/>
      <c r="AS69" s="309"/>
      <c r="AT69" s="309"/>
      <c r="AU69" s="309"/>
      <c r="AV69" s="309"/>
      <c r="AW69" s="309"/>
      <c r="AX69" s="309"/>
      <c r="AY69" s="309"/>
      <c r="AZ69" s="309"/>
      <c r="BA69" s="309"/>
      <c r="BB69" s="309"/>
      <c r="BC69" s="309"/>
      <c r="BD69" s="309"/>
      <c r="BE69" s="309"/>
      <c r="BF69" s="309"/>
      <c r="BG69" s="309"/>
      <c r="BH69" s="309"/>
      <c r="BI69" s="309"/>
      <c r="BJ69" s="309"/>
      <c r="BK69" s="309"/>
      <c r="BL69" s="309"/>
      <c r="BM69" s="309"/>
      <c r="BN69" s="309"/>
      <c r="BO69" s="309"/>
      <c r="BP69" s="309"/>
      <c r="BQ69" s="309"/>
      <c r="BR69" s="309"/>
      <c r="BS69" s="309"/>
      <c r="BT69" s="309"/>
      <c r="BU69" s="309"/>
      <c r="BV69" s="309"/>
      <c r="BW69" s="309"/>
      <c r="BX69" s="309"/>
      <c r="BY69" s="309"/>
      <c r="BZ69" s="309"/>
      <c r="CA69" s="309"/>
      <c r="CB69" s="309"/>
      <c r="CC69" s="309"/>
      <c r="CD69" s="309"/>
      <c r="CE69" s="309"/>
      <c r="CF69" s="309"/>
      <c r="CG69" s="309"/>
      <c r="CH69" s="309"/>
      <c r="CI69" s="309"/>
      <c r="CJ69" s="309"/>
      <c r="CK69" s="309"/>
      <c r="CL69" s="309"/>
      <c r="CM69" s="309"/>
      <c r="CN69" s="309"/>
      <c r="CO69" s="309"/>
      <c r="CP69" s="309"/>
      <c r="CQ69" s="309"/>
      <c r="CR69" s="309"/>
      <c r="CS69" s="309"/>
      <c r="CT69" s="309"/>
      <c r="CU69" s="309"/>
      <c r="CV69" s="309"/>
      <c r="CW69" s="309"/>
      <c r="CX69" s="309"/>
      <c r="CY69" s="309"/>
      <c r="CZ69" s="309"/>
      <c r="DA69" s="309"/>
      <c r="DB69" s="309"/>
      <c r="DC69" s="309"/>
      <c r="DD69" s="309"/>
      <c r="DE69" s="309"/>
      <c r="DF69" s="309"/>
      <c r="DG69" s="309"/>
      <c r="DH69" s="309"/>
      <c r="DI69" s="309"/>
      <c r="DJ69" s="309"/>
      <c r="DK69" s="309"/>
      <c r="DL69" s="309"/>
      <c r="DM69" s="309"/>
      <c r="DN69" s="309"/>
      <c r="DO69" s="309"/>
      <c r="DP69" s="309"/>
      <c r="DQ69" s="309"/>
      <c r="DR69" s="309"/>
      <c r="DS69" s="309"/>
      <c r="DT69" s="309"/>
      <c r="DU69" s="309"/>
      <c r="DV69" s="309"/>
      <c r="DW69" s="309"/>
      <c r="DX69" s="309"/>
      <c r="DY69" s="309"/>
      <c r="DZ69" s="309"/>
      <c r="EA69" s="309"/>
      <c r="EB69" s="309"/>
      <c r="EC69" s="309"/>
      <c r="ED69" s="309"/>
      <c r="EE69" s="309"/>
      <c r="EF69" s="309"/>
      <c r="EG69" s="309"/>
      <c r="EH69" s="309"/>
      <c r="EI69" s="309"/>
      <c r="EJ69" s="309"/>
      <c r="EK69" s="309"/>
      <c r="EL69" s="309"/>
      <c r="EM69" s="309"/>
      <c r="EN69" s="309"/>
      <c r="EO69" s="309"/>
      <c r="EP69" s="309"/>
      <c r="EQ69" s="309"/>
      <c r="ER69" s="309"/>
      <c r="ES69" s="309"/>
      <c r="ET69" s="309"/>
      <c r="EU69" s="309"/>
      <c r="EV69" s="309"/>
      <c r="EW69" s="309"/>
      <c r="EX69" s="309"/>
      <c r="EY69" s="309"/>
      <c r="EZ69" s="309"/>
      <c r="FA69" s="309"/>
      <c r="FB69" s="309"/>
      <c r="FC69" s="309"/>
      <c r="FD69" s="309"/>
      <c r="FE69" s="309"/>
      <c r="FF69" s="309"/>
      <c r="FG69" s="309"/>
      <c r="FH69" s="309"/>
      <c r="FI69" s="309"/>
      <c r="FJ69" s="309"/>
      <c r="FK69" s="309"/>
      <c r="FL69" s="309"/>
      <c r="FM69" s="309"/>
      <c r="FN69" s="309"/>
      <c r="FO69" s="309"/>
      <c r="FP69" s="309"/>
      <c r="FQ69" s="309"/>
      <c r="FR69" s="309"/>
      <c r="FS69" s="309"/>
      <c r="FT69" s="309"/>
      <c r="FU69" s="309"/>
      <c r="FV69" s="309"/>
      <c r="FW69" s="309"/>
      <c r="FX69" s="309"/>
      <c r="FY69" s="309"/>
      <c r="FZ69" s="309"/>
      <c r="GA69" s="309"/>
      <c r="GB69" s="309"/>
      <c r="GC69" s="309"/>
      <c r="GD69" s="309"/>
      <c r="GE69" s="309"/>
      <c r="GF69" s="309"/>
      <c r="GG69" s="309"/>
      <c r="GH69" s="309"/>
      <c r="GI69" s="309"/>
      <c r="GJ69" s="309"/>
      <c r="GK69" s="309"/>
      <c r="GL69" s="309"/>
      <c r="GM69" s="309"/>
      <c r="GN69" s="309"/>
      <c r="GO69" s="309"/>
      <c r="GP69" s="309"/>
      <c r="GQ69" s="309"/>
      <c r="GR69" s="309"/>
      <c r="GS69" s="309"/>
      <c r="GT69" s="309"/>
      <c r="GU69" s="309"/>
      <c r="GV69" s="309"/>
      <c r="GW69" s="309"/>
      <c r="GX69" s="309"/>
      <c r="GY69" s="309"/>
      <c r="GZ69" s="309"/>
      <c r="HA69" s="309"/>
      <c r="HB69" s="309"/>
      <c r="HC69" s="309"/>
      <c r="HD69" s="309"/>
      <c r="HE69" s="309"/>
      <c r="HF69" s="309"/>
      <c r="HG69" s="309"/>
      <c r="HH69" s="309"/>
      <c r="HI69" s="309"/>
      <c r="HJ69" s="309"/>
      <c r="HK69" s="309"/>
      <c r="HL69" s="309"/>
      <c r="HM69" s="309"/>
      <c r="HN69" s="309"/>
      <c r="HO69" s="309"/>
      <c r="HP69" s="309"/>
      <c r="HQ69" s="309"/>
      <c r="HR69" s="309"/>
      <c r="HS69" s="309"/>
      <c r="HT69" s="309"/>
      <c r="HU69" s="309"/>
      <c r="HV69" s="309"/>
      <c r="HW69" s="309"/>
      <c r="HX69" s="309"/>
      <c r="HY69" s="309"/>
      <c r="HZ69" s="309"/>
      <c r="IA69" s="309"/>
      <c r="IB69" s="309"/>
      <c r="IC69" s="309"/>
      <c r="ID69" s="309"/>
      <c r="IE69" s="309"/>
      <c r="IF69" s="309"/>
      <c r="IG69" s="309"/>
      <c r="IH69" s="309"/>
      <c r="II69" s="309"/>
      <c r="IJ69" s="309"/>
      <c r="IK69" s="309"/>
      <c r="IL69" s="309"/>
      <c r="IM69" s="309"/>
      <c r="IN69" s="309"/>
      <c r="IO69" s="309"/>
      <c r="IP69" s="309"/>
      <c r="IQ69" s="309"/>
      <c r="IR69" s="309"/>
      <c r="IS69" s="309"/>
      <c r="IT69" s="309"/>
      <c r="IU69" s="309"/>
      <c r="IV69" s="309"/>
      <c r="IW69" s="309"/>
      <c r="IX69" s="309"/>
      <c r="IY69" s="309"/>
      <c r="IZ69" s="309"/>
      <c r="JA69" s="309"/>
      <c r="JB69" s="309"/>
      <c r="JC69" s="309"/>
      <c r="JD69" s="309"/>
      <c r="JE69" s="309"/>
      <c r="JF69" s="309"/>
      <c r="JG69" s="309"/>
      <c r="JH69" s="309"/>
      <c r="JI69" s="309"/>
      <c r="JJ69" s="309"/>
      <c r="JK69" s="309"/>
      <c r="JL69" s="309"/>
      <c r="JM69" s="309"/>
      <c r="JN69" s="309"/>
      <c r="JO69" s="309"/>
      <c r="JP69" s="309"/>
      <c r="JQ69" s="309"/>
      <c r="JR69" s="309"/>
      <c r="JS69" s="309"/>
      <c r="JT69" s="309"/>
      <c r="JU69" s="309"/>
      <c r="JV69" s="309"/>
      <c r="JW69" s="309"/>
      <c r="JX69" s="309"/>
      <c r="JY69" s="309"/>
      <c r="JZ69" s="309"/>
      <c r="KA69" s="309"/>
      <c r="KB69" s="309"/>
      <c r="KC69" s="309"/>
      <c r="KD69" s="309"/>
      <c r="KE69" s="309"/>
      <c r="KF69" s="309"/>
      <c r="KG69" s="309"/>
      <c r="KH69" s="309"/>
      <c r="KI69" s="309"/>
      <c r="KJ69" s="309"/>
      <c r="KK69" s="309"/>
      <c r="KL69" s="309"/>
      <c r="KM69" s="309"/>
      <c r="KN69" s="309"/>
      <c r="KO69" s="309"/>
      <c r="KP69" s="309"/>
      <c r="KQ69" s="309"/>
      <c r="KR69" s="309"/>
      <c r="KS69" s="309"/>
      <c r="KT69" s="309"/>
      <c r="KU69" s="309"/>
      <c r="KV69" s="309"/>
      <c r="KW69" s="309"/>
      <c r="KX69" s="309"/>
      <c r="KY69" s="309"/>
      <c r="KZ69" s="309"/>
      <c r="LA69" s="309"/>
      <c r="LB69" s="309"/>
      <c r="LC69" s="309"/>
      <c r="LD69" s="309"/>
      <c r="LE69" s="309"/>
      <c r="LF69" s="309"/>
      <c r="LG69" s="309"/>
      <c r="LH69" s="309"/>
      <c r="LI69" s="309"/>
      <c r="LJ69" s="309"/>
      <c r="LK69" s="309"/>
      <c r="LL69" s="309"/>
      <c r="LM69" s="309"/>
      <c r="LN69" s="309"/>
      <c r="LO69" s="309"/>
      <c r="LP69" s="309"/>
      <c r="LQ69" s="309"/>
      <c r="LR69" s="309"/>
      <c r="LS69" s="309"/>
      <c r="LT69" s="309"/>
      <c r="LU69" s="309"/>
      <c r="LV69" s="309"/>
      <c r="LW69" s="309"/>
      <c r="LX69" s="309"/>
      <c r="LY69" s="309"/>
      <c r="LZ69" s="309"/>
      <c r="MA69" s="309"/>
      <c r="MB69" s="309"/>
      <c r="MC69" s="309"/>
      <c r="MD69" s="309"/>
      <c r="ME69" s="309"/>
      <c r="MF69" s="309"/>
      <c r="MG69" s="309"/>
      <c r="MH69" s="309"/>
      <c r="MI69" s="309"/>
      <c r="MJ69" s="309"/>
      <c r="MK69" s="309"/>
      <c r="ML69" s="309"/>
      <c r="MM69" s="309"/>
      <c r="MN69" s="309"/>
      <c r="MO69" s="309"/>
      <c r="MP69" s="309"/>
      <c r="MQ69" s="309"/>
      <c r="MR69" s="309"/>
      <c r="MS69" s="309"/>
      <c r="MT69" s="309"/>
      <c r="MU69" s="309"/>
      <c r="MV69" s="309"/>
      <c r="MW69" s="309"/>
      <c r="MX69" s="309"/>
      <c r="MY69" s="309"/>
      <c r="MZ69" s="309"/>
      <c r="NA69" s="309"/>
      <c r="NB69" s="309"/>
      <c r="NC69" s="309"/>
      <c r="ND69" s="309"/>
      <c r="NE69" s="309"/>
      <c r="NF69" s="309"/>
      <c r="NG69" s="309"/>
      <c r="NH69" s="309"/>
      <c r="NI69" s="309"/>
      <c r="NJ69" s="309"/>
      <c r="NK69" s="309"/>
      <c r="NL69" s="309"/>
      <c r="NM69" s="309"/>
      <c r="NN69" s="309"/>
      <c r="NO69" s="309"/>
      <c r="NP69" s="309"/>
      <c r="NQ69" s="309"/>
      <c r="NR69" s="309"/>
      <c r="NS69" s="309"/>
      <c r="NT69" s="309"/>
      <c r="NU69" s="309"/>
      <c r="NV69" s="309"/>
      <c r="NW69" s="309"/>
      <c r="NX69" s="309"/>
      <c r="NY69" s="309"/>
      <c r="NZ69" s="309"/>
      <c r="OA69" s="309"/>
      <c r="OB69" s="309"/>
      <c r="OC69" s="309"/>
      <c r="OD69" s="309"/>
      <c r="OE69" s="309"/>
      <c r="OF69" s="309"/>
      <c r="OG69" s="309"/>
      <c r="OH69" s="309"/>
      <c r="OI69" s="309"/>
      <c r="OJ69" s="309"/>
      <c r="OK69" s="309"/>
      <c r="OL69" s="309"/>
      <c r="OM69" s="309"/>
      <c r="ON69" s="309"/>
      <c r="OO69" s="309"/>
      <c r="OP69" s="309"/>
      <c r="OQ69" s="309"/>
      <c r="OR69" s="309"/>
      <c r="OS69" s="309"/>
      <c r="OT69" s="309"/>
      <c r="OU69" s="309"/>
      <c r="OV69" s="309"/>
      <c r="OW69" s="309"/>
      <c r="OX69" s="309"/>
      <c r="OY69" s="309"/>
      <c r="OZ69" s="309"/>
      <c r="PA69" s="309"/>
      <c r="PB69" s="309"/>
      <c r="PC69" s="309"/>
      <c r="PD69" s="309"/>
      <c r="PE69" s="309"/>
      <c r="PF69" s="309"/>
      <c r="PG69" s="309"/>
      <c r="PH69" s="309"/>
      <c r="PI69" s="309"/>
      <c r="PJ69" s="309"/>
      <c r="PK69" s="309"/>
      <c r="PL69" s="309"/>
      <c r="PM69" s="309"/>
      <c r="PN69" s="309"/>
      <c r="PO69" s="309"/>
      <c r="PP69" s="309"/>
      <c r="PQ69" s="309"/>
      <c r="PR69" s="309"/>
      <c r="PS69" s="309"/>
      <c r="PT69" s="309"/>
      <c r="PU69" s="309"/>
      <c r="PV69" s="309"/>
      <c r="PW69" s="309"/>
      <c r="PX69" s="309"/>
      <c r="PY69" s="309"/>
      <c r="PZ69" s="309"/>
      <c r="QA69" s="309"/>
      <c r="QB69" s="309"/>
      <c r="QC69" s="309"/>
      <c r="QD69" s="309"/>
      <c r="QE69" s="309"/>
      <c r="QF69" s="309"/>
      <c r="QG69" s="309"/>
      <c r="QH69" s="309"/>
      <c r="QI69" s="309"/>
      <c r="QJ69" s="309"/>
      <c r="QK69" s="309"/>
      <c r="QL69" s="309"/>
      <c r="QM69" s="309"/>
      <c r="QN69" s="309"/>
      <c r="QO69" s="309"/>
      <c r="QP69" s="309"/>
      <c r="QQ69" s="309"/>
      <c r="QR69" s="309"/>
      <c r="QS69" s="309"/>
      <c r="QT69" s="309"/>
      <c r="QU69" s="309"/>
      <c r="QV69" s="309"/>
      <c r="QW69" s="309"/>
      <c r="QX69" s="309"/>
      <c r="QY69" s="309"/>
      <c r="QZ69" s="309"/>
      <c r="RA69" s="309"/>
      <c r="RB69" s="309"/>
      <c r="RC69" s="309"/>
      <c r="RD69" s="309"/>
      <c r="RE69" s="309"/>
      <c r="RF69" s="309"/>
      <c r="RG69" s="309"/>
      <c r="RH69" s="309"/>
      <c r="RI69" s="309"/>
      <c r="RJ69" s="309"/>
      <c r="RK69" s="309"/>
      <c r="RL69" s="309"/>
      <c r="RM69" s="309"/>
      <c r="RN69" s="309"/>
      <c r="RO69" s="309"/>
      <c r="RP69" s="309"/>
      <c r="RQ69" s="309"/>
      <c r="RR69" s="309"/>
      <c r="RS69" s="309"/>
      <c r="RT69" s="309"/>
      <c r="RU69" s="309"/>
      <c r="RV69" s="309"/>
      <c r="RW69" s="309"/>
      <c r="RX69" s="309"/>
      <c r="RY69" s="309"/>
      <c r="RZ69" s="309"/>
      <c r="SA69" s="309"/>
      <c r="SB69" s="309"/>
      <c r="SC69" s="309"/>
      <c r="SD69" s="309"/>
      <c r="SE69" s="309"/>
      <c r="SF69" s="309"/>
      <c r="SG69" s="309"/>
      <c r="SH69" s="309"/>
      <c r="SI69" s="309"/>
      <c r="SJ69" s="309"/>
      <c r="SK69" s="309"/>
      <c r="SL69" s="309"/>
      <c r="SM69" s="309"/>
      <c r="SN69" s="309"/>
      <c r="SO69" s="309"/>
      <c r="SP69" s="309"/>
      <c r="SQ69" s="309"/>
      <c r="SR69" s="309"/>
      <c r="SS69" s="309"/>
      <c r="ST69" s="309"/>
      <c r="SU69" s="309"/>
      <c r="SV69" s="309"/>
      <c r="SW69" s="309"/>
      <c r="SX69" s="309"/>
      <c r="SY69" s="309"/>
      <c r="SZ69" s="309"/>
      <c r="TA69" s="309"/>
      <c r="TB69" s="309"/>
      <c r="TC69" s="309"/>
      <c r="TD69" s="309"/>
      <c r="TE69" s="309"/>
      <c r="TF69" s="309"/>
      <c r="TG69" s="309"/>
      <c r="TH69" s="309"/>
      <c r="TI69" s="309"/>
      <c r="TJ69" s="309"/>
      <c r="TK69" s="309"/>
      <c r="TL69" s="309"/>
      <c r="TM69" s="309"/>
      <c r="TN69" s="309"/>
      <c r="TO69" s="309"/>
      <c r="TP69" s="309"/>
      <c r="TQ69" s="309"/>
      <c r="TR69" s="309"/>
      <c r="TS69" s="309"/>
      <c r="TT69" s="309"/>
      <c r="TU69" s="309"/>
      <c r="TV69" s="309"/>
      <c r="TW69" s="309"/>
      <c r="TX69" s="309"/>
      <c r="TY69" s="309"/>
      <c r="TZ69" s="309"/>
      <c r="UA69" s="309"/>
      <c r="UB69" s="309"/>
      <c r="UC69" s="309"/>
      <c r="UD69" s="309"/>
      <c r="UE69" s="309"/>
      <c r="UF69" s="309"/>
      <c r="UG69" s="309"/>
      <c r="UH69" s="309"/>
      <c r="UI69" s="309"/>
      <c r="UJ69" s="309"/>
      <c r="UK69" s="309"/>
      <c r="UL69" s="309"/>
      <c r="UM69" s="309"/>
      <c r="UN69" s="309"/>
      <c r="UO69" s="309"/>
      <c r="UP69" s="309"/>
      <c r="UQ69" s="309"/>
      <c r="UR69" s="309"/>
      <c r="US69" s="309"/>
      <c r="UT69" s="309"/>
      <c r="UU69" s="309"/>
      <c r="UV69" s="309"/>
      <c r="UW69" s="309"/>
      <c r="UX69" s="309"/>
      <c r="UY69" s="309"/>
      <c r="UZ69" s="309"/>
      <c r="VA69" s="309"/>
      <c r="VB69" s="309"/>
      <c r="VC69" s="309"/>
      <c r="VD69" s="309"/>
      <c r="VE69" s="309"/>
      <c r="VF69" s="309"/>
      <c r="VG69" s="309"/>
      <c r="VH69" s="309"/>
      <c r="VI69" s="309"/>
      <c r="VJ69" s="309"/>
      <c r="VK69" s="309"/>
      <c r="VL69" s="309"/>
      <c r="VM69" s="309"/>
      <c r="VN69" s="309"/>
      <c r="VO69" s="309"/>
      <c r="VP69" s="309"/>
      <c r="VQ69" s="309"/>
      <c r="VR69" s="309"/>
      <c r="VS69" s="309"/>
      <c r="VT69" s="309"/>
      <c r="VU69" s="309"/>
      <c r="VV69" s="309"/>
      <c r="VW69" s="309"/>
      <c r="VX69" s="309"/>
      <c r="VY69" s="309"/>
      <c r="VZ69" s="309"/>
      <c r="WA69" s="309"/>
      <c r="WB69" s="309"/>
      <c r="WC69" s="309"/>
      <c r="WD69" s="309"/>
      <c r="WE69" s="309"/>
      <c r="WF69" s="309"/>
      <c r="WG69" s="309"/>
      <c r="WH69" s="309"/>
      <c r="WI69" s="309"/>
      <c r="WJ69" s="309"/>
      <c r="WK69" s="309"/>
      <c r="WL69" s="309"/>
      <c r="WM69" s="309"/>
      <c r="WN69" s="309"/>
      <c r="WO69" s="309"/>
      <c r="WP69" s="309"/>
      <c r="WQ69" s="309"/>
      <c r="WR69" s="309"/>
      <c r="WS69" s="309"/>
      <c r="WT69" s="309"/>
      <c r="WU69" s="309"/>
      <c r="WV69" s="309"/>
      <c r="WW69" s="309"/>
      <c r="WX69" s="309"/>
      <c r="WY69" s="309"/>
      <c r="WZ69" s="309"/>
      <c r="XA69" s="309"/>
      <c r="XB69" s="309"/>
      <c r="XC69" s="309"/>
      <c r="XD69" s="309"/>
      <c r="XE69" s="309"/>
      <c r="XF69" s="309"/>
      <c r="XG69" s="309"/>
      <c r="XH69" s="309"/>
      <c r="XI69" s="309"/>
      <c r="XJ69" s="309"/>
      <c r="XK69" s="309"/>
      <c r="XL69" s="309"/>
      <c r="XM69" s="309"/>
      <c r="XN69" s="309"/>
      <c r="XO69" s="309"/>
      <c r="XP69" s="309"/>
      <c r="XQ69" s="309"/>
      <c r="XR69" s="309"/>
      <c r="XS69" s="309"/>
      <c r="XT69" s="309"/>
      <c r="XU69" s="309"/>
      <c r="XV69" s="309"/>
      <c r="XW69" s="309"/>
      <c r="XX69" s="309"/>
      <c r="XY69" s="309"/>
      <c r="XZ69" s="309"/>
      <c r="YA69" s="309"/>
      <c r="YB69" s="309"/>
      <c r="YC69" s="309"/>
      <c r="YD69" s="309"/>
      <c r="YE69" s="309"/>
      <c r="YF69" s="309"/>
      <c r="YG69" s="309"/>
      <c r="YH69" s="309"/>
      <c r="YI69" s="309"/>
      <c r="YJ69" s="309"/>
      <c r="YK69" s="309"/>
      <c r="YL69" s="309"/>
      <c r="YM69" s="309"/>
      <c r="YN69" s="309"/>
      <c r="YO69" s="309"/>
      <c r="YP69" s="309"/>
      <c r="YQ69" s="309"/>
      <c r="YR69" s="309"/>
      <c r="YS69" s="309"/>
      <c r="YT69" s="309"/>
      <c r="YU69" s="309"/>
      <c r="YV69" s="309"/>
      <c r="YW69" s="309"/>
      <c r="YX69" s="309"/>
      <c r="YY69" s="309"/>
      <c r="YZ69" s="309"/>
      <c r="ZA69" s="309"/>
      <c r="ZB69" s="309"/>
      <c r="ZC69" s="309"/>
      <c r="ZD69" s="309"/>
      <c r="ZE69" s="309"/>
      <c r="ZF69" s="309"/>
      <c r="ZG69" s="309"/>
      <c r="ZH69" s="309"/>
      <c r="ZI69" s="309"/>
      <c r="ZJ69" s="309"/>
      <c r="ZK69" s="309"/>
      <c r="ZL69" s="309"/>
      <c r="ZM69" s="309"/>
      <c r="ZN69" s="309"/>
      <c r="ZO69" s="309"/>
      <c r="ZP69" s="309"/>
      <c r="ZQ69" s="309"/>
      <c r="ZR69" s="309"/>
      <c r="ZS69" s="309"/>
      <c r="ZT69" s="309"/>
      <c r="ZU69" s="309"/>
      <c r="ZV69" s="309"/>
      <c r="ZW69" s="309"/>
      <c r="ZX69" s="309"/>
      <c r="ZY69" s="309"/>
      <c r="ZZ69" s="309"/>
      <c r="AAA69" s="309"/>
      <c r="AAB69" s="309"/>
      <c r="AAC69" s="309"/>
      <c r="AAD69" s="309"/>
      <c r="AAE69" s="309"/>
      <c r="AAF69" s="309"/>
      <c r="AAG69" s="309"/>
      <c r="AAH69" s="309"/>
      <c r="AAI69" s="309"/>
      <c r="AAJ69" s="309"/>
      <c r="AAK69" s="309"/>
      <c r="AAL69" s="309"/>
      <c r="AAM69" s="309"/>
      <c r="AAN69" s="309"/>
      <c r="AAO69" s="309"/>
      <c r="AAP69" s="309"/>
      <c r="AAQ69" s="309"/>
      <c r="AAR69" s="309"/>
      <c r="AAS69" s="309"/>
      <c r="AAT69" s="309"/>
      <c r="AAU69" s="309"/>
      <c r="AAV69" s="309"/>
      <c r="AAW69" s="309"/>
      <c r="AAX69" s="309"/>
      <c r="AAY69" s="309"/>
      <c r="AAZ69" s="309"/>
      <c r="ABA69" s="309"/>
      <c r="ABB69" s="309"/>
      <c r="ABC69" s="309"/>
      <c r="ABD69" s="309"/>
      <c r="ABE69" s="309"/>
      <c r="ABF69" s="309"/>
      <c r="ABG69" s="309"/>
      <c r="ABH69" s="309"/>
      <c r="ABI69" s="309"/>
      <c r="ABJ69" s="309"/>
      <c r="ABK69" s="309"/>
      <c r="ABL69" s="309"/>
      <c r="ABM69" s="309"/>
      <c r="ABN69" s="309"/>
      <c r="ABO69" s="309"/>
      <c r="ABP69" s="309"/>
      <c r="ABQ69" s="309"/>
      <c r="ABR69" s="309"/>
      <c r="ABS69" s="309"/>
      <c r="ABT69" s="309"/>
      <c r="ABU69" s="309"/>
      <c r="ABV69" s="309"/>
      <c r="ABW69" s="309"/>
      <c r="ABX69" s="309"/>
      <c r="ABY69" s="309"/>
      <c r="ABZ69" s="309"/>
      <c r="ACA69" s="309"/>
      <c r="ACB69" s="309"/>
      <c r="ACC69" s="309"/>
      <c r="ACD69" s="309"/>
      <c r="ACE69" s="309"/>
      <c r="ACF69" s="309"/>
      <c r="ACG69" s="309"/>
      <c r="ACH69" s="309"/>
      <c r="ACI69" s="309"/>
      <c r="ACJ69" s="309"/>
      <c r="ACK69" s="309"/>
      <c r="ACL69" s="309"/>
      <c r="ACM69" s="309"/>
      <c r="ACN69" s="309"/>
      <c r="ACO69" s="309"/>
      <c r="ACP69" s="309"/>
      <c r="ACQ69" s="309"/>
      <c r="ACR69" s="309"/>
      <c r="ACS69" s="309"/>
      <c r="ACT69" s="309"/>
      <c r="ACU69" s="309"/>
      <c r="ACV69" s="309"/>
      <c r="ACW69" s="309"/>
      <c r="ACX69" s="309"/>
      <c r="ACY69" s="309"/>
      <c r="ACZ69" s="309"/>
      <c r="ADA69" s="309"/>
      <c r="ADB69" s="309"/>
      <c r="ADC69" s="309"/>
      <c r="ADD69" s="309"/>
      <c r="ADE69" s="309"/>
      <c r="ADF69" s="309"/>
      <c r="ADG69" s="309"/>
      <c r="ADH69" s="309"/>
      <c r="ADI69" s="309"/>
      <c r="ADJ69" s="309"/>
      <c r="ADK69" s="309"/>
      <c r="ADL69" s="309"/>
      <c r="ADM69" s="309"/>
      <c r="ADN69" s="309"/>
      <c r="ADO69" s="309"/>
      <c r="ADP69" s="309"/>
      <c r="ADQ69" s="309"/>
      <c r="ADR69" s="309"/>
      <c r="ADS69" s="309"/>
      <c r="ADT69" s="309"/>
      <c r="ADU69" s="309"/>
      <c r="ADV69" s="309"/>
      <c r="ADW69" s="309"/>
      <c r="ADX69" s="309"/>
      <c r="ADY69" s="309"/>
      <c r="ADZ69" s="309"/>
      <c r="AEA69" s="309"/>
      <c r="AEB69" s="309"/>
      <c r="AEC69" s="309"/>
      <c r="AED69" s="309"/>
      <c r="AEE69" s="309"/>
      <c r="AEF69" s="309"/>
      <c r="AEG69" s="309"/>
      <c r="AEH69" s="309"/>
      <c r="AEI69" s="309"/>
      <c r="AEJ69" s="309"/>
      <c r="AEK69" s="309"/>
      <c r="AEL69" s="309"/>
      <c r="AEM69" s="309"/>
      <c r="AEN69" s="309"/>
      <c r="AEO69" s="309"/>
      <c r="AEP69" s="309"/>
      <c r="AEQ69" s="309"/>
      <c r="AER69" s="309"/>
      <c r="AES69" s="309"/>
      <c r="AET69" s="309"/>
      <c r="AEU69" s="309"/>
      <c r="AEV69" s="309"/>
      <c r="AEW69" s="309"/>
      <c r="AEX69" s="309"/>
      <c r="AEY69" s="309"/>
      <c r="AEZ69" s="309"/>
      <c r="AFA69" s="309"/>
      <c r="AFB69" s="309"/>
      <c r="AFC69" s="309"/>
      <c r="AFD69" s="309"/>
      <c r="AFE69" s="309"/>
      <c r="AFF69" s="309"/>
      <c r="AFG69" s="309"/>
      <c r="AFH69" s="309"/>
      <c r="AFI69" s="309"/>
      <c r="AFJ69" s="309"/>
      <c r="AFK69" s="309"/>
      <c r="AFL69" s="309"/>
      <c r="AFM69" s="309"/>
      <c r="AFN69" s="309"/>
      <c r="AFO69" s="309"/>
      <c r="AFP69" s="309"/>
      <c r="AFQ69" s="309"/>
      <c r="AFR69" s="309"/>
      <c r="AFS69" s="309"/>
      <c r="AFT69" s="309"/>
      <c r="AFU69" s="309"/>
      <c r="AFV69" s="309"/>
      <c r="AFW69" s="309"/>
      <c r="AFX69" s="309"/>
      <c r="AFY69" s="309"/>
      <c r="AFZ69" s="309"/>
      <c r="AGA69" s="309"/>
      <c r="AGB69" s="309"/>
      <c r="AGC69" s="309"/>
      <c r="AGD69" s="309"/>
      <c r="AGE69" s="309"/>
      <c r="AGF69" s="309"/>
      <c r="AGG69" s="309"/>
      <c r="AGH69" s="309"/>
      <c r="AGI69" s="309"/>
      <c r="AGJ69" s="309"/>
      <c r="AGK69" s="309"/>
      <c r="AGL69" s="309"/>
      <c r="AGM69" s="309"/>
      <c r="AGN69" s="309"/>
      <c r="AGO69" s="309"/>
      <c r="AGP69" s="309"/>
      <c r="AGQ69" s="309"/>
      <c r="AGR69" s="309"/>
      <c r="AGS69" s="309"/>
      <c r="AGT69" s="309"/>
      <c r="AGU69" s="309"/>
      <c r="AGV69" s="309"/>
      <c r="AGW69" s="309"/>
      <c r="AGX69" s="309"/>
      <c r="AGY69" s="309"/>
      <c r="AGZ69" s="309"/>
      <c r="AHA69" s="309"/>
      <c r="AHB69" s="309"/>
      <c r="AHC69" s="309"/>
      <c r="AHD69" s="309"/>
      <c r="AHE69" s="309"/>
      <c r="AHF69" s="309"/>
      <c r="AHG69" s="309"/>
      <c r="AHH69" s="309"/>
      <c r="AHI69" s="309"/>
      <c r="AHJ69" s="309"/>
      <c r="AHK69" s="309"/>
      <c r="AHL69" s="309"/>
      <c r="AHM69" s="309"/>
      <c r="AHN69" s="309"/>
      <c r="AHO69" s="309"/>
      <c r="AHP69" s="309"/>
      <c r="AHQ69" s="309"/>
      <c r="AHR69" s="309"/>
      <c r="AHS69" s="309"/>
      <c r="AHT69" s="309"/>
      <c r="AHU69" s="309"/>
      <c r="AHV69" s="309"/>
      <c r="AHW69" s="309"/>
      <c r="AHX69" s="309"/>
      <c r="AHY69" s="309"/>
      <c r="AHZ69" s="309"/>
      <c r="AIA69" s="309"/>
      <c r="AIB69" s="309"/>
      <c r="AIC69" s="309"/>
      <c r="AID69" s="309"/>
      <c r="AIE69" s="309"/>
      <c r="AIF69" s="309"/>
      <c r="AIG69" s="309"/>
      <c r="AIH69" s="309"/>
      <c r="AII69" s="309"/>
      <c r="AIJ69" s="309"/>
      <c r="AIK69" s="309"/>
      <c r="AIL69" s="309"/>
      <c r="AIM69" s="309"/>
      <c r="AIN69" s="309"/>
      <c r="AIO69" s="309"/>
      <c r="AIP69" s="309"/>
      <c r="AIQ69" s="309"/>
      <c r="AIR69" s="309"/>
      <c r="AIS69" s="309"/>
      <c r="AIT69" s="309"/>
      <c r="AIU69" s="309"/>
      <c r="AIV69" s="309"/>
      <c r="AIW69" s="309"/>
      <c r="AIX69" s="309"/>
      <c r="AIY69" s="309"/>
      <c r="AIZ69" s="309"/>
      <c r="AJA69" s="309"/>
      <c r="AJB69" s="309"/>
      <c r="AJC69" s="309"/>
      <c r="AJD69" s="309"/>
      <c r="AJE69" s="309"/>
      <c r="AJF69" s="309"/>
      <c r="AJG69" s="309"/>
      <c r="AJH69" s="309"/>
      <c r="AJI69" s="309"/>
      <c r="AJJ69" s="309"/>
      <c r="AJK69" s="309"/>
      <c r="AJL69" s="309"/>
      <c r="AJM69" s="309"/>
      <c r="AJN69" s="309"/>
      <c r="AJO69" s="309"/>
      <c r="AJP69" s="309"/>
      <c r="AJQ69" s="309"/>
      <c r="AJR69" s="309"/>
      <c r="AJS69" s="309"/>
      <c r="AJT69" s="309"/>
      <c r="AJU69" s="309"/>
      <c r="AJV69" s="309"/>
      <c r="AJW69" s="309"/>
      <c r="AJX69" s="309"/>
      <c r="AJY69" s="309"/>
      <c r="AJZ69" s="309"/>
      <c r="AKA69" s="309"/>
      <c r="AKB69" s="309"/>
      <c r="AKC69" s="309"/>
      <c r="AKD69" s="309"/>
      <c r="AKE69" s="309"/>
      <c r="AKF69" s="309"/>
      <c r="AKG69" s="309"/>
      <c r="AKH69" s="309"/>
      <c r="AKI69" s="309"/>
      <c r="AKJ69" s="309"/>
      <c r="AKK69" s="309"/>
      <c r="AKL69" s="309"/>
      <c r="AKM69" s="309"/>
      <c r="AKN69" s="309"/>
      <c r="AKO69" s="309"/>
      <c r="AKP69" s="309"/>
      <c r="AKQ69" s="309"/>
      <c r="AKR69" s="309"/>
      <c r="AKS69" s="309"/>
      <c r="AKT69" s="309"/>
      <c r="AKU69" s="309"/>
      <c r="AKV69" s="309"/>
      <c r="AKW69" s="309"/>
      <c r="AKX69" s="309"/>
      <c r="AKY69" s="309"/>
    </row>
    <row r="70" spans="1:987" s="41" customFormat="1" x14ac:dyDescent="0.25">
      <c r="A70" s="133" t="s">
        <v>10</v>
      </c>
      <c r="B70" s="185" t="e">
        <f>IF('Sample of Spirits1'!I70&lt;E70,"&lt;",'Sample of Spirits1'!I70)</f>
        <v>#DIV/0!</v>
      </c>
      <c r="C70" s="98" t="e">
        <f t="shared" si="38"/>
        <v>#DIV/0!</v>
      </c>
      <c r="D70" s="94" t="e">
        <f>'Sample of Spirits1'!E70</f>
        <v>#DIV/0!</v>
      </c>
      <c r="E70" s="199" t="e">
        <f t="shared" si="39"/>
        <v>#DIV/0!</v>
      </c>
      <c r="F70" s="118"/>
      <c r="G70" s="98" t="e">
        <f>IF('Sample of Spirits1'!R70&lt;J70,"&lt;",'Sample of Spirits1'!R70)</f>
        <v>#DIV/0!</v>
      </c>
      <c r="H70" s="94" t="e">
        <f t="shared" si="40"/>
        <v>#DIV/0!</v>
      </c>
      <c r="I70" s="94" t="e">
        <f>'Sample of Spirits1'!N70</f>
        <v>#DIV/0!</v>
      </c>
      <c r="J70" s="199" t="e">
        <f t="shared" si="41"/>
        <v>#DIV/0!</v>
      </c>
      <c r="K70" s="118"/>
      <c r="L70" s="185" t="e">
        <f>IF('Sample of Spirits1'!AA70&lt;O70,"&lt;",'Sample of Spirits1'!AA70)</f>
        <v>#DIV/0!</v>
      </c>
      <c r="M70" s="98" t="e">
        <f t="shared" si="42"/>
        <v>#DIV/0!</v>
      </c>
      <c r="N70" s="94" t="e">
        <f>'Sample of Spirits1'!W70</f>
        <v>#DIV/0!</v>
      </c>
      <c r="O70" s="199" t="e">
        <f t="shared" si="43"/>
        <v>#DIV/0!</v>
      </c>
      <c r="P70" s="118"/>
      <c r="Q70" s="94" t="e">
        <f t="shared" si="48"/>
        <v>#DIV/0!</v>
      </c>
      <c r="R70" s="94" t="e">
        <f t="shared" si="49"/>
        <v>#DIV/0!</v>
      </c>
      <c r="S70" s="118"/>
      <c r="T70" s="186" t="e">
        <f t="shared" ref="T70:T72" si="52">IF(G70="&lt;","-",(G70-L70)/AVERAGE(G70,L70)*100)</f>
        <v>#DIV/0!</v>
      </c>
      <c r="U70" s="94" t="e">
        <f t="shared" si="51"/>
        <v>#DIV/0!</v>
      </c>
      <c r="V70" s="114"/>
      <c r="W70" s="312"/>
      <c r="X70" s="307"/>
      <c r="Y70" s="307"/>
      <c r="Z70" s="307"/>
      <c r="AA70" s="307"/>
      <c r="AB70" s="307"/>
      <c r="AC70" s="307"/>
      <c r="AD70" s="307"/>
      <c r="AE70" s="307"/>
      <c r="AF70" s="307"/>
      <c r="AG70" s="307"/>
      <c r="AH70" s="307"/>
      <c r="AI70" s="307"/>
      <c r="AJ70" s="307"/>
      <c r="AK70" s="307"/>
      <c r="AL70" s="307"/>
      <c r="AM70" s="307"/>
      <c r="AN70" s="307"/>
      <c r="AO70" s="307"/>
      <c r="AP70" s="307"/>
      <c r="AQ70" s="307"/>
      <c r="AR70" s="307"/>
      <c r="AS70" s="307"/>
      <c r="AT70" s="307"/>
      <c r="AU70" s="307"/>
      <c r="AV70" s="307"/>
      <c r="AW70" s="307"/>
      <c r="AX70" s="307"/>
      <c r="AY70" s="307"/>
      <c r="AZ70" s="307"/>
      <c r="BA70" s="307"/>
      <c r="BB70" s="307"/>
      <c r="BC70" s="307"/>
      <c r="BD70" s="307"/>
      <c r="BE70" s="307"/>
      <c r="BF70" s="307"/>
      <c r="BG70" s="307"/>
      <c r="BH70" s="307"/>
      <c r="BI70" s="307"/>
      <c r="BJ70" s="307"/>
      <c r="BK70" s="307"/>
      <c r="BL70" s="307"/>
      <c r="BM70" s="307"/>
      <c r="BN70" s="307"/>
      <c r="BO70" s="307"/>
      <c r="BP70" s="307"/>
      <c r="BQ70" s="307"/>
      <c r="BR70" s="307"/>
      <c r="BS70" s="307"/>
      <c r="BT70" s="307"/>
      <c r="BU70" s="307"/>
      <c r="BV70" s="307"/>
      <c r="BW70" s="307"/>
      <c r="BX70" s="307"/>
      <c r="BY70" s="307"/>
      <c r="BZ70" s="307"/>
      <c r="CA70" s="307"/>
      <c r="CB70" s="307"/>
      <c r="CC70" s="307"/>
      <c r="CD70" s="307"/>
      <c r="CE70" s="307"/>
      <c r="CF70" s="307"/>
      <c r="CG70" s="307"/>
      <c r="CH70" s="307"/>
      <c r="CI70" s="307"/>
      <c r="CJ70" s="307"/>
      <c r="CK70" s="307"/>
      <c r="CL70" s="307"/>
      <c r="CM70" s="307"/>
      <c r="CN70" s="307"/>
      <c r="CO70" s="307"/>
      <c r="CP70" s="307"/>
      <c r="CQ70" s="307"/>
      <c r="CR70" s="307"/>
      <c r="CS70" s="307"/>
      <c r="CT70" s="307"/>
      <c r="CU70" s="307"/>
      <c r="CV70" s="307"/>
      <c r="CW70" s="307"/>
      <c r="CX70" s="307"/>
      <c r="CY70" s="307"/>
      <c r="CZ70" s="307"/>
      <c r="DA70" s="307"/>
      <c r="DB70" s="307"/>
      <c r="DC70" s="307"/>
      <c r="DD70" s="307"/>
      <c r="DE70" s="307"/>
      <c r="DF70" s="307"/>
      <c r="DG70" s="307"/>
      <c r="DH70" s="307"/>
      <c r="DI70" s="307"/>
      <c r="DJ70" s="307"/>
      <c r="DK70" s="307"/>
      <c r="DL70" s="307"/>
      <c r="DM70" s="307"/>
      <c r="DN70" s="307"/>
      <c r="DO70" s="307"/>
      <c r="DP70" s="307"/>
      <c r="DQ70" s="307"/>
      <c r="DR70" s="307"/>
      <c r="DS70" s="307"/>
      <c r="DT70" s="307"/>
      <c r="DU70" s="307"/>
      <c r="DV70" s="307"/>
      <c r="DW70" s="307"/>
      <c r="DX70" s="307"/>
      <c r="DY70" s="307"/>
      <c r="DZ70" s="307"/>
      <c r="EA70" s="307"/>
      <c r="EB70" s="307"/>
      <c r="EC70" s="307"/>
      <c r="ED70" s="307"/>
      <c r="EE70" s="307"/>
      <c r="EF70" s="307"/>
      <c r="EG70" s="307"/>
      <c r="EH70" s="307"/>
      <c r="EI70" s="307"/>
      <c r="EJ70" s="307"/>
      <c r="EK70" s="307"/>
      <c r="EL70" s="307"/>
      <c r="EM70" s="307"/>
      <c r="EN70" s="307"/>
      <c r="EO70" s="307"/>
      <c r="EP70" s="307"/>
      <c r="EQ70" s="307"/>
      <c r="ER70" s="307"/>
      <c r="ES70" s="307"/>
      <c r="ET70" s="307"/>
      <c r="EU70" s="307"/>
      <c r="EV70" s="307"/>
      <c r="EW70" s="307"/>
      <c r="EX70" s="307"/>
      <c r="EY70" s="307"/>
      <c r="EZ70" s="307"/>
      <c r="FA70" s="307"/>
      <c r="FB70" s="307"/>
      <c r="FC70" s="307"/>
      <c r="FD70" s="307"/>
      <c r="FE70" s="307"/>
      <c r="FF70" s="307"/>
      <c r="FG70" s="307"/>
      <c r="FH70" s="307"/>
      <c r="FI70" s="307"/>
      <c r="FJ70" s="307"/>
      <c r="FK70" s="307"/>
      <c r="FL70" s="307"/>
      <c r="FM70" s="307"/>
      <c r="FN70" s="307"/>
      <c r="FO70" s="307"/>
      <c r="FP70" s="307"/>
      <c r="FQ70" s="307"/>
      <c r="FR70" s="307"/>
      <c r="FS70" s="307"/>
      <c r="FT70" s="307"/>
      <c r="FU70" s="307"/>
      <c r="FV70" s="307"/>
      <c r="FW70" s="307"/>
      <c r="FX70" s="307"/>
      <c r="FY70" s="307"/>
      <c r="FZ70" s="307"/>
      <c r="GA70" s="307"/>
      <c r="GB70" s="307"/>
      <c r="GC70" s="307"/>
      <c r="GD70" s="307"/>
      <c r="GE70" s="307"/>
      <c r="GF70" s="307"/>
      <c r="GG70" s="307"/>
      <c r="GH70" s="307"/>
      <c r="GI70" s="307"/>
      <c r="GJ70" s="307"/>
      <c r="GK70" s="307"/>
      <c r="GL70" s="307"/>
      <c r="GM70" s="307"/>
      <c r="GN70" s="307"/>
      <c r="GO70" s="307"/>
      <c r="GP70" s="307"/>
      <c r="GQ70" s="307"/>
      <c r="GR70" s="307"/>
      <c r="GS70" s="307"/>
      <c r="GT70" s="307"/>
      <c r="GU70" s="307"/>
      <c r="GV70" s="307"/>
      <c r="GW70" s="307"/>
      <c r="GX70" s="307"/>
      <c r="GY70" s="307"/>
      <c r="GZ70" s="307"/>
      <c r="HA70" s="307"/>
      <c r="HB70" s="307"/>
      <c r="HC70" s="307"/>
      <c r="HD70" s="307"/>
      <c r="HE70" s="307"/>
      <c r="HF70" s="307"/>
      <c r="HG70" s="307"/>
      <c r="HH70" s="307"/>
      <c r="HI70" s="307"/>
      <c r="HJ70" s="307"/>
      <c r="HK70" s="307"/>
      <c r="HL70" s="307"/>
      <c r="HM70" s="307"/>
      <c r="HN70" s="307"/>
      <c r="HO70" s="307"/>
      <c r="HP70" s="307"/>
      <c r="HQ70" s="307"/>
      <c r="HR70" s="307"/>
      <c r="HS70" s="307"/>
      <c r="HT70" s="307"/>
      <c r="HU70" s="307"/>
      <c r="HV70" s="307"/>
      <c r="HW70" s="307"/>
      <c r="HX70" s="307"/>
      <c r="HY70" s="307"/>
      <c r="HZ70" s="307"/>
      <c r="IA70" s="307"/>
      <c r="IB70" s="307"/>
      <c r="IC70" s="307"/>
      <c r="ID70" s="307"/>
      <c r="IE70" s="307"/>
      <c r="IF70" s="307"/>
      <c r="IG70" s="307"/>
      <c r="IH70" s="307"/>
      <c r="II70" s="307"/>
      <c r="IJ70" s="307"/>
      <c r="IK70" s="307"/>
      <c r="IL70" s="307"/>
      <c r="IM70" s="307"/>
      <c r="IN70" s="307"/>
      <c r="IO70" s="307"/>
      <c r="IP70" s="307"/>
      <c r="IQ70" s="307"/>
      <c r="IR70" s="307"/>
      <c r="IS70" s="307"/>
      <c r="IT70" s="307"/>
      <c r="IU70" s="307"/>
      <c r="IV70" s="307"/>
      <c r="IW70" s="307"/>
      <c r="IX70" s="307"/>
      <c r="IY70" s="307"/>
      <c r="IZ70" s="307"/>
      <c r="JA70" s="307"/>
      <c r="JB70" s="307"/>
      <c r="JC70" s="307"/>
      <c r="JD70" s="307"/>
      <c r="JE70" s="307"/>
      <c r="JF70" s="307"/>
      <c r="JG70" s="307"/>
      <c r="JH70" s="307"/>
      <c r="JI70" s="307"/>
      <c r="JJ70" s="307"/>
      <c r="JK70" s="307"/>
      <c r="JL70" s="307"/>
      <c r="JM70" s="307"/>
      <c r="JN70" s="307"/>
      <c r="JO70" s="307"/>
      <c r="JP70" s="307"/>
      <c r="JQ70" s="307"/>
      <c r="JR70" s="307"/>
      <c r="JS70" s="307"/>
      <c r="JT70" s="307"/>
      <c r="JU70" s="307"/>
      <c r="JV70" s="307"/>
      <c r="JW70" s="307"/>
      <c r="JX70" s="307"/>
      <c r="JY70" s="307"/>
      <c r="JZ70" s="307"/>
      <c r="KA70" s="307"/>
      <c r="KB70" s="307"/>
      <c r="KC70" s="307"/>
      <c r="KD70" s="307"/>
      <c r="KE70" s="307"/>
      <c r="KF70" s="307"/>
      <c r="KG70" s="307"/>
      <c r="KH70" s="307"/>
      <c r="KI70" s="307"/>
      <c r="KJ70" s="307"/>
      <c r="KK70" s="307"/>
      <c r="KL70" s="307"/>
      <c r="KM70" s="307"/>
      <c r="KN70" s="307"/>
      <c r="KO70" s="307"/>
      <c r="KP70" s="307"/>
      <c r="KQ70" s="307"/>
      <c r="KR70" s="307"/>
      <c r="KS70" s="307"/>
      <c r="KT70" s="307"/>
      <c r="KU70" s="307"/>
      <c r="KV70" s="307"/>
      <c r="KW70" s="307"/>
      <c r="KX70" s="307"/>
      <c r="KY70" s="307"/>
      <c r="KZ70" s="307"/>
      <c r="LA70" s="307"/>
      <c r="LB70" s="307"/>
      <c r="LC70" s="307"/>
      <c r="LD70" s="307"/>
      <c r="LE70" s="307"/>
      <c r="LF70" s="307"/>
      <c r="LG70" s="307"/>
      <c r="LH70" s="307"/>
      <c r="LI70" s="307"/>
      <c r="LJ70" s="307"/>
      <c r="LK70" s="307"/>
      <c r="LL70" s="307"/>
      <c r="LM70" s="307"/>
      <c r="LN70" s="307"/>
      <c r="LO70" s="307"/>
      <c r="LP70" s="307"/>
      <c r="LQ70" s="307"/>
      <c r="LR70" s="307"/>
      <c r="LS70" s="307"/>
      <c r="LT70" s="307"/>
      <c r="LU70" s="307"/>
      <c r="LV70" s="307"/>
      <c r="LW70" s="307"/>
      <c r="LX70" s="307"/>
      <c r="LY70" s="307"/>
      <c r="LZ70" s="307"/>
      <c r="MA70" s="307"/>
      <c r="MB70" s="307"/>
      <c r="MC70" s="307"/>
      <c r="MD70" s="307"/>
      <c r="ME70" s="307"/>
      <c r="MF70" s="307"/>
      <c r="MG70" s="307"/>
      <c r="MH70" s="307"/>
      <c r="MI70" s="307"/>
      <c r="MJ70" s="307"/>
      <c r="MK70" s="307"/>
      <c r="ML70" s="307"/>
      <c r="MM70" s="307"/>
      <c r="MN70" s="307"/>
      <c r="MO70" s="307"/>
      <c r="MP70" s="307"/>
      <c r="MQ70" s="307"/>
      <c r="MR70" s="307"/>
      <c r="MS70" s="307"/>
      <c r="MT70" s="307"/>
      <c r="MU70" s="307"/>
      <c r="MV70" s="307"/>
      <c r="MW70" s="307"/>
      <c r="MX70" s="307"/>
      <c r="MY70" s="307"/>
      <c r="MZ70" s="307"/>
      <c r="NA70" s="307"/>
      <c r="NB70" s="307"/>
      <c r="NC70" s="307"/>
      <c r="ND70" s="307"/>
      <c r="NE70" s="307"/>
      <c r="NF70" s="307"/>
      <c r="NG70" s="307"/>
      <c r="NH70" s="307"/>
      <c r="NI70" s="307"/>
      <c r="NJ70" s="307"/>
      <c r="NK70" s="307"/>
      <c r="NL70" s="307"/>
      <c r="NM70" s="307"/>
      <c r="NN70" s="307"/>
      <c r="NO70" s="307"/>
      <c r="NP70" s="307"/>
      <c r="NQ70" s="307"/>
      <c r="NR70" s="307"/>
      <c r="NS70" s="307"/>
      <c r="NT70" s="307"/>
      <c r="NU70" s="307"/>
      <c r="NV70" s="307"/>
      <c r="NW70" s="307"/>
      <c r="NX70" s="307"/>
      <c r="NY70" s="307"/>
      <c r="NZ70" s="307"/>
      <c r="OA70" s="307"/>
      <c r="OB70" s="307"/>
      <c r="OC70" s="307"/>
      <c r="OD70" s="307"/>
      <c r="OE70" s="307"/>
      <c r="OF70" s="307"/>
      <c r="OG70" s="307"/>
      <c r="OH70" s="307"/>
      <c r="OI70" s="307"/>
      <c r="OJ70" s="307"/>
      <c r="OK70" s="307"/>
      <c r="OL70" s="307"/>
      <c r="OM70" s="307"/>
      <c r="ON70" s="307"/>
      <c r="OO70" s="307"/>
      <c r="OP70" s="307"/>
      <c r="OQ70" s="307"/>
      <c r="OR70" s="307"/>
      <c r="OS70" s="307"/>
      <c r="OT70" s="307"/>
      <c r="OU70" s="307"/>
      <c r="OV70" s="307"/>
      <c r="OW70" s="307"/>
      <c r="OX70" s="307"/>
      <c r="OY70" s="307"/>
      <c r="OZ70" s="307"/>
      <c r="PA70" s="307"/>
      <c r="PB70" s="307"/>
      <c r="PC70" s="307"/>
      <c r="PD70" s="307"/>
      <c r="PE70" s="307"/>
      <c r="PF70" s="307"/>
      <c r="PG70" s="307"/>
      <c r="PH70" s="307"/>
      <c r="PI70" s="307"/>
      <c r="PJ70" s="307"/>
      <c r="PK70" s="307"/>
      <c r="PL70" s="307"/>
      <c r="PM70" s="307"/>
      <c r="PN70" s="307"/>
      <c r="PO70" s="307"/>
      <c r="PP70" s="307"/>
      <c r="PQ70" s="307"/>
      <c r="PR70" s="307"/>
      <c r="PS70" s="307"/>
      <c r="PT70" s="307"/>
      <c r="PU70" s="307"/>
      <c r="PV70" s="307"/>
      <c r="PW70" s="307"/>
      <c r="PX70" s="307"/>
      <c r="PY70" s="307"/>
      <c r="PZ70" s="307"/>
      <c r="QA70" s="307"/>
      <c r="QB70" s="307"/>
      <c r="QC70" s="307"/>
      <c r="QD70" s="307"/>
      <c r="QE70" s="307"/>
      <c r="QF70" s="307"/>
      <c r="QG70" s="307"/>
      <c r="QH70" s="307"/>
      <c r="QI70" s="307"/>
      <c r="QJ70" s="307"/>
      <c r="QK70" s="307"/>
      <c r="QL70" s="307"/>
      <c r="QM70" s="307"/>
      <c r="QN70" s="307"/>
      <c r="QO70" s="307"/>
      <c r="QP70" s="307"/>
      <c r="QQ70" s="307"/>
      <c r="QR70" s="307"/>
      <c r="QS70" s="307"/>
      <c r="QT70" s="307"/>
      <c r="QU70" s="307"/>
      <c r="QV70" s="307"/>
      <c r="QW70" s="307"/>
      <c r="QX70" s="307"/>
      <c r="QY70" s="307"/>
      <c r="QZ70" s="307"/>
      <c r="RA70" s="307"/>
      <c r="RB70" s="307"/>
      <c r="RC70" s="307"/>
      <c r="RD70" s="307"/>
      <c r="RE70" s="307"/>
      <c r="RF70" s="307"/>
      <c r="RG70" s="307"/>
      <c r="RH70" s="307"/>
      <c r="RI70" s="307"/>
      <c r="RJ70" s="307"/>
      <c r="RK70" s="307"/>
      <c r="RL70" s="307"/>
      <c r="RM70" s="307"/>
      <c r="RN70" s="307"/>
      <c r="RO70" s="307"/>
      <c r="RP70" s="307"/>
      <c r="RQ70" s="307"/>
      <c r="RR70" s="307"/>
      <c r="RS70" s="307"/>
      <c r="RT70" s="307"/>
      <c r="RU70" s="307"/>
      <c r="RV70" s="307"/>
      <c r="RW70" s="307"/>
      <c r="RX70" s="307"/>
      <c r="RY70" s="307"/>
      <c r="RZ70" s="307"/>
      <c r="SA70" s="307"/>
      <c r="SB70" s="307"/>
      <c r="SC70" s="307"/>
      <c r="SD70" s="307"/>
      <c r="SE70" s="307"/>
      <c r="SF70" s="307"/>
      <c r="SG70" s="307"/>
      <c r="SH70" s="307"/>
      <c r="SI70" s="307"/>
      <c r="SJ70" s="307"/>
      <c r="SK70" s="307"/>
      <c r="SL70" s="307"/>
      <c r="SM70" s="307"/>
      <c r="SN70" s="307"/>
      <c r="SO70" s="307"/>
      <c r="SP70" s="307"/>
      <c r="SQ70" s="307"/>
      <c r="SR70" s="307"/>
      <c r="SS70" s="307"/>
      <c r="ST70" s="307"/>
      <c r="SU70" s="307"/>
      <c r="SV70" s="307"/>
      <c r="SW70" s="307"/>
      <c r="SX70" s="307"/>
      <c r="SY70" s="307"/>
      <c r="SZ70" s="307"/>
      <c r="TA70" s="307"/>
      <c r="TB70" s="307"/>
      <c r="TC70" s="307"/>
      <c r="TD70" s="307"/>
      <c r="TE70" s="307"/>
      <c r="TF70" s="307"/>
      <c r="TG70" s="307"/>
      <c r="TH70" s="307"/>
      <c r="TI70" s="307"/>
      <c r="TJ70" s="307"/>
      <c r="TK70" s="307"/>
      <c r="TL70" s="307"/>
      <c r="TM70" s="307"/>
      <c r="TN70" s="307"/>
      <c r="TO70" s="307"/>
      <c r="TP70" s="307"/>
      <c r="TQ70" s="307"/>
      <c r="TR70" s="307"/>
      <c r="TS70" s="307"/>
      <c r="TT70" s="307"/>
      <c r="TU70" s="307"/>
      <c r="TV70" s="307"/>
      <c r="TW70" s="307"/>
      <c r="TX70" s="307"/>
      <c r="TY70" s="307"/>
      <c r="TZ70" s="307"/>
      <c r="UA70" s="307"/>
      <c r="UB70" s="307"/>
      <c r="UC70" s="307"/>
      <c r="UD70" s="307"/>
      <c r="UE70" s="307"/>
      <c r="UF70" s="307"/>
      <c r="UG70" s="307"/>
      <c r="UH70" s="307"/>
      <c r="UI70" s="307"/>
      <c r="UJ70" s="307"/>
      <c r="UK70" s="307"/>
      <c r="UL70" s="307"/>
      <c r="UM70" s="307"/>
      <c r="UN70" s="307"/>
      <c r="UO70" s="307"/>
      <c r="UP70" s="307"/>
      <c r="UQ70" s="307"/>
      <c r="UR70" s="307"/>
      <c r="US70" s="307"/>
      <c r="UT70" s="307"/>
      <c r="UU70" s="307"/>
      <c r="UV70" s="307"/>
      <c r="UW70" s="307"/>
      <c r="UX70" s="307"/>
      <c r="UY70" s="307"/>
      <c r="UZ70" s="307"/>
      <c r="VA70" s="307"/>
      <c r="VB70" s="307"/>
      <c r="VC70" s="307"/>
      <c r="VD70" s="307"/>
      <c r="VE70" s="307"/>
      <c r="VF70" s="307"/>
      <c r="VG70" s="307"/>
      <c r="VH70" s="307"/>
      <c r="VI70" s="307"/>
      <c r="VJ70" s="307"/>
      <c r="VK70" s="307"/>
      <c r="VL70" s="307"/>
      <c r="VM70" s="307"/>
      <c r="VN70" s="307"/>
      <c r="VO70" s="307"/>
      <c r="VP70" s="307"/>
      <c r="VQ70" s="307"/>
      <c r="VR70" s="307"/>
      <c r="VS70" s="307"/>
      <c r="VT70" s="307"/>
      <c r="VU70" s="307"/>
      <c r="VV70" s="307"/>
      <c r="VW70" s="307"/>
      <c r="VX70" s="307"/>
      <c r="VY70" s="307"/>
      <c r="VZ70" s="307"/>
      <c r="WA70" s="307"/>
      <c r="WB70" s="307"/>
      <c r="WC70" s="307"/>
      <c r="WD70" s="307"/>
      <c r="WE70" s="307"/>
      <c r="WF70" s="307"/>
      <c r="WG70" s="307"/>
      <c r="WH70" s="307"/>
      <c r="WI70" s="307"/>
      <c r="WJ70" s="307"/>
      <c r="WK70" s="307"/>
      <c r="WL70" s="307"/>
      <c r="WM70" s="307"/>
      <c r="WN70" s="307"/>
      <c r="WO70" s="307"/>
      <c r="WP70" s="307"/>
      <c r="WQ70" s="307"/>
      <c r="WR70" s="307"/>
      <c r="WS70" s="307"/>
      <c r="WT70" s="307"/>
      <c r="WU70" s="307"/>
      <c r="WV70" s="307"/>
      <c r="WW70" s="307"/>
      <c r="WX70" s="307"/>
      <c r="WY70" s="307"/>
      <c r="WZ70" s="307"/>
      <c r="XA70" s="307"/>
      <c r="XB70" s="307"/>
      <c r="XC70" s="307"/>
      <c r="XD70" s="307"/>
      <c r="XE70" s="307"/>
      <c r="XF70" s="307"/>
      <c r="XG70" s="307"/>
      <c r="XH70" s="307"/>
      <c r="XI70" s="307"/>
      <c r="XJ70" s="307"/>
      <c r="XK70" s="307"/>
      <c r="XL70" s="307"/>
      <c r="XM70" s="307"/>
      <c r="XN70" s="307"/>
      <c r="XO70" s="307"/>
      <c r="XP70" s="307"/>
      <c r="XQ70" s="307"/>
      <c r="XR70" s="307"/>
      <c r="XS70" s="307"/>
      <c r="XT70" s="307"/>
      <c r="XU70" s="307"/>
      <c r="XV70" s="307"/>
      <c r="XW70" s="307"/>
      <c r="XX70" s="307"/>
      <c r="XY70" s="307"/>
      <c r="XZ70" s="307"/>
      <c r="YA70" s="307"/>
      <c r="YB70" s="307"/>
      <c r="YC70" s="307"/>
      <c r="YD70" s="307"/>
      <c r="YE70" s="307"/>
      <c r="YF70" s="307"/>
      <c r="YG70" s="307"/>
      <c r="YH70" s="307"/>
      <c r="YI70" s="307"/>
      <c r="YJ70" s="307"/>
      <c r="YK70" s="307"/>
      <c r="YL70" s="307"/>
      <c r="YM70" s="307"/>
      <c r="YN70" s="307"/>
      <c r="YO70" s="307"/>
      <c r="YP70" s="307"/>
      <c r="YQ70" s="307"/>
      <c r="YR70" s="307"/>
      <c r="YS70" s="307"/>
      <c r="YT70" s="307"/>
      <c r="YU70" s="307"/>
      <c r="YV70" s="307"/>
      <c r="YW70" s="307"/>
      <c r="YX70" s="307"/>
      <c r="YY70" s="307"/>
      <c r="YZ70" s="307"/>
      <c r="ZA70" s="307"/>
      <c r="ZB70" s="307"/>
      <c r="ZC70" s="307"/>
      <c r="ZD70" s="307"/>
      <c r="ZE70" s="307"/>
      <c r="ZF70" s="307"/>
      <c r="ZG70" s="307"/>
      <c r="ZH70" s="307"/>
      <c r="ZI70" s="307"/>
      <c r="ZJ70" s="307"/>
      <c r="ZK70" s="307"/>
      <c r="ZL70" s="307"/>
      <c r="ZM70" s="307"/>
      <c r="ZN70" s="307"/>
      <c r="ZO70" s="307"/>
      <c r="ZP70" s="307"/>
      <c r="ZQ70" s="307"/>
      <c r="ZR70" s="307"/>
      <c r="ZS70" s="307"/>
      <c r="ZT70" s="307"/>
      <c r="ZU70" s="307"/>
      <c r="ZV70" s="307"/>
      <c r="ZW70" s="307"/>
      <c r="ZX70" s="307"/>
      <c r="ZY70" s="307"/>
      <c r="ZZ70" s="307"/>
      <c r="AAA70" s="307"/>
      <c r="AAB70" s="307"/>
      <c r="AAC70" s="307"/>
      <c r="AAD70" s="307"/>
      <c r="AAE70" s="307"/>
      <c r="AAF70" s="307"/>
      <c r="AAG70" s="307"/>
      <c r="AAH70" s="307"/>
      <c r="AAI70" s="307"/>
      <c r="AAJ70" s="307"/>
      <c r="AAK70" s="307"/>
      <c r="AAL70" s="307"/>
      <c r="AAM70" s="307"/>
      <c r="AAN70" s="307"/>
      <c r="AAO70" s="307"/>
      <c r="AAP70" s="307"/>
      <c r="AAQ70" s="307"/>
      <c r="AAR70" s="307"/>
      <c r="AAS70" s="307"/>
      <c r="AAT70" s="307"/>
      <c r="AAU70" s="307"/>
      <c r="AAV70" s="307"/>
      <c r="AAW70" s="307"/>
      <c r="AAX70" s="307"/>
      <c r="AAY70" s="307"/>
      <c r="AAZ70" s="307"/>
      <c r="ABA70" s="307"/>
      <c r="ABB70" s="307"/>
      <c r="ABC70" s="307"/>
      <c r="ABD70" s="307"/>
      <c r="ABE70" s="307"/>
      <c r="ABF70" s="307"/>
      <c r="ABG70" s="307"/>
      <c r="ABH70" s="307"/>
      <c r="ABI70" s="307"/>
      <c r="ABJ70" s="307"/>
      <c r="ABK70" s="307"/>
      <c r="ABL70" s="307"/>
      <c r="ABM70" s="307"/>
      <c r="ABN70" s="307"/>
      <c r="ABO70" s="307"/>
      <c r="ABP70" s="307"/>
      <c r="ABQ70" s="307"/>
      <c r="ABR70" s="307"/>
      <c r="ABS70" s="307"/>
      <c r="ABT70" s="307"/>
      <c r="ABU70" s="307"/>
      <c r="ABV70" s="307"/>
      <c r="ABW70" s="307"/>
      <c r="ABX70" s="307"/>
      <c r="ABY70" s="307"/>
      <c r="ABZ70" s="307"/>
      <c r="ACA70" s="307"/>
      <c r="ACB70" s="307"/>
      <c r="ACC70" s="307"/>
      <c r="ACD70" s="307"/>
      <c r="ACE70" s="307"/>
      <c r="ACF70" s="307"/>
      <c r="ACG70" s="307"/>
      <c r="ACH70" s="307"/>
      <c r="ACI70" s="307"/>
      <c r="ACJ70" s="307"/>
      <c r="ACK70" s="307"/>
      <c r="ACL70" s="307"/>
      <c r="ACM70" s="307"/>
      <c r="ACN70" s="307"/>
      <c r="ACO70" s="307"/>
      <c r="ACP70" s="307"/>
      <c r="ACQ70" s="307"/>
      <c r="ACR70" s="307"/>
      <c r="ACS70" s="307"/>
      <c r="ACT70" s="307"/>
      <c r="ACU70" s="307"/>
      <c r="ACV70" s="307"/>
      <c r="ACW70" s="307"/>
      <c r="ACX70" s="307"/>
      <c r="ACY70" s="307"/>
      <c r="ACZ70" s="307"/>
      <c r="ADA70" s="307"/>
      <c r="ADB70" s="307"/>
      <c r="ADC70" s="307"/>
      <c r="ADD70" s="307"/>
      <c r="ADE70" s="307"/>
      <c r="ADF70" s="307"/>
      <c r="ADG70" s="307"/>
      <c r="ADH70" s="307"/>
      <c r="ADI70" s="307"/>
      <c r="ADJ70" s="307"/>
      <c r="ADK70" s="307"/>
      <c r="ADL70" s="307"/>
      <c r="ADM70" s="307"/>
      <c r="ADN70" s="307"/>
      <c r="ADO70" s="307"/>
      <c r="ADP70" s="307"/>
      <c r="ADQ70" s="307"/>
      <c r="ADR70" s="307"/>
      <c r="ADS70" s="307"/>
      <c r="ADT70" s="307"/>
      <c r="ADU70" s="307"/>
      <c r="ADV70" s="307"/>
      <c r="ADW70" s="307"/>
      <c r="ADX70" s="307"/>
      <c r="ADY70" s="307"/>
      <c r="ADZ70" s="307"/>
      <c r="AEA70" s="307"/>
      <c r="AEB70" s="307"/>
      <c r="AEC70" s="307"/>
      <c r="AED70" s="307"/>
      <c r="AEE70" s="307"/>
      <c r="AEF70" s="307"/>
      <c r="AEG70" s="307"/>
      <c r="AEH70" s="307"/>
      <c r="AEI70" s="307"/>
      <c r="AEJ70" s="307"/>
      <c r="AEK70" s="307"/>
      <c r="AEL70" s="307"/>
      <c r="AEM70" s="307"/>
      <c r="AEN70" s="307"/>
      <c r="AEO70" s="307"/>
      <c r="AEP70" s="307"/>
      <c r="AEQ70" s="307"/>
      <c r="AER70" s="307"/>
      <c r="AES70" s="307"/>
      <c r="AET70" s="307"/>
      <c r="AEU70" s="307"/>
      <c r="AEV70" s="307"/>
      <c r="AEW70" s="307"/>
      <c r="AEX70" s="307"/>
      <c r="AEY70" s="307"/>
      <c r="AEZ70" s="307"/>
      <c r="AFA70" s="307"/>
      <c r="AFB70" s="307"/>
      <c r="AFC70" s="307"/>
      <c r="AFD70" s="307"/>
      <c r="AFE70" s="307"/>
      <c r="AFF70" s="307"/>
      <c r="AFG70" s="307"/>
      <c r="AFH70" s="307"/>
      <c r="AFI70" s="307"/>
      <c r="AFJ70" s="307"/>
      <c r="AFK70" s="307"/>
      <c r="AFL70" s="307"/>
      <c r="AFM70" s="307"/>
      <c r="AFN70" s="307"/>
      <c r="AFO70" s="307"/>
      <c r="AFP70" s="307"/>
      <c r="AFQ70" s="307"/>
      <c r="AFR70" s="307"/>
      <c r="AFS70" s="307"/>
      <c r="AFT70" s="307"/>
      <c r="AFU70" s="307"/>
      <c r="AFV70" s="307"/>
      <c r="AFW70" s="307"/>
      <c r="AFX70" s="307"/>
      <c r="AFY70" s="307"/>
      <c r="AFZ70" s="307"/>
      <c r="AGA70" s="307"/>
      <c r="AGB70" s="307"/>
      <c r="AGC70" s="307"/>
      <c r="AGD70" s="307"/>
      <c r="AGE70" s="307"/>
      <c r="AGF70" s="307"/>
      <c r="AGG70" s="307"/>
      <c r="AGH70" s="307"/>
      <c r="AGI70" s="307"/>
      <c r="AGJ70" s="307"/>
      <c r="AGK70" s="307"/>
      <c r="AGL70" s="307"/>
      <c r="AGM70" s="307"/>
      <c r="AGN70" s="307"/>
      <c r="AGO70" s="307"/>
      <c r="AGP70" s="307"/>
      <c r="AGQ70" s="307"/>
      <c r="AGR70" s="307"/>
      <c r="AGS70" s="307"/>
      <c r="AGT70" s="307"/>
      <c r="AGU70" s="307"/>
      <c r="AGV70" s="307"/>
      <c r="AGW70" s="307"/>
      <c r="AGX70" s="307"/>
      <c r="AGY70" s="307"/>
      <c r="AGZ70" s="307"/>
      <c r="AHA70" s="307"/>
      <c r="AHB70" s="307"/>
      <c r="AHC70" s="307"/>
      <c r="AHD70" s="307"/>
      <c r="AHE70" s="307"/>
      <c r="AHF70" s="307"/>
      <c r="AHG70" s="307"/>
      <c r="AHH70" s="307"/>
      <c r="AHI70" s="307"/>
      <c r="AHJ70" s="307"/>
      <c r="AHK70" s="307"/>
      <c r="AHL70" s="307"/>
      <c r="AHM70" s="307"/>
      <c r="AHN70" s="307"/>
      <c r="AHO70" s="307"/>
      <c r="AHP70" s="307"/>
      <c r="AHQ70" s="307"/>
      <c r="AHR70" s="307"/>
      <c r="AHS70" s="307"/>
      <c r="AHT70" s="307"/>
      <c r="AHU70" s="307"/>
      <c r="AHV70" s="307"/>
      <c r="AHW70" s="307"/>
      <c r="AHX70" s="307"/>
      <c r="AHY70" s="307"/>
      <c r="AHZ70" s="307"/>
      <c r="AIA70" s="307"/>
      <c r="AIB70" s="307"/>
      <c r="AIC70" s="307"/>
      <c r="AID70" s="307"/>
      <c r="AIE70" s="307"/>
      <c r="AIF70" s="307"/>
      <c r="AIG70" s="307"/>
      <c r="AIH70" s="307"/>
      <c r="AII70" s="307"/>
      <c r="AIJ70" s="307"/>
      <c r="AIK70" s="307"/>
      <c r="AIL70" s="307"/>
      <c r="AIM70" s="307"/>
      <c r="AIN70" s="307"/>
      <c r="AIO70" s="307"/>
      <c r="AIP70" s="307"/>
      <c r="AIQ70" s="307"/>
      <c r="AIR70" s="307"/>
      <c r="AIS70" s="307"/>
      <c r="AIT70" s="307"/>
      <c r="AIU70" s="307"/>
      <c r="AIV70" s="307"/>
      <c r="AIW70" s="307"/>
      <c r="AIX70" s="307"/>
      <c r="AIY70" s="307"/>
      <c r="AIZ70" s="307"/>
      <c r="AJA70" s="307"/>
      <c r="AJB70" s="307"/>
      <c r="AJC70" s="307"/>
      <c r="AJD70" s="307"/>
      <c r="AJE70" s="307"/>
      <c r="AJF70" s="307"/>
      <c r="AJG70" s="307"/>
      <c r="AJH70" s="307"/>
      <c r="AJI70" s="307"/>
      <c r="AJJ70" s="307"/>
      <c r="AJK70" s="307"/>
      <c r="AJL70" s="307"/>
      <c r="AJM70" s="307"/>
      <c r="AJN70" s="307"/>
      <c r="AJO70" s="307"/>
      <c r="AJP70" s="307"/>
      <c r="AJQ70" s="307"/>
      <c r="AJR70" s="307"/>
      <c r="AJS70" s="307"/>
      <c r="AJT70" s="307"/>
      <c r="AJU70" s="307"/>
      <c r="AJV70" s="307"/>
      <c r="AJW70" s="307"/>
      <c r="AJX70" s="307"/>
      <c r="AJY70" s="307"/>
      <c r="AJZ70" s="307"/>
      <c r="AKA70" s="307"/>
      <c r="AKB70" s="307"/>
      <c r="AKC70" s="307"/>
      <c r="AKD70" s="307"/>
      <c r="AKE70" s="307"/>
      <c r="AKF70" s="307"/>
      <c r="AKG70" s="307"/>
      <c r="AKH70" s="307"/>
      <c r="AKI70" s="307"/>
      <c r="AKJ70" s="307"/>
      <c r="AKK70" s="307"/>
      <c r="AKL70" s="307"/>
      <c r="AKM70" s="307"/>
      <c r="AKN70" s="307"/>
      <c r="AKO70" s="307"/>
      <c r="AKP70" s="307"/>
      <c r="AKQ70" s="307"/>
      <c r="AKR70" s="307"/>
      <c r="AKS70" s="307"/>
      <c r="AKT70" s="307"/>
      <c r="AKU70" s="307"/>
      <c r="AKV70" s="307"/>
      <c r="AKW70" s="307"/>
      <c r="AKX70" s="307"/>
      <c r="AKY70" s="307"/>
    </row>
    <row r="71" spans="1:987" s="41" customFormat="1" x14ac:dyDescent="0.25">
      <c r="A71" s="133" t="s">
        <v>11</v>
      </c>
      <c r="B71" s="185" t="e">
        <f>IF('Sample of Spirits1'!I71&lt;E71,"&lt;",'Sample of Spirits1'!I71)</f>
        <v>#DIV/0!</v>
      </c>
      <c r="C71" s="94" t="e">
        <f t="shared" si="38"/>
        <v>#DIV/0!</v>
      </c>
      <c r="D71" s="94" t="e">
        <f>'Sample of Spirits1'!E71</f>
        <v>#DIV/0!</v>
      </c>
      <c r="E71" s="199" t="e">
        <f t="shared" si="39"/>
        <v>#DIV/0!</v>
      </c>
      <c r="F71" s="118"/>
      <c r="G71" s="123" t="e">
        <f>IF('Sample of Spirits1'!R71&lt;J71,"&lt;",'Sample of Spirits1'!R71)</f>
        <v>#DIV/0!</v>
      </c>
      <c r="H71" s="123" t="e">
        <f t="shared" si="40"/>
        <v>#DIV/0!</v>
      </c>
      <c r="I71" s="94" t="e">
        <f>'Sample of Spirits1'!N71</f>
        <v>#DIV/0!</v>
      </c>
      <c r="J71" s="199" t="e">
        <f t="shared" si="41"/>
        <v>#DIV/0!</v>
      </c>
      <c r="K71" s="118"/>
      <c r="L71" s="187" t="e">
        <f>IF('Sample of Spirits1'!AA71&lt;O71,"&lt;",'Sample of Spirits1'!AA71)</f>
        <v>#DIV/0!</v>
      </c>
      <c r="M71" s="123" t="e">
        <f t="shared" si="42"/>
        <v>#DIV/0!</v>
      </c>
      <c r="N71" s="94" t="e">
        <f>'Sample of Spirits1'!W71</f>
        <v>#DIV/0!</v>
      </c>
      <c r="O71" s="199" t="e">
        <f t="shared" si="43"/>
        <v>#DIV/0!</v>
      </c>
      <c r="P71" s="118"/>
      <c r="Q71" s="94" t="e">
        <f t="shared" si="48"/>
        <v>#DIV/0!</v>
      </c>
      <c r="R71" s="94" t="e">
        <f t="shared" si="49"/>
        <v>#DIV/0!</v>
      </c>
      <c r="S71" s="118"/>
      <c r="T71" s="186" t="e">
        <f t="shared" si="52"/>
        <v>#DIV/0!</v>
      </c>
      <c r="U71" s="94" t="e">
        <f t="shared" si="51"/>
        <v>#DIV/0!</v>
      </c>
      <c r="V71" s="114"/>
      <c r="W71" s="312"/>
      <c r="X71" s="307"/>
      <c r="Y71" s="307"/>
      <c r="Z71" s="307"/>
      <c r="AA71" s="307"/>
      <c r="AB71" s="307"/>
      <c r="AC71" s="307"/>
      <c r="AD71" s="307"/>
      <c r="AE71" s="307"/>
      <c r="AF71" s="307"/>
      <c r="AG71" s="307"/>
      <c r="AH71" s="307"/>
      <c r="AI71" s="307"/>
      <c r="AJ71" s="307"/>
      <c r="AK71" s="307"/>
      <c r="AL71" s="307"/>
      <c r="AM71" s="307"/>
      <c r="AN71" s="307"/>
      <c r="AO71" s="307"/>
      <c r="AP71" s="307"/>
      <c r="AQ71" s="307"/>
      <c r="AR71" s="307"/>
      <c r="AS71" s="307"/>
      <c r="AT71" s="307"/>
      <c r="AU71" s="307"/>
      <c r="AV71" s="307"/>
      <c r="AW71" s="307"/>
      <c r="AX71" s="307"/>
      <c r="AY71" s="307"/>
      <c r="AZ71" s="307"/>
      <c r="BA71" s="307"/>
      <c r="BB71" s="307"/>
      <c r="BC71" s="307"/>
      <c r="BD71" s="307"/>
      <c r="BE71" s="307"/>
      <c r="BF71" s="307"/>
      <c r="BG71" s="307"/>
      <c r="BH71" s="307"/>
      <c r="BI71" s="307"/>
      <c r="BJ71" s="307"/>
      <c r="BK71" s="307"/>
      <c r="BL71" s="307"/>
      <c r="BM71" s="307"/>
      <c r="BN71" s="307"/>
      <c r="BO71" s="307"/>
      <c r="BP71" s="307"/>
      <c r="BQ71" s="307"/>
      <c r="BR71" s="307"/>
      <c r="BS71" s="307"/>
      <c r="BT71" s="307"/>
      <c r="BU71" s="307"/>
      <c r="BV71" s="307"/>
      <c r="BW71" s="307"/>
      <c r="BX71" s="307"/>
      <c r="BY71" s="307"/>
      <c r="BZ71" s="307"/>
      <c r="CA71" s="307"/>
      <c r="CB71" s="307"/>
      <c r="CC71" s="307"/>
      <c r="CD71" s="307"/>
      <c r="CE71" s="307"/>
      <c r="CF71" s="307"/>
      <c r="CG71" s="307"/>
      <c r="CH71" s="307"/>
      <c r="CI71" s="307"/>
      <c r="CJ71" s="307"/>
      <c r="CK71" s="307"/>
      <c r="CL71" s="307"/>
      <c r="CM71" s="307"/>
      <c r="CN71" s="307"/>
      <c r="CO71" s="307"/>
      <c r="CP71" s="307"/>
      <c r="CQ71" s="307"/>
      <c r="CR71" s="307"/>
      <c r="CS71" s="307"/>
      <c r="CT71" s="307"/>
      <c r="CU71" s="307"/>
      <c r="CV71" s="307"/>
      <c r="CW71" s="307"/>
      <c r="CX71" s="307"/>
      <c r="CY71" s="307"/>
      <c r="CZ71" s="307"/>
      <c r="DA71" s="307"/>
      <c r="DB71" s="307"/>
      <c r="DC71" s="307"/>
      <c r="DD71" s="307"/>
      <c r="DE71" s="307"/>
      <c r="DF71" s="307"/>
      <c r="DG71" s="307"/>
      <c r="DH71" s="307"/>
      <c r="DI71" s="307"/>
      <c r="DJ71" s="307"/>
      <c r="DK71" s="307"/>
      <c r="DL71" s="307"/>
      <c r="DM71" s="307"/>
      <c r="DN71" s="307"/>
      <c r="DO71" s="307"/>
      <c r="DP71" s="307"/>
      <c r="DQ71" s="307"/>
      <c r="DR71" s="307"/>
      <c r="DS71" s="307"/>
      <c r="DT71" s="307"/>
      <c r="DU71" s="307"/>
      <c r="DV71" s="307"/>
      <c r="DW71" s="307"/>
      <c r="DX71" s="307"/>
      <c r="DY71" s="307"/>
      <c r="DZ71" s="307"/>
      <c r="EA71" s="307"/>
      <c r="EB71" s="307"/>
      <c r="EC71" s="307"/>
      <c r="ED71" s="307"/>
      <c r="EE71" s="307"/>
      <c r="EF71" s="307"/>
      <c r="EG71" s="307"/>
      <c r="EH71" s="307"/>
      <c r="EI71" s="307"/>
      <c r="EJ71" s="307"/>
      <c r="EK71" s="307"/>
      <c r="EL71" s="307"/>
      <c r="EM71" s="307"/>
      <c r="EN71" s="307"/>
      <c r="EO71" s="307"/>
      <c r="EP71" s="307"/>
      <c r="EQ71" s="307"/>
      <c r="ER71" s="307"/>
      <c r="ES71" s="307"/>
      <c r="ET71" s="307"/>
      <c r="EU71" s="307"/>
      <c r="EV71" s="307"/>
      <c r="EW71" s="307"/>
      <c r="EX71" s="307"/>
      <c r="EY71" s="307"/>
      <c r="EZ71" s="307"/>
      <c r="FA71" s="307"/>
      <c r="FB71" s="307"/>
      <c r="FC71" s="307"/>
      <c r="FD71" s="307"/>
      <c r="FE71" s="307"/>
      <c r="FF71" s="307"/>
      <c r="FG71" s="307"/>
      <c r="FH71" s="307"/>
      <c r="FI71" s="307"/>
      <c r="FJ71" s="307"/>
      <c r="FK71" s="307"/>
      <c r="FL71" s="307"/>
      <c r="FM71" s="307"/>
      <c r="FN71" s="307"/>
      <c r="FO71" s="307"/>
      <c r="FP71" s="307"/>
      <c r="FQ71" s="307"/>
      <c r="FR71" s="307"/>
      <c r="FS71" s="307"/>
      <c r="FT71" s="307"/>
      <c r="FU71" s="307"/>
      <c r="FV71" s="307"/>
      <c r="FW71" s="307"/>
      <c r="FX71" s="307"/>
      <c r="FY71" s="307"/>
      <c r="FZ71" s="307"/>
      <c r="GA71" s="307"/>
      <c r="GB71" s="307"/>
      <c r="GC71" s="307"/>
      <c r="GD71" s="307"/>
      <c r="GE71" s="307"/>
      <c r="GF71" s="307"/>
      <c r="GG71" s="307"/>
      <c r="GH71" s="307"/>
      <c r="GI71" s="307"/>
      <c r="GJ71" s="307"/>
      <c r="GK71" s="307"/>
      <c r="GL71" s="307"/>
      <c r="GM71" s="307"/>
      <c r="GN71" s="307"/>
      <c r="GO71" s="307"/>
      <c r="GP71" s="307"/>
      <c r="GQ71" s="307"/>
      <c r="GR71" s="307"/>
      <c r="GS71" s="307"/>
      <c r="GT71" s="307"/>
      <c r="GU71" s="307"/>
      <c r="GV71" s="307"/>
      <c r="GW71" s="307"/>
      <c r="GX71" s="307"/>
      <c r="GY71" s="307"/>
      <c r="GZ71" s="307"/>
      <c r="HA71" s="307"/>
      <c r="HB71" s="307"/>
      <c r="HC71" s="307"/>
      <c r="HD71" s="307"/>
      <c r="HE71" s="307"/>
      <c r="HF71" s="307"/>
      <c r="HG71" s="307"/>
      <c r="HH71" s="307"/>
      <c r="HI71" s="307"/>
      <c r="HJ71" s="307"/>
      <c r="HK71" s="307"/>
      <c r="HL71" s="307"/>
      <c r="HM71" s="307"/>
      <c r="HN71" s="307"/>
      <c r="HO71" s="307"/>
      <c r="HP71" s="307"/>
      <c r="HQ71" s="307"/>
      <c r="HR71" s="307"/>
      <c r="HS71" s="307"/>
      <c r="HT71" s="307"/>
      <c r="HU71" s="307"/>
      <c r="HV71" s="307"/>
      <c r="HW71" s="307"/>
      <c r="HX71" s="307"/>
      <c r="HY71" s="307"/>
      <c r="HZ71" s="307"/>
      <c r="IA71" s="307"/>
      <c r="IB71" s="307"/>
      <c r="IC71" s="307"/>
      <c r="ID71" s="307"/>
      <c r="IE71" s="307"/>
      <c r="IF71" s="307"/>
      <c r="IG71" s="307"/>
      <c r="IH71" s="307"/>
      <c r="II71" s="307"/>
      <c r="IJ71" s="307"/>
      <c r="IK71" s="307"/>
      <c r="IL71" s="307"/>
      <c r="IM71" s="307"/>
      <c r="IN71" s="307"/>
      <c r="IO71" s="307"/>
      <c r="IP71" s="307"/>
      <c r="IQ71" s="307"/>
      <c r="IR71" s="307"/>
      <c r="IS71" s="307"/>
      <c r="IT71" s="307"/>
      <c r="IU71" s="307"/>
      <c r="IV71" s="307"/>
      <c r="IW71" s="307"/>
      <c r="IX71" s="307"/>
      <c r="IY71" s="307"/>
      <c r="IZ71" s="307"/>
      <c r="JA71" s="307"/>
      <c r="JB71" s="307"/>
      <c r="JC71" s="307"/>
      <c r="JD71" s="307"/>
      <c r="JE71" s="307"/>
      <c r="JF71" s="307"/>
      <c r="JG71" s="307"/>
      <c r="JH71" s="307"/>
      <c r="JI71" s="307"/>
      <c r="JJ71" s="307"/>
      <c r="JK71" s="307"/>
      <c r="JL71" s="307"/>
      <c r="JM71" s="307"/>
      <c r="JN71" s="307"/>
      <c r="JO71" s="307"/>
      <c r="JP71" s="307"/>
      <c r="JQ71" s="307"/>
      <c r="JR71" s="307"/>
      <c r="JS71" s="307"/>
      <c r="JT71" s="307"/>
      <c r="JU71" s="307"/>
      <c r="JV71" s="307"/>
      <c r="JW71" s="307"/>
      <c r="JX71" s="307"/>
      <c r="JY71" s="307"/>
      <c r="JZ71" s="307"/>
      <c r="KA71" s="307"/>
      <c r="KB71" s="307"/>
      <c r="KC71" s="307"/>
      <c r="KD71" s="307"/>
      <c r="KE71" s="307"/>
      <c r="KF71" s="307"/>
      <c r="KG71" s="307"/>
      <c r="KH71" s="307"/>
      <c r="KI71" s="307"/>
      <c r="KJ71" s="307"/>
      <c r="KK71" s="307"/>
      <c r="KL71" s="307"/>
      <c r="KM71" s="307"/>
      <c r="KN71" s="307"/>
      <c r="KO71" s="307"/>
      <c r="KP71" s="307"/>
      <c r="KQ71" s="307"/>
      <c r="KR71" s="307"/>
      <c r="KS71" s="307"/>
      <c r="KT71" s="307"/>
      <c r="KU71" s="307"/>
      <c r="KV71" s="307"/>
      <c r="KW71" s="307"/>
      <c r="KX71" s="307"/>
      <c r="KY71" s="307"/>
      <c r="KZ71" s="307"/>
      <c r="LA71" s="307"/>
      <c r="LB71" s="307"/>
      <c r="LC71" s="307"/>
      <c r="LD71" s="307"/>
      <c r="LE71" s="307"/>
      <c r="LF71" s="307"/>
      <c r="LG71" s="307"/>
      <c r="LH71" s="307"/>
      <c r="LI71" s="307"/>
      <c r="LJ71" s="307"/>
      <c r="LK71" s="307"/>
      <c r="LL71" s="307"/>
      <c r="LM71" s="307"/>
      <c r="LN71" s="307"/>
      <c r="LO71" s="307"/>
      <c r="LP71" s="307"/>
      <c r="LQ71" s="307"/>
      <c r="LR71" s="307"/>
      <c r="LS71" s="307"/>
      <c r="LT71" s="307"/>
      <c r="LU71" s="307"/>
      <c r="LV71" s="307"/>
      <c r="LW71" s="307"/>
      <c r="LX71" s="307"/>
      <c r="LY71" s="307"/>
      <c r="LZ71" s="307"/>
      <c r="MA71" s="307"/>
      <c r="MB71" s="307"/>
      <c r="MC71" s="307"/>
      <c r="MD71" s="307"/>
      <c r="ME71" s="307"/>
      <c r="MF71" s="307"/>
      <c r="MG71" s="307"/>
      <c r="MH71" s="307"/>
      <c r="MI71" s="307"/>
      <c r="MJ71" s="307"/>
      <c r="MK71" s="307"/>
      <c r="ML71" s="307"/>
      <c r="MM71" s="307"/>
      <c r="MN71" s="307"/>
      <c r="MO71" s="307"/>
      <c r="MP71" s="307"/>
      <c r="MQ71" s="307"/>
      <c r="MR71" s="307"/>
      <c r="MS71" s="307"/>
      <c r="MT71" s="307"/>
      <c r="MU71" s="307"/>
      <c r="MV71" s="307"/>
      <c r="MW71" s="307"/>
      <c r="MX71" s="307"/>
      <c r="MY71" s="307"/>
      <c r="MZ71" s="307"/>
      <c r="NA71" s="307"/>
      <c r="NB71" s="307"/>
      <c r="NC71" s="307"/>
      <c r="ND71" s="307"/>
      <c r="NE71" s="307"/>
      <c r="NF71" s="307"/>
      <c r="NG71" s="307"/>
      <c r="NH71" s="307"/>
      <c r="NI71" s="307"/>
      <c r="NJ71" s="307"/>
      <c r="NK71" s="307"/>
      <c r="NL71" s="307"/>
      <c r="NM71" s="307"/>
      <c r="NN71" s="307"/>
      <c r="NO71" s="307"/>
      <c r="NP71" s="307"/>
      <c r="NQ71" s="307"/>
      <c r="NR71" s="307"/>
      <c r="NS71" s="307"/>
      <c r="NT71" s="307"/>
      <c r="NU71" s="307"/>
      <c r="NV71" s="307"/>
      <c r="NW71" s="307"/>
      <c r="NX71" s="307"/>
      <c r="NY71" s="307"/>
      <c r="NZ71" s="307"/>
      <c r="OA71" s="307"/>
      <c r="OB71" s="307"/>
      <c r="OC71" s="307"/>
      <c r="OD71" s="307"/>
      <c r="OE71" s="307"/>
      <c r="OF71" s="307"/>
      <c r="OG71" s="307"/>
      <c r="OH71" s="307"/>
      <c r="OI71" s="307"/>
      <c r="OJ71" s="307"/>
      <c r="OK71" s="307"/>
      <c r="OL71" s="307"/>
      <c r="OM71" s="307"/>
      <c r="ON71" s="307"/>
      <c r="OO71" s="307"/>
      <c r="OP71" s="307"/>
      <c r="OQ71" s="307"/>
      <c r="OR71" s="307"/>
      <c r="OS71" s="307"/>
      <c r="OT71" s="307"/>
      <c r="OU71" s="307"/>
      <c r="OV71" s="307"/>
      <c r="OW71" s="307"/>
      <c r="OX71" s="307"/>
      <c r="OY71" s="307"/>
      <c r="OZ71" s="307"/>
      <c r="PA71" s="307"/>
      <c r="PB71" s="307"/>
      <c r="PC71" s="307"/>
      <c r="PD71" s="307"/>
      <c r="PE71" s="307"/>
      <c r="PF71" s="307"/>
      <c r="PG71" s="307"/>
      <c r="PH71" s="307"/>
      <c r="PI71" s="307"/>
      <c r="PJ71" s="307"/>
      <c r="PK71" s="307"/>
      <c r="PL71" s="307"/>
      <c r="PM71" s="307"/>
      <c r="PN71" s="307"/>
      <c r="PO71" s="307"/>
      <c r="PP71" s="307"/>
      <c r="PQ71" s="307"/>
      <c r="PR71" s="307"/>
      <c r="PS71" s="307"/>
      <c r="PT71" s="307"/>
      <c r="PU71" s="307"/>
      <c r="PV71" s="307"/>
      <c r="PW71" s="307"/>
      <c r="PX71" s="307"/>
      <c r="PY71" s="307"/>
      <c r="PZ71" s="307"/>
      <c r="QA71" s="307"/>
      <c r="QB71" s="307"/>
      <c r="QC71" s="307"/>
      <c r="QD71" s="307"/>
      <c r="QE71" s="307"/>
      <c r="QF71" s="307"/>
      <c r="QG71" s="307"/>
      <c r="QH71" s="307"/>
      <c r="QI71" s="307"/>
      <c r="QJ71" s="307"/>
      <c r="QK71" s="307"/>
      <c r="QL71" s="307"/>
      <c r="QM71" s="307"/>
      <c r="QN71" s="307"/>
      <c r="QO71" s="307"/>
      <c r="QP71" s="307"/>
      <c r="QQ71" s="307"/>
      <c r="QR71" s="307"/>
      <c r="QS71" s="307"/>
      <c r="QT71" s="307"/>
      <c r="QU71" s="307"/>
      <c r="QV71" s="307"/>
      <c r="QW71" s="307"/>
      <c r="QX71" s="307"/>
      <c r="QY71" s="307"/>
      <c r="QZ71" s="307"/>
      <c r="RA71" s="307"/>
      <c r="RB71" s="307"/>
      <c r="RC71" s="307"/>
      <c r="RD71" s="307"/>
      <c r="RE71" s="307"/>
      <c r="RF71" s="307"/>
      <c r="RG71" s="307"/>
      <c r="RH71" s="307"/>
      <c r="RI71" s="307"/>
      <c r="RJ71" s="307"/>
      <c r="RK71" s="307"/>
      <c r="RL71" s="307"/>
      <c r="RM71" s="307"/>
      <c r="RN71" s="307"/>
      <c r="RO71" s="307"/>
      <c r="RP71" s="307"/>
      <c r="RQ71" s="307"/>
      <c r="RR71" s="307"/>
      <c r="RS71" s="307"/>
      <c r="RT71" s="307"/>
      <c r="RU71" s="307"/>
      <c r="RV71" s="307"/>
      <c r="RW71" s="307"/>
      <c r="RX71" s="307"/>
      <c r="RY71" s="307"/>
      <c r="RZ71" s="307"/>
      <c r="SA71" s="307"/>
      <c r="SB71" s="307"/>
      <c r="SC71" s="307"/>
      <c r="SD71" s="307"/>
      <c r="SE71" s="307"/>
      <c r="SF71" s="307"/>
      <c r="SG71" s="307"/>
      <c r="SH71" s="307"/>
      <c r="SI71" s="307"/>
      <c r="SJ71" s="307"/>
      <c r="SK71" s="307"/>
      <c r="SL71" s="307"/>
      <c r="SM71" s="307"/>
      <c r="SN71" s="307"/>
      <c r="SO71" s="307"/>
      <c r="SP71" s="307"/>
      <c r="SQ71" s="307"/>
      <c r="SR71" s="307"/>
      <c r="SS71" s="307"/>
      <c r="ST71" s="307"/>
      <c r="SU71" s="307"/>
      <c r="SV71" s="307"/>
      <c r="SW71" s="307"/>
      <c r="SX71" s="307"/>
      <c r="SY71" s="307"/>
      <c r="SZ71" s="307"/>
      <c r="TA71" s="307"/>
      <c r="TB71" s="307"/>
      <c r="TC71" s="307"/>
      <c r="TD71" s="307"/>
      <c r="TE71" s="307"/>
      <c r="TF71" s="307"/>
      <c r="TG71" s="307"/>
      <c r="TH71" s="307"/>
      <c r="TI71" s="307"/>
      <c r="TJ71" s="307"/>
      <c r="TK71" s="307"/>
      <c r="TL71" s="307"/>
      <c r="TM71" s="307"/>
      <c r="TN71" s="307"/>
      <c r="TO71" s="307"/>
      <c r="TP71" s="307"/>
      <c r="TQ71" s="307"/>
      <c r="TR71" s="307"/>
      <c r="TS71" s="307"/>
      <c r="TT71" s="307"/>
      <c r="TU71" s="307"/>
      <c r="TV71" s="307"/>
      <c r="TW71" s="307"/>
      <c r="TX71" s="307"/>
      <c r="TY71" s="307"/>
      <c r="TZ71" s="307"/>
      <c r="UA71" s="307"/>
      <c r="UB71" s="307"/>
      <c r="UC71" s="307"/>
      <c r="UD71" s="307"/>
      <c r="UE71" s="307"/>
      <c r="UF71" s="307"/>
      <c r="UG71" s="307"/>
      <c r="UH71" s="307"/>
      <c r="UI71" s="307"/>
      <c r="UJ71" s="307"/>
      <c r="UK71" s="307"/>
      <c r="UL71" s="307"/>
      <c r="UM71" s="307"/>
      <c r="UN71" s="307"/>
      <c r="UO71" s="307"/>
      <c r="UP71" s="307"/>
      <c r="UQ71" s="307"/>
      <c r="UR71" s="307"/>
      <c r="US71" s="307"/>
      <c r="UT71" s="307"/>
      <c r="UU71" s="307"/>
      <c r="UV71" s="307"/>
      <c r="UW71" s="307"/>
      <c r="UX71" s="307"/>
      <c r="UY71" s="307"/>
      <c r="UZ71" s="307"/>
      <c r="VA71" s="307"/>
      <c r="VB71" s="307"/>
      <c r="VC71" s="307"/>
      <c r="VD71" s="307"/>
      <c r="VE71" s="307"/>
      <c r="VF71" s="307"/>
      <c r="VG71" s="307"/>
      <c r="VH71" s="307"/>
      <c r="VI71" s="307"/>
      <c r="VJ71" s="307"/>
      <c r="VK71" s="307"/>
      <c r="VL71" s="307"/>
      <c r="VM71" s="307"/>
      <c r="VN71" s="307"/>
      <c r="VO71" s="307"/>
      <c r="VP71" s="307"/>
      <c r="VQ71" s="307"/>
      <c r="VR71" s="307"/>
      <c r="VS71" s="307"/>
      <c r="VT71" s="307"/>
      <c r="VU71" s="307"/>
      <c r="VV71" s="307"/>
      <c r="VW71" s="307"/>
      <c r="VX71" s="307"/>
      <c r="VY71" s="307"/>
      <c r="VZ71" s="307"/>
      <c r="WA71" s="307"/>
      <c r="WB71" s="307"/>
      <c r="WC71" s="307"/>
      <c r="WD71" s="307"/>
      <c r="WE71" s="307"/>
      <c r="WF71" s="307"/>
      <c r="WG71" s="307"/>
      <c r="WH71" s="307"/>
      <c r="WI71" s="307"/>
      <c r="WJ71" s="307"/>
      <c r="WK71" s="307"/>
      <c r="WL71" s="307"/>
      <c r="WM71" s="307"/>
      <c r="WN71" s="307"/>
      <c r="WO71" s="307"/>
      <c r="WP71" s="307"/>
      <c r="WQ71" s="307"/>
      <c r="WR71" s="307"/>
      <c r="WS71" s="307"/>
      <c r="WT71" s="307"/>
      <c r="WU71" s="307"/>
      <c r="WV71" s="307"/>
      <c r="WW71" s="307"/>
      <c r="WX71" s="307"/>
      <c r="WY71" s="307"/>
      <c r="WZ71" s="307"/>
      <c r="XA71" s="307"/>
      <c r="XB71" s="307"/>
      <c r="XC71" s="307"/>
      <c r="XD71" s="307"/>
      <c r="XE71" s="307"/>
      <c r="XF71" s="307"/>
      <c r="XG71" s="307"/>
      <c r="XH71" s="307"/>
      <c r="XI71" s="307"/>
      <c r="XJ71" s="307"/>
      <c r="XK71" s="307"/>
      <c r="XL71" s="307"/>
      <c r="XM71" s="307"/>
      <c r="XN71" s="307"/>
      <c r="XO71" s="307"/>
      <c r="XP71" s="307"/>
      <c r="XQ71" s="307"/>
      <c r="XR71" s="307"/>
      <c r="XS71" s="307"/>
      <c r="XT71" s="307"/>
      <c r="XU71" s="307"/>
      <c r="XV71" s="307"/>
      <c r="XW71" s="307"/>
      <c r="XX71" s="307"/>
      <c r="XY71" s="307"/>
      <c r="XZ71" s="307"/>
      <c r="YA71" s="307"/>
      <c r="YB71" s="307"/>
      <c r="YC71" s="307"/>
      <c r="YD71" s="307"/>
      <c r="YE71" s="307"/>
      <c r="YF71" s="307"/>
      <c r="YG71" s="307"/>
      <c r="YH71" s="307"/>
      <c r="YI71" s="307"/>
      <c r="YJ71" s="307"/>
      <c r="YK71" s="307"/>
      <c r="YL71" s="307"/>
      <c r="YM71" s="307"/>
      <c r="YN71" s="307"/>
      <c r="YO71" s="307"/>
      <c r="YP71" s="307"/>
      <c r="YQ71" s="307"/>
      <c r="YR71" s="307"/>
      <c r="YS71" s="307"/>
      <c r="YT71" s="307"/>
      <c r="YU71" s="307"/>
      <c r="YV71" s="307"/>
      <c r="YW71" s="307"/>
      <c r="YX71" s="307"/>
      <c r="YY71" s="307"/>
      <c r="YZ71" s="307"/>
      <c r="ZA71" s="307"/>
      <c r="ZB71" s="307"/>
      <c r="ZC71" s="307"/>
      <c r="ZD71" s="307"/>
      <c r="ZE71" s="307"/>
      <c r="ZF71" s="307"/>
      <c r="ZG71" s="307"/>
      <c r="ZH71" s="307"/>
      <c r="ZI71" s="307"/>
      <c r="ZJ71" s="307"/>
      <c r="ZK71" s="307"/>
      <c r="ZL71" s="307"/>
      <c r="ZM71" s="307"/>
      <c r="ZN71" s="307"/>
      <c r="ZO71" s="307"/>
      <c r="ZP71" s="307"/>
      <c r="ZQ71" s="307"/>
      <c r="ZR71" s="307"/>
      <c r="ZS71" s="307"/>
      <c r="ZT71" s="307"/>
      <c r="ZU71" s="307"/>
      <c r="ZV71" s="307"/>
      <c r="ZW71" s="307"/>
      <c r="ZX71" s="307"/>
      <c r="ZY71" s="307"/>
      <c r="ZZ71" s="307"/>
      <c r="AAA71" s="307"/>
      <c r="AAB71" s="307"/>
      <c r="AAC71" s="307"/>
      <c r="AAD71" s="307"/>
      <c r="AAE71" s="307"/>
      <c r="AAF71" s="307"/>
      <c r="AAG71" s="307"/>
      <c r="AAH71" s="307"/>
      <c r="AAI71" s="307"/>
      <c r="AAJ71" s="307"/>
      <c r="AAK71" s="307"/>
      <c r="AAL71" s="307"/>
      <c r="AAM71" s="307"/>
      <c r="AAN71" s="307"/>
      <c r="AAO71" s="307"/>
      <c r="AAP71" s="307"/>
      <c r="AAQ71" s="307"/>
      <c r="AAR71" s="307"/>
      <c r="AAS71" s="307"/>
      <c r="AAT71" s="307"/>
      <c r="AAU71" s="307"/>
      <c r="AAV71" s="307"/>
      <c r="AAW71" s="307"/>
      <c r="AAX71" s="307"/>
      <c r="AAY71" s="307"/>
      <c r="AAZ71" s="307"/>
      <c r="ABA71" s="307"/>
      <c r="ABB71" s="307"/>
      <c r="ABC71" s="307"/>
      <c r="ABD71" s="307"/>
      <c r="ABE71" s="307"/>
      <c r="ABF71" s="307"/>
      <c r="ABG71" s="307"/>
      <c r="ABH71" s="307"/>
      <c r="ABI71" s="307"/>
      <c r="ABJ71" s="307"/>
      <c r="ABK71" s="307"/>
      <c r="ABL71" s="307"/>
      <c r="ABM71" s="307"/>
      <c r="ABN71" s="307"/>
      <c r="ABO71" s="307"/>
      <c r="ABP71" s="307"/>
      <c r="ABQ71" s="307"/>
      <c r="ABR71" s="307"/>
      <c r="ABS71" s="307"/>
      <c r="ABT71" s="307"/>
      <c r="ABU71" s="307"/>
      <c r="ABV71" s="307"/>
      <c r="ABW71" s="307"/>
      <c r="ABX71" s="307"/>
      <c r="ABY71" s="307"/>
      <c r="ABZ71" s="307"/>
      <c r="ACA71" s="307"/>
      <c r="ACB71" s="307"/>
      <c r="ACC71" s="307"/>
      <c r="ACD71" s="307"/>
      <c r="ACE71" s="307"/>
      <c r="ACF71" s="307"/>
      <c r="ACG71" s="307"/>
      <c r="ACH71" s="307"/>
      <c r="ACI71" s="307"/>
      <c r="ACJ71" s="307"/>
      <c r="ACK71" s="307"/>
      <c r="ACL71" s="307"/>
      <c r="ACM71" s="307"/>
      <c r="ACN71" s="307"/>
      <c r="ACO71" s="307"/>
      <c r="ACP71" s="307"/>
      <c r="ACQ71" s="307"/>
      <c r="ACR71" s="307"/>
      <c r="ACS71" s="307"/>
      <c r="ACT71" s="307"/>
      <c r="ACU71" s="307"/>
      <c r="ACV71" s="307"/>
      <c r="ACW71" s="307"/>
      <c r="ACX71" s="307"/>
      <c r="ACY71" s="307"/>
      <c r="ACZ71" s="307"/>
      <c r="ADA71" s="307"/>
      <c r="ADB71" s="307"/>
      <c r="ADC71" s="307"/>
      <c r="ADD71" s="307"/>
      <c r="ADE71" s="307"/>
      <c r="ADF71" s="307"/>
      <c r="ADG71" s="307"/>
      <c r="ADH71" s="307"/>
      <c r="ADI71" s="307"/>
      <c r="ADJ71" s="307"/>
      <c r="ADK71" s="307"/>
      <c r="ADL71" s="307"/>
      <c r="ADM71" s="307"/>
      <c r="ADN71" s="307"/>
      <c r="ADO71" s="307"/>
      <c r="ADP71" s="307"/>
      <c r="ADQ71" s="307"/>
      <c r="ADR71" s="307"/>
      <c r="ADS71" s="307"/>
      <c r="ADT71" s="307"/>
      <c r="ADU71" s="307"/>
      <c r="ADV71" s="307"/>
      <c r="ADW71" s="307"/>
      <c r="ADX71" s="307"/>
      <c r="ADY71" s="307"/>
      <c r="ADZ71" s="307"/>
      <c r="AEA71" s="307"/>
      <c r="AEB71" s="307"/>
      <c r="AEC71" s="307"/>
      <c r="AED71" s="307"/>
      <c r="AEE71" s="307"/>
      <c r="AEF71" s="307"/>
      <c r="AEG71" s="307"/>
      <c r="AEH71" s="307"/>
      <c r="AEI71" s="307"/>
      <c r="AEJ71" s="307"/>
      <c r="AEK71" s="307"/>
      <c r="AEL71" s="307"/>
      <c r="AEM71" s="307"/>
      <c r="AEN71" s="307"/>
      <c r="AEO71" s="307"/>
      <c r="AEP71" s="307"/>
      <c r="AEQ71" s="307"/>
      <c r="AER71" s="307"/>
      <c r="AES71" s="307"/>
      <c r="AET71" s="307"/>
      <c r="AEU71" s="307"/>
      <c r="AEV71" s="307"/>
      <c r="AEW71" s="307"/>
      <c r="AEX71" s="307"/>
      <c r="AEY71" s="307"/>
      <c r="AEZ71" s="307"/>
      <c r="AFA71" s="307"/>
      <c r="AFB71" s="307"/>
      <c r="AFC71" s="307"/>
      <c r="AFD71" s="307"/>
      <c r="AFE71" s="307"/>
      <c r="AFF71" s="307"/>
      <c r="AFG71" s="307"/>
      <c r="AFH71" s="307"/>
      <c r="AFI71" s="307"/>
      <c r="AFJ71" s="307"/>
      <c r="AFK71" s="307"/>
      <c r="AFL71" s="307"/>
      <c r="AFM71" s="307"/>
      <c r="AFN71" s="307"/>
      <c r="AFO71" s="307"/>
      <c r="AFP71" s="307"/>
      <c r="AFQ71" s="307"/>
      <c r="AFR71" s="307"/>
      <c r="AFS71" s="307"/>
      <c r="AFT71" s="307"/>
      <c r="AFU71" s="307"/>
      <c r="AFV71" s="307"/>
      <c r="AFW71" s="307"/>
      <c r="AFX71" s="307"/>
      <c r="AFY71" s="307"/>
      <c r="AFZ71" s="307"/>
      <c r="AGA71" s="307"/>
      <c r="AGB71" s="307"/>
      <c r="AGC71" s="307"/>
      <c r="AGD71" s="307"/>
      <c r="AGE71" s="307"/>
      <c r="AGF71" s="307"/>
      <c r="AGG71" s="307"/>
      <c r="AGH71" s="307"/>
      <c r="AGI71" s="307"/>
      <c r="AGJ71" s="307"/>
      <c r="AGK71" s="307"/>
      <c r="AGL71" s="307"/>
      <c r="AGM71" s="307"/>
      <c r="AGN71" s="307"/>
      <c r="AGO71" s="307"/>
      <c r="AGP71" s="307"/>
      <c r="AGQ71" s="307"/>
      <c r="AGR71" s="307"/>
      <c r="AGS71" s="307"/>
      <c r="AGT71" s="307"/>
      <c r="AGU71" s="307"/>
      <c r="AGV71" s="307"/>
      <c r="AGW71" s="307"/>
      <c r="AGX71" s="307"/>
      <c r="AGY71" s="307"/>
      <c r="AGZ71" s="307"/>
      <c r="AHA71" s="307"/>
      <c r="AHB71" s="307"/>
      <c r="AHC71" s="307"/>
      <c r="AHD71" s="307"/>
      <c r="AHE71" s="307"/>
      <c r="AHF71" s="307"/>
      <c r="AHG71" s="307"/>
      <c r="AHH71" s="307"/>
      <c r="AHI71" s="307"/>
      <c r="AHJ71" s="307"/>
      <c r="AHK71" s="307"/>
      <c r="AHL71" s="307"/>
      <c r="AHM71" s="307"/>
      <c r="AHN71" s="307"/>
      <c r="AHO71" s="307"/>
      <c r="AHP71" s="307"/>
      <c r="AHQ71" s="307"/>
      <c r="AHR71" s="307"/>
      <c r="AHS71" s="307"/>
      <c r="AHT71" s="307"/>
      <c r="AHU71" s="307"/>
      <c r="AHV71" s="307"/>
      <c r="AHW71" s="307"/>
      <c r="AHX71" s="307"/>
      <c r="AHY71" s="307"/>
      <c r="AHZ71" s="307"/>
      <c r="AIA71" s="307"/>
      <c r="AIB71" s="307"/>
      <c r="AIC71" s="307"/>
      <c r="AID71" s="307"/>
      <c r="AIE71" s="307"/>
      <c r="AIF71" s="307"/>
      <c r="AIG71" s="307"/>
      <c r="AIH71" s="307"/>
      <c r="AII71" s="307"/>
      <c r="AIJ71" s="307"/>
      <c r="AIK71" s="307"/>
      <c r="AIL71" s="307"/>
      <c r="AIM71" s="307"/>
      <c r="AIN71" s="307"/>
      <c r="AIO71" s="307"/>
      <c r="AIP71" s="307"/>
      <c r="AIQ71" s="307"/>
      <c r="AIR71" s="307"/>
      <c r="AIS71" s="307"/>
      <c r="AIT71" s="307"/>
      <c r="AIU71" s="307"/>
      <c r="AIV71" s="307"/>
      <c r="AIW71" s="307"/>
      <c r="AIX71" s="307"/>
      <c r="AIY71" s="307"/>
      <c r="AIZ71" s="307"/>
      <c r="AJA71" s="307"/>
      <c r="AJB71" s="307"/>
      <c r="AJC71" s="307"/>
      <c r="AJD71" s="307"/>
      <c r="AJE71" s="307"/>
      <c r="AJF71" s="307"/>
      <c r="AJG71" s="307"/>
      <c r="AJH71" s="307"/>
      <c r="AJI71" s="307"/>
      <c r="AJJ71" s="307"/>
      <c r="AJK71" s="307"/>
      <c r="AJL71" s="307"/>
      <c r="AJM71" s="307"/>
      <c r="AJN71" s="307"/>
      <c r="AJO71" s="307"/>
      <c r="AJP71" s="307"/>
      <c r="AJQ71" s="307"/>
      <c r="AJR71" s="307"/>
      <c r="AJS71" s="307"/>
      <c r="AJT71" s="307"/>
      <c r="AJU71" s="307"/>
      <c r="AJV71" s="307"/>
      <c r="AJW71" s="307"/>
      <c r="AJX71" s="307"/>
      <c r="AJY71" s="307"/>
      <c r="AJZ71" s="307"/>
      <c r="AKA71" s="307"/>
      <c r="AKB71" s="307"/>
      <c r="AKC71" s="307"/>
      <c r="AKD71" s="307"/>
      <c r="AKE71" s="307"/>
      <c r="AKF71" s="307"/>
      <c r="AKG71" s="307"/>
      <c r="AKH71" s="307"/>
      <c r="AKI71" s="307"/>
      <c r="AKJ71" s="307"/>
      <c r="AKK71" s="307"/>
      <c r="AKL71" s="307"/>
      <c r="AKM71" s="307"/>
      <c r="AKN71" s="307"/>
      <c r="AKO71" s="307"/>
      <c r="AKP71" s="307"/>
      <c r="AKQ71" s="307"/>
      <c r="AKR71" s="307"/>
      <c r="AKS71" s="307"/>
      <c r="AKT71" s="307"/>
      <c r="AKU71" s="307"/>
      <c r="AKV71" s="307"/>
      <c r="AKW71" s="307"/>
      <c r="AKX71" s="307"/>
      <c r="AKY71" s="307"/>
    </row>
    <row r="72" spans="1:987" s="184" customFormat="1" x14ac:dyDescent="0.25">
      <c r="A72" s="135" t="s">
        <v>12</v>
      </c>
      <c r="B72" s="204" t="e">
        <f>IF('Sample of Spirits1'!I72&lt;E72,"&lt;",'Sample of Spirits1'!I72)</f>
        <v>#DIV/0!</v>
      </c>
      <c r="C72" s="183" t="e">
        <f t="shared" si="38"/>
        <v>#DIV/0!</v>
      </c>
      <c r="D72" s="183" t="e">
        <f>'Sample of Spirits1'!E72</f>
        <v>#DIV/0!</v>
      </c>
      <c r="E72" s="198" t="e">
        <f t="shared" si="39"/>
        <v>#DIV/0!</v>
      </c>
      <c r="F72" s="194"/>
      <c r="G72" s="213" t="e">
        <f>IF('Sample of Spirits1'!R72&lt;J72,"&lt;",'Sample of Spirits1'!R72)</f>
        <v>#DIV/0!</v>
      </c>
      <c r="H72" s="213" t="e">
        <f t="shared" si="40"/>
        <v>#DIV/0!</v>
      </c>
      <c r="I72" s="183" t="e">
        <f>'Sample of Spirits1'!N72</f>
        <v>#DIV/0!</v>
      </c>
      <c r="J72" s="198" t="e">
        <f t="shared" si="41"/>
        <v>#DIV/0!</v>
      </c>
      <c r="K72" s="194"/>
      <c r="L72" s="212" t="e">
        <f>IF('Sample of Spirits1'!AA72&lt;O72,"&lt;",'Sample of Spirits1'!AA72)</f>
        <v>#DIV/0!</v>
      </c>
      <c r="M72" s="213" t="e">
        <f t="shared" si="42"/>
        <v>#DIV/0!</v>
      </c>
      <c r="N72" s="183" t="e">
        <f>'Sample of Spirits1'!W72</f>
        <v>#DIV/0!</v>
      </c>
      <c r="O72" s="198" t="e">
        <f t="shared" si="43"/>
        <v>#DIV/0!</v>
      </c>
      <c r="P72" s="194"/>
      <c r="Q72" s="183" t="e">
        <f t="shared" si="48"/>
        <v>#DIV/0!</v>
      </c>
      <c r="R72" s="183" t="e">
        <f t="shared" si="49"/>
        <v>#DIV/0!</v>
      </c>
      <c r="S72" s="194"/>
      <c r="T72" s="188" t="e">
        <f t="shared" si="52"/>
        <v>#DIV/0!</v>
      </c>
      <c r="U72" s="183" t="e">
        <f t="shared" si="51"/>
        <v>#DIV/0!</v>
      </c>
      <c r="W72" s="312"/>
      <c r="X72" s="307"/>
      <c r="Y72" s="307"/>
      <c r="Z72" s="307"/>
      <c r="AA72" s="307"/>
      <c r="AB72" s="307"/>
      <c r="AC72" s="307"/>
      <c r="AD72" s="307"/>
      <c r="AE72" s="307"/>
      <c r="AF72" s="307"/>
      <c r="AG72" s="307"/>
      <c r="AH72" s="307"/>
      <c r="AI72" s="307"/>
      <c r="AJ72" s="307"/>
      <c r="AK72" s="307"/>
      <c r="AL72" s="307"/>
      <c r="AM72" s="307"/>
      <c r="AN72" s="307"/>
      <c r="AO72" s="307"/>
      <c r="AP72" s="307"/>
      <c r="AQ72" s="307"/>
      <c r="AR72" s="307"/>
      <c r="AS72" s="307"/>
      <c r="AT72" s="307"/>
      <c r="AU72" s="307"/>
      <c r="AV72" s="307"/>
      <c r="AW72" s="307"/>
      <c r="AX72" s="307"/>
      <c r="AY72" s="307"/>
      <c r="AZ72" s="307"/>
      <c r="BA72" s="307"/>
      <c r="BB72" s="307"/>
      <c r="BC72" s="307"/>
      <c r="BD72" s="307"/>
      <c r="BE72" s="307"/>
      <c r="BF72" s="307"/>
      <c r="BG72" s="307"/>
      <c r="BH72" s="307"/>
      <c r="BI72" s="307"/>
      <c r="BJ72" s="307"/>
      <c r="BK72" s="307"/>
      <c r="BL72" s="307"/>
      <c r="BM72" s="307"/>
      <c r="BN72" s="307"/>
      <c r="BO72" s="307"/>
      <c r="BP72" s="307"/>
      <c r="BQ72" s="307"/>
      <c r="BR72" s="307"/>
      <c r="BS72" s="307"/>
      <c r="BT72" s="307"/>
      <c r="BU72" s="307"/>
      <c r="BV72" s="307"/>
      <c r="BW72" s="307"/>
      <c r="BX72" s="307"/>
      <c r="BY72" s="307"/>
      <c r="BZ72" s="307"/>
      <c r="CA72" s="307"/>
      <c r="CB72" s="307"/>
      <c r="CC72" s="307"/>
      <c r="CD72" s="307"/>
      <c r="CE72" s="307"/>
      <c r="CF72" s="307"/>
      <c r="CG72" s="307"/>
      <c r="CH72" s="307"/>
      <c r="CI72" s="307"/>
      <c r="CJ72" s="307"/>
      <c r="CK72" s="307"/>
      <c r="CL72" s="307"/>
      <c r="CM72" s="307"/>
      <c r="CN72" s="307"/>
      <c r="CO72" s="307"/>
      <c r="CP72" s="307"/>
      <c r="CQ72" s="307"/>
      <c r="CR72" s="307"/>
      <c r="CS72" s="307"/>
      <c r="CT72" s="307"/>
      <c r="CU72" s="307"/>
      <c r="CV72" s="307"/>
      <c r="CW72" s="307"/>
      <c r="CX72" s="307"/>
      <c r="CY72" s="307"/>
      <c r="CZ72" s="307"/>
      <c r="DA72" s="307"/>
      <c r="DB72" s="307"/>
      <c r="DC72" s="307"/>
      <c r="DD72" s="307"/>
      <c r="DE72" s="307"/>
      <c r="DF72" s="307"/>
      <c r="DG72" s="307"/>
      <c r="DH72" s="307"/>
      <c r="DI72" s="307"/>
      <c r="DJ72" s="307"/>
      <c r="DK72" s="307"/>
      <c r="DL72" s="307"/>
      <c r="DM72" s="307"/>
      <c r="DN72" s="307"/>
      <c r="DO72" s="307"/>
      <c r="DP72" s="307"/>
      <c r="DQ72" s="307"/>
      <c r="DR72" s="307"/>
      <c r="DS72" s="307"/>
      <c r="DT72" s="307"/>
      <c r="DU72" s="307"/>
      <c r="DV72" s="307"/>
      <c r="DW72" s="307"/>
      <c r="DX72" s="307"/>
      <c r="DY72" s="307"/>
      <c r="DZ72" s="307"/>
      <c r="EA72" s="307"/>
      <c r="EB72" s="307"/>
      <c r="EC72" s="307"/>
      <c r="ED72" s="307"/>
      <c r="EE72" s="307"/>
      <c r="EF72" s="307"/>
      <c r="EG72" s="307"/>
      <c r="EH72" s="307"/>
      <c r="EI72" s="307"/>
      <c r="EJ72" s="307"/>
      <c r="EK72" s="307"/>
      <c r="EL72" s="307"/>
      <c r="EM72" s="307"/>
      <c r="EN72" s="307"/>
      <c r="EO72" s="307"/>
      <c r="EP72" s="307"/>
      <c r="EQ72" s="307"/>
      <c r="ER72" s="307"/>
      <c r="ES72" s="307"/>
      <c r="ET72" s="307"/>
      <c r="EU72" s="307"/>
      <c r="EV72" s="307"/>
      <c r="EW72" s="307"/>
      <c r="EX72" s="307"/>
      <c r="EY72" s="307"/>
      <c r="EZ72" s="307"/>
      <c r="FA72" s="307"/>
      <c r="FB72" s="307"/>
      <c r="FC72" s="307"/>
      <c r="FD72" s="307"/>
      <c r="FE72" s="307"/>
      <c r="FF72" s="307"/>
      <c r="FG72" s="307"/>
      <c r="FH72" s="307"/>
      <c r="FI72" s="307"/>
      <c r="FJ72" s="307"/>
      <c r="FK72" s="307"/>
      <c r="FL72" s="307"/>
      <c r="FM72" s="307"/>
      <c r="FN72" s="307"/>
      <c r="FO72" s="307"/>
      <c r="FP72" s="307"/>
      <c r="FQ72" s="307"/>
      <c r="FR72" s="307"/>
      <c r="FS72" s="307"/>
      <c r="FT72" s="307"/>
      <c r="FU72" s="307"/>
      <c r="FV72" s="307"/>
      <c r="FW72" s="307"/>
      <c r="FX72" s="307"/>
      <c r="FY72" s="307"/>
      <c r="FZ72" s="307"/>
      <c r="GA72" s="307"/>
      <c r="GB72" s="307"/>
      <c r="GC72" s="307"/>
      <c r="GD72" s="307"/>
      <c r="GE72" s="307"/>
      <c r="GF72" s="307"/>
      <c r="GG72" s="307"/>
      <c r="GH72" s="307"/>
      <c r="GI72" s="307"/>
      <c r="GJ72" s="307"/>
      <c r="GK72" s="307"/>
      <c r="GL72" s="307"/>
      <c r="GM72" s="307"/>
      <c r="GN72" s="307"/>
      <c r="GO72" s="307"/>
      <c r="GP72" s="307"/>
      <c r="GQ72" s="307"/>
      <c r="GR72" s="307"/>
      <c r="GS72" s="307"/>
      <c r="GT72" s="307"/>
      <c r="GU72" s="307"/>
      <c r="GV72" s="307"/>
      <c r="GW72" s="307"/>
      <c r="GX72" s="307"/>
      <c r="GY72" s="307"/>
      <c r="GZ72" s="307"/>
      <c r="HA72" s="307"/>
      <c r="HB72" s="307"/>
      <c r="HC72" s="307"/>
      <c r="HD72" s="307"/>
      <c r="HE72" s="307"/>
      <c r="HF72" s="307"/>
      <c r="HG72" s="307"/>
      <c r="HH72" s="307"/>
      <c r="HI72" s="307"/>
      <c r="HJ72" s="307"/>
      <c r="HK72" s="307"/>
      <c r="HL72" s="307"/>
      <c r="HM72" s="307"/>
      <c r="HN72" s="307"/>
      <c r="HO72" s="307"/>
      <c r="HP72" s="307"/>
      <c r="HQ72" s="307"/>
      <c r="HR72" s="307"/>
      <c r="HS72" s="307"/>
      <c r="HT72" s="307"/>
      <c r="HU72" s="307"/>
      <c r="HV72" s="307"/>
      <c r="HW72" s="307"/>
      <c r="HX72" s="307"/>
      <c r="HY72" s="307"/>
      <c r="HZ72" s="307"/>
      <c r="IA72" s="307"/>
      <c r="IB72" s="307"/>
      <c r="IC72" s="307"/>
      <c r="ID72" s="307"/>
      <c r="IE72" s="307"/>
      <c r="IF72" s="307"/>
      <c r="IG72" s="307"/>
      <c r="IH72" s="307"/>
      <c r="II72" s="307"/>
      <c r="IJ72" s="307"/>
      <c r="IK72" s="307"/>
      <c r="IL72" s="307"/>
      <c r="IM72" s="307"/>
      <c r="IN72" s="307"/>
      <c r="IO72" s="307"/>
      <c r="IP72" s="307"/>
      <c r="IQ72" s="307"/>
      <c r="IR72" s="307"/>
      <c r="IS72" s="307"/>
      <c r="IT72" s="307"/>
      <c r="IU72" s="307"/>
      <c r="IV72" s="307"/>
      <c r="IW72" s="307"/>
      <c r="IX72" s="307"/>
      <c r="IY72" s="307"/>
      <c r="IZ72" s="307"/>
      <c r="JA72" s="307"/>
      <c r="JB72" s="307"/>
      <c r="JC72" s="307"/>
      <c r="JD72" s="307"/>
      <c r="JE72" s="307"/>
      <c r="JF72" s="307"/>
      <c r="JG72" s="307"/>
      <c r="JH72" s="307"/>
      <c r="JI72" s="307"/>
      <c r="JJ72" s="307"/>
      <c r="JK72" s="307"/>
      <c r="JL72" s="307"/>
      <c r="JM72" s="307"/>
      <c r="JN72" s="307"/>
      <c r="JO72" s="307"/>
      <c r="JP72" s="307"/>
      <c r="JQ72" s="307"/>
      <c r="JR72" s="307"/>
      <c r="JS72" s="307"/>
      <c r="JT72" s="307"/>
      <c r="JU72" s="307"/>
      <c r="JV72" s="307"/>
      <c r="JW72" s="307"/>
      <c r="JX72" s="307"/>
      <c r="JY72" s="307"/>
      <c r="JZ72" s="307"/>
      <c r="KA72" s="307"/>
      <c r="KB72" s="307"/>
      <c r="KC72" s="307"/>
      <c r="KD72" s="307"/>
      <c r="KE72" s="307"/>
      <c r="KF72" s="307"/>
      <c r="KG72" s="307"/>
      <c r="KH72" s="307"/>
      <c r="KI72" s="307"/>
      <c r="KJ72" s="307"/>
      <c r="KK72" s="307"/>
      <c r="KL72" s="307"/>
      <c r="KM72" s="307"/>
      <c r="KN72" s="307"/>
      <c r="KO72" s="307"/>
      <c r="KP72" s="307"/>
      <c r="KQ72" s="307"/>
      <c r="KR72" s="307"/>
      <c r="KS72" s="307"/>
      <c r="KT72" s="307"/>
      <c r="KU72" s="307"/>
      <c r="KV72" s="307"/>
      <c r="KW72" s="307"/>
      <c r="KX72" s="307"/>
      <c r="KY72" s="307"/>
      <c r="KZ72" s="307"/>
      <c r="LA72" s="307"/>
      <c r="LB72" s="307"/>
      <c r="LC72" s="307"/>
      <c r="LD72" s="307"/>
      <c r="LE72" s="307"/>
      <c r="LF72" s="307"/>
      <c r="LG72" s="307"/>
      <c r="LH72" s="307"/>
      <c r="LI72" s="307"/>
      <c r="LJ72" s="307"/>
      <c r="LK72" s="307"/>
      <c r="LL72" s="307"/>
      <c r="LM72" s="307"/>
      <c r="LN72" s="307"/>
      <c r="LO72" s="307"/>
      <c r="LP72" s="307"/>
      <c r="LQ72" s="307"/>
      <c r="LR72" s="307"/>
      <c r="LS72" s="307"/>
      <c r="LT72" s="307"/>
      <c r="LU72" s="307"/>
      <c r="LV72" s="307"/>
      <c r="LW72" s="307"/>
      <c r="LX72" s="307"/>
      <c r="LY72" s="307"/>
      <c r="LZ72" s="307"/>
      <c r="MA72" s="307"/>
      <c r="MB72" s="307"/>
      <c r="MC72" s="307"/>
      <c r="MD72" s="307"/>
      <c r="ME72" s="307"/>
      <c r="MF72" s="307"/>
      <c r="MG72" s="307"/>
      <c r="MH72" s="307"/>
      <c r="MI72" s="307"/>
      <c r="MJ72" s="307"/>
      <c r="MK72" s="307"/>
      <c r="ML72" s="307"/>
      <c r="MM72" s="307"/>
      <c r="MN72" s="307"/>
      <c r="MO72" s="307"/>
      <c r="MP72" s="307"/>
      <c r="MQ72" s="307"/>
      <c r="MR72" s="307"/>
      <c r="MS72" s="307"/>
      <c r="MT72" s="307"/>
      <c r="MU72" s="307"/>
      <c r="MV72" s="307"/>
      <c r="MW72" s="307"/>
      <c r="MX72" s="307"/>
      <c r="MY72" s="307"/>
      <c r="MZ72" s="307"/>
      <c r="NA72" s="307"/>
      <c r="NB72" s="307"/>
      <c r="NC72" s="307"/>
      <c r="ND72" s="307"/>
      <c r="NE72" s="307"/>
      <c r="NF72" s="307"/>
      <c r="NG72" s="307"/>
      <c r="NH72" s="307"/>
      <c r="NI72" s="307"/>
      <c r="NJ72" s="307"/>
      <c r="NK72" s="307"/>
      <c r="NL72" s="307"/>
      <c r="NM72" s="307"/>
      <c r="NN72" s="307"/>
      <c r="NO72" s="307"/>
      <c r="NP72" s="307"/>
      <c r="NQ72" s="307"/>
      <c r="NR72" s="307"/>
      <c r="NS72" s="307"/>
      <c r="NT72" s="307"/>
      <c r="NU72" s="307"/>
      <c r="NV72" s="307"/>
      <c r="NW72" s="307"/>
      <c r="NX72" s="307"/>
      <c r="NY72" s="307"/>
      <c r="NZ72" s="307"/>
      <c r="OA72" s="307"/>
      <c r="OB72" s="307"/>
      <c r="OC72" s="307"/>
      <c r="OD72" s="307"/>
      <c r="OE72" s="307"/>
      <c r="OF72" s="307"/>
      <c r="OG72" s="307"/>
      <c r="OH72" s="307"/>
      <c r="OI72" s="307"/>
      <c r="OJ72" s="307"/>
      <c r="OK72" s="307"/>
      <c r="OL72" s="307"/>
      <c r="OM72" s="307"/>
      <c r="ON72" s="307"/>
      <c r="OO72" s="307"/>
      <c r="OP72" s="307"/>
      <c r="OQ72" s="307"/>
      <c r="OR72" s="307"/>
      <c r="OS72" s="307"/>
      <c r="OT72" s="307"/>
      <c r="OU72" s="307"/>
      <c r="OV72" s="307"/>
      <c r="OW72" s="307"/>
      <c r="OX72" s="307"/>
      <c r="OY72" s="307"/>
      <c r="OZ72" s="307"/>
      <c r="PA72" s="307"/>
      <c r="PB72" s="307"/>
      <c r="PC72" s="307"/>
      <c r="PD72" s="307"/>
      <c r="PE72" s="307"/>
      <c r="PF72" s="307"/>
      <c r="PG72" s="307"/>
      <c r="PH72" s="307"/>
      <c r="PI72" s="307"/>
      <c r="PJ72" s="307"/>
      <c r="PK72" s="307"/>
      <c r="PL72" s="307"/>
      <c r="PM72" s="307"/>
      <c r="PN72" s="307"/>
      <c r="PO72" s="307"/>
      <c r="PP72" s="307"/>
      <c r="PQ72" s="307"/>
      <c r="PR72" s="307"/>
      <c r="PS72" s="307"/>
      <c r="PT72" s="307"/>
      <c r="PU72" s="307"/>
      <c r="PV72" s="307"/>
      <c r="PW72" s="307"/>
      <c r="PX72" s="307"/>
      <c r="PY72" s="307"/>
      <c r="PZ72" s="307"/>
      <c r="QA72" s="307"/>
      <c r="QB72" s="307"/>
      <c r="QC72" s="307"/>
      <c r="QD72" s="307"/>
      <c r="QE72" s="307"/>
      <c r="QF72" s="307"/>
      <c r="QG72" s="307"/>
      <c r="QH72" s="307"/>
      <c r="QI72" s="307"/>
      <c r="QJ72" s="307"/>
      <c r="QK72" s="307"/>
      <c r="QL72" s="307"/>
      <c r="QM72" s="307"/>
      <c r="QN72" s="307"/>
      <c r="QO72" s="307"/>
      <c r="QP72" s="307"/>
      <c r="QQ72" s="307"/>
      <c r="QR72" s="307"/>
      <c r="QS72" s="307"/>
      <c r="QT72" s="307"/>
      <c r="QU72" s="307"/>
      <c r="QV72" s="307"/>
      <c r="QW72" s="307"/>
      <c r="QX72" s="307"/>
      <c r="QY72" s="307"/>
      <c r="QZ72" s="307"/>
      <c r="RA72" s="307"/>
      <c r="RB72" s="307"/>
      <c r="RC72" s="307"/>
      <c r="RD72" s="307"/>
      <c r="RE72" s="307"/>
      <c r="RF72" s="307"/>
      <c r="RG72" s="307"/>
      <c r="RH72" s="307"/>
      <c r="RI72" s="307"/>
      <c r="RJ72" s="307"/>
      <c r="RK72" s="307"/>
      <c r="RL72" s="307"/>
      <c r="RM72" s="307"/>
      <c r="RN72" s="307"/>
      <c r="RO72" s="307"/>
      <c r="RP72" s="307"/>
      <c r="RQ72" s="307"/>
      <c r="RR72" s="307"/>
      <c r="RS72" s="307"/>
      <c r="RT72" s="307"/>
      <c r="RU72" s="307"/>
      <c r="RV72" s="307"/>
      <c r="RW72" s="307"/>
      <c r="RX72" s="307"/>
      <c r="RY72" s="307"/>
      <c r="RZ72" s="307"/>
      <c r="SA72" s="307"/>
      <c r="SB72" s="307"/>
      <c r="SC72" s="307"/>
      <c r="SD72" s="307"/>
      <c r="SE72" s="307"/>
      <c r="SF72" s="307"/>
      <c r="SG72" s="307"/>
      <c r="SH72" s="307"/>
      <c r="SI72" s="307"/>
      <c r="SJ72" s="307"/>
      <c r="SK72" s="307"/>
      <c r="SL72" s="307"/>
      <c r="SM72" s="307"/>
      <c r="SN72" s="307"/>
      <c r="SO72" s="307"/>
      <c r="SP72" s="307"/>
      <c r="SQ72" s="307"/>
      <c r="SR72" s="307"/>
      <c r="SS72" s="307"/>
      <c r="ST72" s="307"/>
      <c r="SU72" s="307"/>
      <c r="SV72" s="307"/>
      <c r="SW72" s="307"/>
      <c r="SX72" s="307"/>
      <c r="SY72" s="307"/>
      <c r="SZ72" s="307"/>
      <c r="TA72" s="307"/>
      <c r="TB72" s="307"/>
      <c r="TC72" s="307"/>
      <c r="TD72" s="307"/>
      <c r="TE72" s="307"/>
      <c r="TF72" s="307"/>
      <c r="TG72" s="307"/>
      <c r="TH72" s="307"/>
      <c r="TI72" s="307"/>
      <c r="TJ72" s="307"/>
      <c r="TK72" s="307"/>
      <c r="TL72" s="307"/>
      <c r="TM72" s="307"/>
      <c r="TN72" s="307"/>
      <c r="TO72" s="307"/>
      <c r="TP72" s="307"/>
      <c r="TQ72" s="307"/>
      <c r="TR72" s="307"/>
      <c r="TS72" s="307"/>
      <c r="TT72" s="307"/>
      <c r="TU72" s="307"/>
      <c r="TV72" s="307"/>
      <c r="TW72" s="307"/>
      <c r="TX72" s="307"/>
      <c r="TY72" s="307"/>
      <c r="TZ72" s="307"/>
      <c r="UA72" s="307"/>
      <c r="UB72" s="307"/>
      <c r="UC72" s="307"/>
      <c r="UD72" s="307"/>
      <c r="UE72" s="307"/>
      <c r="UF72" s="307"/>
      <c r="UG72" s="307"/>
      <c r="UH72" s="307"/>
      <c r="UI72" s="307"/>
      <c r="UJ72" s="307"/>
      <c r="UK72" s="307"/>
      <c r="UL72" s="307"/>
      <c r="UM72" s="307"/>
      <c r="UN72" s="307"/>
      <c r="UO72" s="307"/>
      <c r="UP72" s="307"/>
      <c r="UQ72" s="307"/>
      <c r="UR72" s="307"/>
      <c r="US72" s="307"/>
      <c r="UT72" s="307"/>
      <c r="UU72" s="307"/>
      <c r="UV72" s="307"/>
      <c r="UW72" s="307"/>
      <c r="UX72" s="307"/>
      <c r="UY72" s="307"/>
      <c r="UZ72" s="307"/>
      <c r="VA72" s="307"/>
      <c r="VB72" s="307"/>
      <c r="VC72" s="307"/>
      <c r="VD72" s="307"/>
      <c r="VE72" s="307"/>
      <c r="VF72" s="307"/>
      <c r="VG72" s="307"/>
      <c r="VH72" s="307"/>
      <c r="VI72" s="307"/>
      <c r="VJ72" s="307"/>
      <c r="VK72" s="307"/>
      <c r="VL72" s="307"/>
      <c r="VM72" s="307"/>
      <c r="VN72" s="307"/>
      <c r="VO72" s="307"/>
      <c r="VP72" s="307"/>
      <c r="VQ72" s="307"/>
      <c r="VR72" s="307"/>
      <c r="VS72" s="307"/>
      <c r="VT72" s="307"/>
      <c r="VU72" s="307"/>
      <c r="VV72" s="307"/>
      <c r="VW72" s="307"/>
      <c r="VX72" s="307"/>
      <c r="VY72" s="307"/>
      <c r="VZ72" s="307"/>
      <c r="WA72" s="307"/>
      <c r="WB72" s="307"/>
      <c r="WC72" s="307"/>
      <c r="WD72" s="307"/>
      <c r="WE72" s="307"/>
      <c r="WF72" s="307"/>
      <c r="WG72" s="307"/>
      <c r="WH72" s="307"/>
      <c r="WI72" s="307"/>
      <c r="WJ72" s="307"/>
      <c r="WK72" s="307"/>
      <c r="WL72" s="307"/>
      <c r="WM72" s="307"/>
      <c r="WN72" s="307"/>
      <c r="WO72" s="307"/>
      <c r="WP72" s="307"/>
      <c r="WQ72" s="307"/>
      <c r="WR72" s="307"/>
      <c r="WS72" s="307"/>
      <c r="WT72" s="307"/>
      <c r="WU72" s="307"/>
      <c r="WV72" s="307"/>
      <c r="WW72" s="307"/>
      <c r="WX72" s="307"/>
      <c r="WY72" s="307"/>
      <c r="WZ72" s="307"/>
      <c r="XA72" s="307"/>
      <c r="XB72" s="307"/>
      <c r="XC72" s="307"/>
      <c r="XD72" s="307"/>
      <c r="XE72" s="307"/>
      <c r="XF72" s="307"/>
      <c r="XG72" s="307"/>
      <c r="XH72" s="307"/>
      <c r="XI72" s="307"/>
      <c r="XJ72" s="307"/>
      <c r="XK72" s="307"/>
      <c r="XL72" s="307"/>
      <c r="XM72" s="307"/>
      <c r="XN72" s="307"/>
      <c r="XO72" s="307"/>
      <c r="XP72" s="307"/>
      <c r="XQ72" s="307"/>
      <c r="XR72" s="307"/>
      <c r="XS72" s="307"/>
      <c r="XT72" s="307"/>
      <c r="XU72" s="307"/>
      <c r="XV72" s="307"/>
      <c r="XW72" s="307"/>
      <c r="XX72" s="307"/>
      <c r="XY72" s="307"/>
      <c r="XZ72" s="307"/>
      <c r="YA72" s="307"/>
      <c r="YB72" s="307"/>
      <c r="YC72" s="307"/>
      <c r="YD72" s="307"/>
      <c r="YE72" s="307"/>
      <c r="YF72" s="307"/>
      <c r="YG72" s="307"/>
      <c r="YH72" s="307"/>
      <c r="YI72" s="307"/>
      <c r="YJ72" s="307"/>
      <c r="YK72" s="307"/>
      <c r="YL72" s="307"/>
      <c r="YM72" s="307"/>
      <c r="YN72" s="307"/>
      <c r="YO72" s="307"/>
      <c r="YP72" s="307"/>
      <c r="YQ72" s="307"/>
      <c r="YR72" s="307"/>
      <c r="YS72" s="307"/>
      <c r="YT72" s="307"/>
      <c r="YU72" s="307"/>
      <c r="YV72" s="307"/>
      <c r="YW72" s="307"/>
      <c r="YX72" s="307"/>
      <c r="YY72" s="307"/>
      <c r="YZ72" s="307"/>
      <c r="ZA72" s="307"/>
      <c r="ZB72" s="307"/>
      <c r="ZC72" s="307"/>
      <c r="ZD72" s="307"/>
      <c r="ZE72" s="307"/>
      <c r="ZF72" s="307"/>
      <c r="ZG72" s="307"/>
      <c r="ZH72" s="307"/>
      <c r="ZI72" s="307"/>
      <c r="ZJ72" s="307"/>
      <c r="ZK72" s="307"/>
      <c r="ZL72" s="307"/>
      <c r="ZM72" s="307"/>
      <c r="ZN72" s="307"/>
      <c r="ZO72" s="307"/>
      <c r="ZP72" s="307"/>
      <c r="ZQ72" s="307"/>
      <c r="ZR72" s="307"/>
      <c r="ZS72" s="307"/>
      <c r="ZT72" s="307"/>
      <c r="ZU72" s="307"/>
      <c r="ZV72" s="307"/>
      <c r="ZW72" s="307"/>
      <c r="ZX72" s="307"/>
      <c r="ZY72" s="307"/>
      <c r="ZZ72" s="307"/>
      <c r="AAA72" s="307"/>
      <c r="AAB72" s="307"/>
      <c r="AAC72" s="307"/>
      <c r="AAD72" s="307"/>
      <c r="AAE72" s="307"/>
      <c r="AAF72" s="307"/>
      <c r="AAG72" s="307"/>
      <c r="AAH72" s="307"/>
      <c r="AAI72" s="307"/>
      <c r="AAJ72" s="307"/>
      <c r="AAK72" s="307"/>
      <c r="AAL72" s="307"/>
      <c r="AAM72" s="307"/>
      <c r="AAN72" s="307"/>
      <c r="AAO72" s="307"/>
      <c r="AAP72" s="307"/>
      <c r="AAQ72" s="307"/>
      <c r="AAR72" s="307"/>
      <c r="AAS72" s="307"/>
      <c r="AAT72" s="307"/>
      <c r="AAU72" s="307"/>
      <c r="AAV72" s="307"/>
      <c r="AAW72" s="307"/>
      <c r="AAX72" s="307"/>
      <c r="AAY72" s="307"/>
      <c r="AAZ72" s="307"/>
      <c r="ABA72" s="307"/>
      <c r="ABB72" s="307"/>
      <c r="ABC72" s="307"/>
      <c r="ABD72" s="307"/>
      <c r="ABE72" s="307"/>
      <c r="ABF72" s="307"/>
      <c r="ABG72" s="307"/>
      <c r="ABH72" s="307"/>
      <c r="ABI72" s="307"/>
      <c r="ABJ72" s="307"/>
      <c r="ABK72" s="307"/>
      <c r="ABL72" s="307"/>
      <c r="ABM72" s="307"/>
      <c r="ABN72" s="307"/>
      <c r="ABO72" s="307"/>
      <c r="ABP72" s="307"/>
      <c r="ABQ72" s="307"/>
      <c r="ABR72" s="307"/>
      <c r="ABS72" s="307"/>
      <c r="ABT72" s="307"/>
      <c r="ABU72" s="307"/>
      <c r="ABV72" s="307"/>
      <c r="ABW72" s="307"/>
      <c r="ABX72" s="307"/>
      <c r="ABY72" s="307"/>
      <c r="ABZ72" s="307"/>
      <c r="ACA72" s="307"/>
      <c r="ACB72" s="307"/>
      <c r="ACC72" s="307"/>
      <c r="ACD72" s="307"/>
      <c r="ACE72" s="307"/>
      <c r="ACF72" s="307"/>
      <c r="ACG72" s="307"/>
      <c r="ACH72" s="307"/>
      <c r="ACI72" s="307"/>
      <c r="ACJ72" s="307"/>
      <c r="ACK72" s="307"/>
      <c r="ACL72" s="307"/>
      <c r="ACM72" s="307"/>
      <c r="ACN72" s="307"/>
      <c r="ACO72" s="307"/>
      <c r="ACP72" s="307"/>
      <c r="ACQ72" s="307"/>
      <c r="ACR72" s="307"/>
      <c r="ACS72" s="307"/>
      <c r="ACT72" s="307"/>
      <c r="ACU72" s="307"/>
      <c r="ACV72" s="307"/>
      <c r="ACW72" s="307"/>
      <c r="ACX72" s="307"/>
      <c r="ACY72" s="307"/>
      <c r="ACZ72" s="307"/>
      <c r="ADA72" s="307"/>
      <c r="ADB72" s="307"/>
      <c r="ADC72" s="307"/>
      <c r="ADD72" s="307"/>
      <c r="ADE72" s="307"/>
      <c r="ADF72" s="307"/>
      <c r="ADG72" s="307"/>
      <c r="ADH72" s="307"/>
      <c r="ADI72" s="307"/>
      <c r="ADJ72" s="307"/>
      <c r="ADK72" s="307"/>
      <c r="ADL72" s="307"/>
      <c r="ADM72" s="307"/>
      <c r="ADN72" s="307"/>
      <c r="ADO72" s="307"/>
      <c r="ADP72" s="307"/>
      <c r="ADQ72" s="307"/>
      <c r="ADR72" s="307"/>
      <c r="ADS72" s="307"/>
      <c r="ADT72" s="307"/>
      <c r="ADU72" s="307"/>
      <c r="ADV72" s="307"/>
      <c r="ADW72" s="307"/>
      <c r="ADX72" s="307"/>
      <c r="ADY72" s="307"/>
      <c r="ADZ72" s="307"/>
      <c r="AEA72" s="307"/>
      <c r="AEB72" s="307"/>
      <c r="AEC72" s="307"/>
      <c r="AED72" s="307"/>
      <c r="AEE72" s="307"/>
      <c r="AEF72" s="307"/>
      <c r="AEG72" s="307"/>
      <c r="AEH72" s="307"/>
      <c r="AEI72" s="307"/>
      <c r="AEJ72" s="307"/>
      <c r="AEK72" s="307"/>
      <c r="AEL72" s="307"/>
      <c r="AEM72" s="307"/>
      <c r="AEN72" s="307"/>
      <c r="AEO72" s="307"/>
      <c r="AEP72" s="307"/>
      <c r="AEQ72" s="307"/>
      <c r="AER72" s="307"/>
      <c r="AES72" s="307"/>
      <c r="AET72" s="307"/>
      <c r="AEU72" s="307"/>
      <c r="AEV72" s="307"/>
      <c r="AEW72" s="307"/>
      <c r="AEX72" s="307"/>
      <c r="AEY72" s="307"/>
      <c r="AEZ72" s="307"/>
      <c r="AFA72" s="307"/>
      <c r="AFB72" s="307"/>
      <c r="AFC72" s="307"/>
      <c r="AFD72" s="307"/>
      <c r="AFE72" s="307"/>
      <c r="AFF72" s="307"/>
      <c r="AFG72" s="307"/>
      <c r="AFH72" s="307"/>
      <c r="AFI72" s="307"/>
      <c r="AFJ72" s="307"/>
      <c r="AFK72" s="307"/>
      <c r="AFL72" s="307"/>
      <c r="AFM72" s="307"/>
      <c r="AFN72" s="307"/>
      <c r="AFO72" s="307"/>
      <c r="AFP72" s="307"/>
      <c r="AFQ72" s="307"/>
      <c r="AFR72" s="307"/>
      <c r="AFS72" s="307"/>
      <c r="AFT72" s="307"/>
      <c r="AFU72" s="307"/>
      <c r="AFV72" s="307"/>
      <c r="AFW72" s="307"/>
      <c r="AFX72" s="307"/>
      <c r="AFY72" s="307"/>
      <c r="AFZ72" s="307"/>
      <c r="AGA72" s="307"/>
      <c r="AGB72" s="307"/>
      <c r="AGC72" s="307"/>
      <c r="AGD72" s="307"/>
      <c r="AGE72" s="307"/>
      <c r="AGF72" s="307"/>
      <c r="AGG72" s="307"/>
      <c r="AGH72" s="307"/>
      <c r="AGI72" s="307"/>
      <c r="AGJ72" s="307"/>
      <c r="AGK72" s="307"/>
      <c r="AGL72" s="307"/>
      <c r="AGM72" s="307"/>
      <c r="AGN72" s="307"/>
      <c r="AGO72" s="307"/>
      <c r="AGP72" s="307"/>
      <c r="AGQ72" s="307"/>
      <c r="AGR72" s="307"/>
      <c r="AGS72" s="307"/>
      <c r="AGT72" s="307"/>
      <c r="AGU72" s="307"/>
      <c r="AGV72" s="307"/>
      <c r="AGW72" s="307"/>
      <c r="AGX72" s="307"/>
      <c r="AGY72" s="307"/>
      <c r="AGZ72" s="307"/>
      <c r="AHA72" s="307"/>
      <c r="AHB72" s="307"/>
      <c r="AHC72" s="307"/>
      <c r="AHD72" s="307"/>
      <c r="AHE72" s="307"/>
      <c r="AHF72" s="307"/>
      <c r="AHG72" s="307"/>
      <c r="AHH72" s="307"/>
      <c r="AHI72" s="307"/>
      <c r="AHJ72" s="307"/>
      <c r="AHK72" s="307"/>
      <c r="AHL72" s="307"/>
      <c r="AHM72" s="307"/>
      <c r="AHN72" s="307"/>
      <c r="AHO72" s="307"/>
      <c r="AHP72" s="307"/>
      <c r="AHQ72" s="307"/>
      <c r="AHR72" s="307"/>
      <c r="AHS72" s="307"/>
      <c r="AHT72" s="307"/>
      <c r="AHU72" s="307"/>
      <c r="AHV72" s="307"/>
      <c r="AHW72" s="307"/>
      <c r="AHX72" s="307"/>
      <c r="AHY72" s="307"/>
      <c r="AHZ72" s="307"/>
      <c r="AIA72" s="307"/>
      <c r="AIB72" s="307"/>
      <c r="AIC72" s="307"/>
      <c r="AID72" s="307"/>
      <c r="AIE72" s="307"/>
      <c r="AIF72" s="307"/>
      <c r="AIG72" s="307"/>
      <c r="AIH72" s="307"/>
      <c r="AII72" s="307"/>
      <c r="AIJ72" s="307"/>
      <c r="AIK72" s="307"/>
      <c r="AIL72" s="307"/>
      <c r="AIM72" s="307"/>
      <c r="AIN72" s="307"/>
      <c r="AIO72" s="307"/>
      <c r="AIP72" s="307"/>
      <c r="AIQ72" s="307"/>
      <c r="AIR72" s="307"/>
      <c r="AIS72" s="307"/>
      <c r="AIT72" s="307"/>
      <c r="AIU72" s="307"/>
      <c r="AIV72" s="307"/>
      <c r="AIW72" s="307"/>
      <c r="AIX72" s="307"/>
      <c r="AIY72" s="307"/>
      <c r="AIZ72" s="307"/>
      <c r="AJA72" s="307"/>
      <c r="AJB72" s="307"/>
      <c r="AJC72" s="307"/>
      <c r="AJD72" s="307"/>
      <c r="AJE72" s="307"/>
      <c r="AJF72" s="307"/>
      <c r="AJG72" s="307"/>
      <c r="AJH72" s="307"/>
      <c r="AJI72" s="307"/>
      <c r="AJJ72" s="307"/>
      <c r="AJK72" s="307"/>
      <c r="AJL72" s="307"/>
      <c r="AJM72" s="307"/>
      <c r="AJN72" s="307"/>
      <c r="AJO72" s="307"/>
      <c r="AJP72" s="307"/>
      <c r="AJQ72" s="307"/>
      <c r="AJR72" s="307"/>
      <c r="AJS72" s="307"/>
      <c r="AJT72" s="307"/>
      <c r="AJU72" s="307"/>
      <c r="AJV72" s="307"/>
      <c r="AJW72" s="307"/>
      <c r="AJX72" s="307"/>
      <c r="AJY72" s="307"/>
      <c r="AJZ72" s="307"/>
      <c r="AKA72" s="307"/>
      <c r="AKB72" s="307"/>
      <c r="AKC72" s="307"/>
      <c r="AKD72" s="307"/>
      <c r="AKE72" s="307"/>
      <c r="AKF72" s="307"/>
      <c r="AKG72" s="307"/>
      <c r="AKH72" s="307"/>
      <c r="AKI72" s="307"/>
      <c r="AKJ72" s="307"/>
      <c r="AKK72" s="307"/>
      <c r="AKL72" s="307"/>
      <c r="AKM72" s="307"/>
      <c r="AKN72" s="307"/>
      <c r="AKO72" s="307"/>
      <c r="AKP72" s="307"/>
      <c r="AKQ72" s="307"/>
      <c r="AKR72" s="307"/>
      <c r="AKS72" s="307"/>
      <c r="AKT72" s="307"/>
      <c r="AKU72" s="307"/>
      <c r="AKV72" s="307"/>
      <c r="AKW72" s="307"/>
      <c r="AKX72" s="307"/>
      <c r="AKY72" s="307"/>
    </row>
    <row r="73" spans="1:987" s="41" customFormat="1" x14ac:dyDescent="0.25">
      <c r="A73" s="181" t="s">
        <v>74</v>
      </c>
      <c r="B73" s="182">
        <f>'Sample of Spirits1'!B73</f>
        <v>0</v>
      </c>
      <c r="C73" s="92"/>
      <c r="D73" s="92"/>
      <c r="E73"/>
      <c r="F73" s="118"/>
      <c r="G73" s="114"/>
      <c r="H73" s="114"/>
      <c r="I73" s="114"/>
      <c r="J73" s="114"/>
      <c r="K73" s="118"/>
      <c r="P73" s="118"/>
      <c r="Q73" s="114"/>
      <c r="R73" s="114"/>
      <c r="S73" s="118"/>
      <c r="T73" s="113"/>
      <c r="U73" s="114"/>
      <c r="V73" s="114"/>
      <c r="W73" s="312"/>
      <c r="X73" s="307"/>
      <c r="Y73" s="307"/>
      <c r="Z73" s="307"/>
      <c r="AA73" s="307"/>
      <c r="AB73" s="307"/>
      <c r="AC73" s="307"/>
      <c r="AD73" s="307"/>
      <c r="AE73" s="307"/>
      <c r="AF73" s="307"/>
      <c r="AG73" s="307"/>
      <c r="AH73" s="307"/>
      <c r="AI73" s="307"/>
      <c r="AJ73" s="307"/>
      <c r="AK73" s="307"/>
      <c r="AL73" s="307"/>
      <c r="AM73" s="307"/>
      <c r="AN73" s="307"/>
      <c r="AO73" s="307"/>
      <c r="AP73" s="307"/>
      <c r="AQ73" s="307"/>
      <c r="AR73" s="307"/>
      <c r="AS73" s="307"/>
      <c r="AT73" s="307"/>
      <c r="AU73" s="307"/>
      <c r="AV73" s="307"/>
      <c r="AW73" s="307"/>
      <c r="AX73" s="307"/>
      <c r="AY73" s="307"/>
      <c r="AZ73" s="307"/>
      <c r="BA73" s="307"/>
      <c r="BB73" s="307"/>
      <c r="BC73" s="307"/>
      <c r="BD73" s="307"/>
      <c r="BE73" s="307"/>
      <c r="BF73" s="307"/>
      <c r="BG73" s="307"/>
      <c r="BH73" s="307"/>
      <c r="BI73" s="307"/>
      <c r="BJ73" s="307"/>
      <c r="BK73" s="307"/>
      <c r="BL73" s="307"/>
      <c r="BM73" s="307"/>
      <c r="BN73" s="307"/>
      <c r="BO73" s="307"/>
      <c r="BP73" s="307"/>
      <c r="BQ73" s="307"/>
      <c r="BR73" s="307"/>
      <c r="BS73" s="307"/>
      <c r="BT73" s="307"/>
      <c r="BU73" s="307"/>
      <c r="BV73" s="307"/>
      <c r="BW73" s="307"/>
      <c r="BX73" s="307"/>
      <c r="BY73" s="307"/>
      <c r="BZ73" s="307"/>
      <c r="CA73" s="307"/>
      <c r="CB73" s="307"/>
      <c r="CC73" s="307"/>
      <c r="CD73" s="307"/>
      <c r="CE73" s="307"/>
      <c r="CF73" s="307"/>
      <c r="CG73" s="307"/>
      <c r="CH73" s="307"/>
      <c r="CI73" s="307"/>
      <c r="CJ73" s="307"/>
      <c r="CK73" s="307"/>
      <c r="CL73" s="307"/>
      <c r="CM73" s="307"/>
      <c r="CN73" s="307"/>
      <c r="CO73" s="307"/>
      <c r="CP73" s="307"/>
      <c r="CQ73" s="307"/>
      <c r="CR73" s="307"/>
      <c r="CS73" s="307"/>
      <c r="CT73" s="307"/>
      <c r="CU73" s="307"/>
      <c r="CV73" s="307"/>
      <c r="CW73" s="307"/>
      <c r="CX73" s="307"/>
      <c r="CY73" s="307"/>
      <c r="CZ73" s="307"/>
      <c r="DA73" s="307"/>
      <c r="DB73" s="307"/>
      <c r="DC73" s="307"/>
      <c r="DD73" s="307"/>
      <c r="DE73" s="307"/>
      <c r="DF73" s="307"/>
      <c r="DG73" s="307"/>
      <c r="DH73" s="307"/>
      <c r="DI73" s="307"/>
      <c r="DJ73" s="307"/>
      <c r="DK73" s="307"/>
      <c r="DL73" s="307"/>
      <c r="DM73" s="307"/>
      <c r="DN73" s="307"/>
      <c r="DO73" s="307"/>
      <c r="DP73" s="307"/>
      <c r="DQ73" s="307"/>
      <c r="DR73" s="307"/>
      <c r="DS73" s="307"/>
      <c r="DT73" s="307"/>
      <c r="DU73" s="307"/>
      <c r="DV73" s="307"/>
      <c r="DW73" s="307"/>
      <c r="DX73" s="307"/>
      <c r="DY73" s="307"/>
      <c r="DZ73" s="307"/>
      <c r="EA73" s="307"/>
      <c r="EB73" s="307"/>
      <c r="EC73" s="307"/>
      <c r="ED73" s="307"/>
      <c r="EE73" s="307"/>
      <c r="EF73" s="307"/>
      <c r="EG73" s="307"/>
      <c r="EH73" s="307"/>
      <c r="EI73" s="307"/>
      <c r="EJ73" s="307"/>
      <c r="EK73" s="307"/>
      <c r="EL73" s="307"/>
      <c r="EM73" s="307"/>
      <c r="EN73" s="307"/>
      <c r="EO73" s="307"/>
      <c r="EP73" s="307"/>
      <c r="EQ73" s="307"/>
      <c r="ER73" s="307"/>
      <c r="ES73" s="307"/>
      <c r="ET73" s="307"/>
      <c r="EU73" s="307"/>
      <c r="EV73" s="307"/>
      <c r="EW73" s="307"/>
      <c r="EX73" s="307"/>
      <c r="EY73" s="307"/>
      <c r="EZ73" s="307"/>
      <c r="FA73" s="307"/>
      <c r="FB73" s="307"/>
      <c r="FC73" s="307"/>
      <c r="FD73" s="307"/>
      <c r="FE73" s="307"/>
      <c r="FF73" s="307"/>
      <c r="FG73" s="307"/>
      <c r="FH73" s="307"/>
      <c r="FI73" s="307"/>
      <c r="FJ73" s="307"/>
      <c r="FK73" s="307"/>
      <c r="FL73" s="307"/>
      <c r="FM73" s="307"/>
      <c r="FN73" s="307"/>
      <c r="FO73" s="307"/>
      <c r="FP73" s="307"/>
      <c r="FQ73" s="307"/>
      <c r="FR73" s="307"/>
      <c r="FS73" s="307"/>
      <c r="FT73" s="307"/>
      <c r="FU73" s="307"/>
      <c r="FV73" s="307"/>
      <c r="FW73" s="307"/>
      <c r="FX73" s="307"/>
      <c r="FY73" s="307"/>
      <c r="FZ73" s="307"/>
      <c r="GA73" s="307"/>
      <c r="GB73" s="307"/>
      <c r="GC73" s="307"/>
      <c r="GD73" s="307"/>
      <c r="GE73" s="307"/>
      <c r="GF73" s="307"/>
      <c r="GG73" s="307"/>
      <c r="GH73" s="307"/>
      <c r="GI73" s="307"/>
      <c r="GJ73" s="307"/>
      <c r="GK73" s="307"/>
      <c r="GL73" s="307"/>
      <c r="GM73" s="307"/>
      <c r="GN73" s="307"/>
      <c r="GO73" s="307"/>
      <c r="GP73" s="307"/>
      <c r="GQ73" s="307"/>
      <c r="GR73" s="307"/>
      <c r="GS73" s="307"/>
      <c r="GT73" s="307"/>
      <c r="GU73" s="307"/>
      <c r="GV73" s="307"/>
      <c r="GW73" s="307"/>
      <c r="GX73" s="307"/>
      <c r="GY73" s="307"/>
      <c r="GZ73" s="307"/>
      <c r="HA73" s="307"/>
      <c r="HB73" s="307"/>
      <c r="HC73" s="307"/>
      <c r="HD73" s="307"/>
      <c r="HE73" s="307"/>
      <c r="HF73" s="307"/>
      <c r="HG73" s="307"/>
      <c r="HH73" s="307"/>
      <c r="HI73" s="307"/>
      <c r="HJ73" s="307"/>
      <c r="HK73" s="307"/>
      <c r="HL73" s="307"/>
      <c r="HM73" s="307"/>
      <c r="HN73" s="307"/>
      <c r="HO73" s="307"/>
      <c r="HP73" s="307"/>
      <c r="HQ73" s="307"/>
      <c r="HR73" s="307"/>
      <c r="HS73" s="307"/>
      <c r="HT73" s="307"/>
      <c r="HU73" s="307"/>
      <c r="HV73" s="307"/>
      <c r="HW73" s="307"/>
      <c r="HX73" s="307"/>
      <c r="HY73" s="307"/>
      <c r="HZ73" s="307"/>
      <c r="IA73" s="307"/>
      <c r="IB73" s="307"/>
      <c r="IC73" s="307"/>
      <c r="ID73" s="307"/>
      <c r="IE73" s="307"/>
      <c r="IF73" s="307"/>
      <c r="IG73" s="307"/>
      <c r="IH73" s="307"/>
      <c r="II73" s="307"/>
      <c r="IJ73" s="307"/>
      <c r="IK73" s="307"/>
      <c r="IL73" s="307"/>
      <c r="IM73" s="307"/>
      <c r="IN73" s="307"/>
      <c r="IO73" s="307"/>
      <c r="IP73" s="307"/>
      <c r="IQ73" s="307"/>
      <c r="IR73" s="307"/>
      <c r="IS73" s="307"/>
      <c r="IT73" s="307"/>
      <c r="IU73" s="307"/>
      <c r="IV73" s="307"/>
      <c r="IW73" s="307"/>
      <c r="IX73" s="307"/>
      <c r="IY73" s="307"/>
      <c r="IZ73" s="307"/>
      <c r="JA73" s="307"/>
      <c r="JB73" s="307"/>
      <c r="JC73" s="307"/>
      <c r="JD73" s="307"/>
      <c r="JE73" s="307"/>
      <c r="JF73" s="307"/>
      <c r="JG73" s="307"/>
      <c r="JH73" s="307"/>
      <c r="JI73" s="307"/>
      <c r="JJ73" s="307"/>
      <c r="JK73" s="307"/>
      <c r="JL73" s="307"/>
      <c r="JM73" s="307"/>
      <c r="JN73" s="307"/>
      <c r="JO73" s="307"/>
      <c r="JP73" s="307"/>
      <c r="JQ73" s="307"/>
      <c r="JR73" s="307"/>
      <c r="JS73" s="307"/>
      <c r="JT73" s="307"/>
      <c r="JU73" s="307"/>
      <c r="JV73" s="307"/>
      <c r="JW73" s="307"/>
      <c r="JX73" s="307"/>
      <c r="JY73" s="307"/>
      <c r="JZ73" s="307"/>
      <c r="KA73" s="307"/>
      <c r="KB73" s="307"/>
      <c r="KC73" s="307"/>
      <c r="KD73" s="307"/>
      <c r="KE73" s="307"/>
      <c r="KF73" s="307"/>
      <c r="KG73" s="307"/>
      <c r="KH73" s="307"/>
      <c r="KI73" s="307"/>
      <c r="KJ73" s="307"/>
      <c r="KK73" s="307"/>
      <c r="KL73" s="307"/>
      <c r="KM73" s="307"/>
      <c r="KN73" s="307"/>
      <c r="KO73" s="307"/>
      <c r="KP73" s="307"/>
      <c r="KQ73" s="307"/>
      <c r="KR73" s="307"/>
      <c r="KS73" s="307"/>
      <c r="KT73" s="307"/>
      <c r="KU73" s="307"/>
      <c r="KV73" s="307"/>
      <c r="KW73" s="307"/>
      <c r="KX73" s="307"/>
      <c r="KY73" s="307"/>
      <c r="KZ73" s="307"/>
      <c r="LA73" s="307"/>
      <c r="LB73" s="307"/>
      <c r="LC73" s="307"/>
      <c r="LD73" s="307"/>
      <c r="LE73" s="307"/>
      <c r="LF73" s="307"/>
      <c r="LG73" s="307"/>
      <c r="LH73" s="307"/>
      <c r="LI73" s="307"/>
      <c r="LJ73" s="307"/>
      <c r="LK73" s="307"/>
      <c r="LL73" s="307"/>
      <c r="LM73" s="307"/>
      <c r="LN73" s="307"/>
      <c r="LO73" s="307"/>
      <c r="LP73" s="307"/>
      <c r="LQ73" s="307"/>
      <c r="LR73" s="307"/>
      <c r="LS73" s="307"/>
      <c r="LT73" s="307"/>
      <c r="LU73" s="307"/>
      <c r="LV73" s="307"/>
      <c r="LW73" s="307"/>
      <c r="LX73" s="307"/>
      <c r="LY73" s="307"/>
      <c r="LZ73" s="307"/>
      <c r="MA73" s="307"/>
      <c r="MB73" s="307"/>
      <c r="MC73" s="307"/>
      <c r="MD73" s="307"/>
      <c r="ME73" s="307"/>
      <c r="MF73" s="307"/>
      <c r="MG73" s="307"/>
      <c r="MH73" s="307"/>
      <c r="MI73" s="307"/>
      <c r="MJ73" s="307"/>
      <c r="MK73" s="307"/>
      <c r="ML73" s="307"/>
      <c r="MM73" s="307"/>
      <c r="MN73" s="307"/>
      <c r="MO73" s="307"/>
      <c r="MP73" s="307"/>
      <c r="MQ73" s="307"/>
      <c r="MR73" s="307"/>
      <c r="MS73" s="307"/>
      <c r="MT73" s="307"/>
      <c r="MU73" s="307"/>
      <c r="MV73" s="307"/>
      <c r="MW73" s="307"/>
      <c r="MX73" s="307"/>
      <c r="MY73" s="307"/>
      <c r="MZ73" s="307"/>
      <c r="NA73" s="307"/>
      <c r="NB73" s="307"/>
      <c r="NC73" s="307"/>
      <c r="ND73" s="307"/>
      <c r="NE73" s="307"/>
      <c r="NF73" s="307"/>
      <c r="NG73" s="307"/>
      <c r="NH73" s="307"/>
      <c r="NI73" s="307"/>
      <c r="NJ73" s="307"/>
      <c r="NK73" s="307"/>
      <c r="NL73" s="307"/>
      <c r="NM73" s="307"/>
      <c r="NN73" s="307"/>
      <c r="NO73" s="307"/>
      <c r="NP73" s="307"/>
      <c r="NQ73" s="307"/>
      <c r="NR73" s="307"/>
      <c r="NS73" s="307"/>
      <c r="NT73" s="307"/>
      <c r="NU73" s="307"/>
      <c r="NV73" s="307"/>
      <c r="NW73" s="307"/>
      <c r="NX73" s="307"/>
      <c r="NY73" s="307"/>
      <c r="NZ73" s="307"/>
      <c r="OA73" s="307"/>
      <c r="OB73" s="307"/>
      <c r="OC73" s="307"/>
      <c r="OD73" s="307"/>
      <c r="OE73" s="307"/>
      <c r="OF73" s="307"/>
      <c r="OG73" s="307"/>
      <c r="OH73" s="307"/>
      <c r="OI73" s="307"/>
      <c r="OJ73" s="307"/>
      <c r="OK73" s="307"/>
      <c r="OL73" s="307"/>
      <c r="OM73" s="307"/>
      <c r="ON73" s="307"/>
      <c r="OO73" s="307"/>
      <c r="OP73" s="307"/>
      <c r="OQ73" s="307"/>
      <c r="OR73" s="307"/>
      <c r="OS73" s="307"/>
      <c r="OT73" s="307"/>
      <c r="OU73" s="307"/>
      <c r="OV73" s="307"/>
      <c r="OW73" s="307"/>
      <c r="OX73" s="307"/>
      <c r="OY73" s="307"/>
      <c r="OZ73" s="307"/>
      <c r="PA73" s="307"/>
      <c r="PB73" s="307"/>
      <c r="PC73" s="307"/>
      <c r="PD73" s="307"/>
      <c r="PE73" s="307"/>
      <c r="PF73" s="307"/>
      <c r="PG73" s="307"/>
      <c r="PH73" s="307"/>
      <c r="PI73" s="307"/>
      <c r="PJ73" s="307"/>
      <c r="PK73" s="307"/>
      <c r="PL73" s="307"/>
      <c r="PM73" s="307"/>
      <c r="PN73" s="307"/>
      <c r="PO73" s="307"/>
      <c r="PP73" s="307"/>
      <c r="PQ73" s="307"/>
      <c r="PR73" s="307"/>
      <c r="PS73" s="307"/>
      <c r="PT73" s="307"/>
      <c r="PU73" s="307"/>
      <c r="PV73" s="307"/>
      <c r="PW73" s="307"/>
      <c r="PX73" s="307"/>
      <c r="PY73" s="307"/>
      <c r="PZ73" s="307"/>
      <c r="QA73" s="307"/>
      <c r="QB73" s="307"/>
      <c r="QC73" s="307"/>
      <c r="QD73" s="307"/>
      <c r="QE73" s="307"/>
      <c r="QF73" s="307"/>
      <c r="QG73" s="307"/>
      <c r="QH73" s="307"/>
      <c r="QI73" s="307"/>
      <c r="QJ73" s="307"/>
      <c r="QK73" s="307"/>
      <c r="QL73" s="307"/>
      <c r="QM73" s="307"/>
      <c r="QN73" s="307"/>
      <c r="QO73" s="307"/>
      <c r="QP73" s="307"/>
      <c r="QQ73" s="307"/>
      <c r="QR73" s="307"/>
      <c r="QS73" s="307"/>
      <c r="QT73" s="307"/>
      <c r="QU73" s="307"/>
      <c r="QV73" s="307"/>
      <c r="QW73" s="307"/>
      <c r="QX73" s="307"/>
      <c r="QY73" s="307"/>
      <c r="QZ73" s="307"/>
      <c r="RA73" s="307"/>
      <c r="RB73" s="307"/>
      <c r="RC73" s="307"/>
      <c r="RD73" s="307"/>
      <c r="RE73" s="307"/>
      <c r="RF73" s="307"/>
      <c r="RG73" s="307"/>
      <c r="RH73" s="307"/>
      <c r="RI73" s="307"/>
      <c r="RJ73" s="307"/>
      <c r="RK73" s="307"/>
      <c r="RL73" s="307"/>
      <c r="RM73" s="307"/>
      <c r="RN73" s="307"/>
      <c r="RO73" s="307"/>
      <c r="RP73" s="307"/>
      <c r="RQ73" s="307"/>
      <c r="RR73" s="307"/>
      <c r="RS73" s="307"/>
      <c r="RT73" s="307"/>
      <c r="RU73" s="307"/>
      <c r="RV73" s="307"/>
      <c r="RW73" s="307"/>
      <c r="RX73" s="307"/>
      <c r="RY73" s="307"/>
      <c r="RZ73" s="307"/>
      <c r="SA73" s="307"/>
      <c r="SB73" s="307"/>
      <c r="SC73" s="307"/>
      <c r="SD73" s="307"/>
      <c r="SE73" s="307"/>
      <c r="SF73" s="307"/>
      <c r="SG73" s="307"/>
      <c r="SH73" s="307"/>
      <c r="SI73" s="307"/>
      <c r="SJ73" s="307"/>
      <c r="SK73" s="307"/>
      <c r="SL73" s="307"/>
      <c r="SM73" s="307"/>
      <c r="SN73" s="307"/>
      <c r="SO73" s="307"/>
      <c r="SP73" s="307"/>
      <c r="SQ73" s="307"/>
      <c r="SR73" s="307"/>
      <c r="SS73" s="307"/>
      <c r="ST73" s="307"/>
      <c r="SU73" s="307"/>
      <c r="SV73" s="307"/>
      <c r="SW73" s="307"/>
      <c r="SX73" s="307"/>
      <c r="SY73" s="307"/>
      <c r="SZ73" s="307"/>
      <c r="TA73" s="307"/>
      <c r="TB73" s="307"/>
      <c r="TC73" s="307"/>
      <c r="TD73" s="307"/>
      <c r="TE73" s="307"/>
      <c r="TF73" s="307"/>
      <c r="TG73" s="307"/>
      <c r="TH73" s="307"/>
      <c r="TI73" s="307"/>
      <c r="TJ73" s="307"/>
      <c r="TK73" s="307"/>
      <c r="TL73" s="307"/>
      <c r="TM73" s="307"/>
      <c r="TN73" s="307"/>
      <c r="TO73" s="307"/>
      <c r="TP73" s="307"/>
      <c r="TQ73" s="307"/>
      <c r="TR73" s="307"/>
      <c r="TS73" s="307"/>
      <c r="TT73" s="307"/>
      <c r="TU73" s="307"/>
      <c r="TV73" s="307"/>
      <c r="TW73" s="307"/>
      <c r="TX73" s="307"/>
      <c r="TY73" s="307"/>
      <c r="TZ73" s="307"/>
      <c r="UA73" s="307"/>
      <c r="UB73" s="307"/>
      <c r="UC73" s="307"/>
      <c r="UD73" s="307"/>
      <c r="UE73" s="307"/>
      <c r="UF73" s="307"/>
      <c r="UG73" s="307"/>
      <c r="UH73" s="307"/>
      <c r="UI73" s="307"/>
      <c r="UJ73" s="307"/>
      <c r="UK73" s="307"/>
      <c r="UL73" s="307"/>
      <c r="UM73" s="307"/>
      <c r="UN73" s="307"/>
      <c r="UO73" s="307"/>
      <c r="UP73" s="307"/>
      <c r="UQ73" s="307"/>
      <c r="UR73" s="307"/>
      <c r="US73" s="307"/>
      <c r="UT73" s="307"/>
      <c r="UU73" s="307"/>
      <c r="UV73" s="307"/>
      <c r="UW73" s="307"/>
      <c r="UX73" s="307"/>
      <c r="UY73" s="307"/>
      <c r="UZ73" s="307"/>
      <c r="VA73" s="307"/>
      <c r="VB73" s="307"/>
      <c r="VC73" s="307"/>
      <c r="VD73" s="307"/>
      <c r="VE73" s="307"/>
      <c r="VF73" s="307"/>
      <c r="VG73" s="307"/>
      <c r="VH73" s="307"/>
      <c r="VI73" s="307"/>
      <c r="VJ73" s="307"/>
      <c r="VK73" s="307"/>
      <c r="VL73" s="307"/>
      <c r="VM73" s="307"/>
      <c r="VN73" s="307"/>
      <c r="VO73" s="307"/>
      <c r="VP73" s="307"/>
      <c r="VQ73" s="307"/>
      <c r="VR73" s="307"/>
      <c r="VS73" s="307"/>
      <c r="VT73" s="307"/>
      <c r="VU73" s="307"/>
      <c r="VV73" s="307"/>
      <c r="VW73" s="307"/>
      <c r="VX73" s="307"/>
      <c r="VY73" s="307"/>
      <c r="VZ73" s="307"/>
      <c r="WA73" s="307"/>
      <c r="WB73" s="307"/>
      <c r="WC73" s="307"/>
      <c r="WD73" s="307"/>
      <c r="WE73" s="307"/>
      <c r="WF73" s="307"/>
      <c r="WG73" s="307"/>
      <c r="WH73" s="307"/>
      <c r="WI73" s="307"/>
      <c r="WJ73" s="307"/>
      <c r="WK73" s="307"/>
      <c r="WL73" s="307"/>
      <c r="WM73" s="307"/>
      <c r="WN73" s="307"/>
      <c r="WO73" s="307"/>
      <c r="WP73" s="307"/>
      <c r="WQ73" s="307"/>
      <c r="WR73" s="307"/>
      <c r="WS73" s="307"/>
      <c r="WT73" s="307"/>
      <c r="WU73" s="307"/>
      <c r="WV73" s="307"/>
      <c r="WW73" s="307"/>
      <c r="WX73" s="307"/>
      <c r="WY73" s="307"/>
      <c r="WZ73" s="307"/>
      <c r="XA73" s="307"/>
      <c r="XB73" s="307"/>
      <c r="XC73" s="307"/>
      <c r="XD73" s="307"/>
      <c r="XE73" s="307"/>
      <c r="XF73" s="307"/>
      <c r="XG73" s="307"/>
      <c r="XH73" s="307"/>
      <c r="XI73" s="307"/>
      <c r="XJ73" s="307"/>
      <c r="XK73" s="307"/>
      <c r="XL73" s="307"/>
      <c r="XM73" s="307"/>
      <c r="XN73" s="307"/>
      <c r="XO73" s="307"/>
      <c r="XP73" s="307"/>
      <c r="XQ73" s="307"/>
      <c r="XR73" s="307"/>
      <c r="XS73" s="307"/>
      <c r="XT73" s="307"/>
      <c r="XU73" s="307"/>
      <c r="XV73" s="307"/>
      <c r="XW73" s="307"/>
      <c r="XX73" s="307"/>
      <c r="XY73" s="307"/>
      <c r="XZ73" s="307"/>
      <c r="YA73" s="307"/>
      <c r="YB73" s="307"/>
      <c r="YC73" s="307"/>
      <c r="YD73" s="307"/>
      <c r="YE73" s="307"/>
      <c r="YF73" s="307"/>
      <c r="YG73" s="307"/>
      <c r="YH73" s="307"/>
      <c r="YI73" s="307"/>
      <c r="YJ73" s="307"/>
      <c r="YK73" s="307"/>
      <c r="YL73" s="307"/>
      <c r="YM73" s="307"/>
      <c r="YN73" s="307"/>
      <c r="YO73" s="307"/>
      <c r="YP73" s="307"/>
      <c r="YQ73" s="307"/>
      <c r="YR73" s="307"/>
      <c r="YS73" s="307"/>
      <c r="YT73" s="307"/>
      <c r="YU73" s="307"/>
      <c r="YV73" s="307"/>
      <c r="YW73" s="307"/>
      <c r="YX73" s="307"/>
      <c r="YY73" s="307"/>
      <c r="YZ73" s="307"/>
      <c r="ZA73" s="307"/>
      <c r="ZB73" s="307"/>
      <c r="ZC73" s="307"/>
      <c r="ZD73" s="307"/>
      <c r="ZE73" s="307"/>
      <c r="ZF73" s="307"/>
      <c r="ZG73" s="307"/>
      <c r="ZH73" s="307"/>
      <c r="ZI73" s="307"/>
      <c r="ZJ73" s="307"/>
      <c r="ZK73" s="307"/>
      <c r="ZL73" s="307"/>
      <c r="ZM73" s="307"/>
      <c r="ZN73" s="307"/>
      <c r="ZO73" s="307"/>
      <c r="ZP73" s="307"/>
      <c r="ZQ73" s="307"/>
      <c r="ZR73" s="307"/>
      <c r="ZS73" s="307"/>
      <c r="ZT73" s="307"/>
      <c r="ZU73" s="307"/>
      <c r="ZV73" s="307"/>
      <c r="ZW73" s="307"/>
      <c r="ZX73" s="307"/>
      <c r="ZY73" s="307"/>
      <c r="ZZ73" s="307"/>
      <c r="AAA73" s="307"/>
      <c r="AAB73" s="307"/>
      <c r="AAC73" s="307"/>
      <c r="AAD73" s="307"/>
      <c r="AAE73" s="307"/>
      <c r="AAF73" s="307"/>
      <c r="AAG73" s="307"/>
      <c r="AAH73" s="307"/>
      <c r="AAI73" s="307"/>
      <c r="AAJ73" s="307"/>
      <c r="AAK73" s="307"/>
      <c r="AAL73" s="307"/>
      <c r="AAM73" s="307"/>
      <c r="AAN73" s="307"/>
      <c r="AAO73" s="307"/>
      <c r="AAP73" s="307"/>
      <c r="AAQ73" s="307"/>
      <c r="AAR73" s="307"/>
      <c r="AAS73" s="307"/>
      <c r="AAT73" s="307"/>
      <c r="AAU73" s="307"/>
      <c r="AAV73" s="307"/>
      <c r="AAW73" s="307"/>
      <c r="AAX73" s="307"/>
      <c r="AAY73" s="307"/>
      <c r="AAZ73" s="307"/>
      <c r="ABA73" s="307"/>
      <c r="ABB73" s="307"/>
      <c r="ABC73" s="307"/>
      <c r="ABD73" s="307"/>
      <c r="ABE73" s="307"/>
      <c r="ABF73" s="307"/>
      <c r="ABG73" s="307"/>
      <c r="ABH73" s="307"/>
      <c r="ABI73" s="307"/>
      <c r="ABJ73" s="307"/>
      <c r="ABK73" s="307"/>
      <c r="ABL73" s="307"/>
      <c r="ABM73" s="307"/>
      <c r="ABN73" s="307"/>
      <c r="ABO73" s="307"/>
      <c r="ABP73" s="307"/>
      <c r="ABQ73" s="307"/>
      <c r="ABR73" s="307"/>
      <c r="ABS73" s="307"/>
      <c r="ABT73" s="307"/>
      <c r="ABU73" s="307"/>
      <c r="ABV73" s="307"/>
      <c r="ABW73" s="307"/>
      <c r="ABX73" s="307"/>
      <c r="ABY73" s="307"/>
      <c r="ABZ73" s="307"/>
      <c r="ACA73" s="307"/>
      <c r="ACB73" s="307"/>
      <c r="ACC73" s="307"/>
      <c r="ACD73" s="307"/>
      <c r="ACE73" s="307"/>
      <c r="ACF73" s="307"/>
      <c r="ACG73" s="307"/>
      <c r="ACH73" s="307"/>
      <c r="ACI73" s="307"/>
      <c r="ACJ73" s="307"/>
      <c r="ACK73" s="307"/>
      <c r="ACL73" s="307"/>
      <c r="ACM73" s="307"/>
      <c r="ACN73" s="307"/>
      <c r="ACO73" s="307"/>
      <c r="ACP73" s="307"/>
      <c r="ACQ73" s="307"/>
      <c r="ACR73" s="307"/>
      <c r="ACS73" s="307"/>
      <c r="ACT73" s="307"/>
      <c r="ACU73" s="307"/>
      <c r="ACV73" s="307"/>
      <c r="ACW73" s="307"/>
      <c r="ACX73" s="307"/>
      <c r="ACY73" s="307"/>
      <c r="ACZ73" s="307"/>
      <c r="ADA73" s="307"/>
      <c r="ADB73" s="307"/>
      <c r="ADC73" s="307"/>
      <c r="ADD73" s="307"/>
      <c r="ADE73" s="307"/>
      <c r="ADF73" s="307"/>
      <c r="ADG73" s="307"/>
      <c r="ADH73" s="307"/>
      <c r="ADI73" s="307"/>
      <c r="ADJ73" s="307"/>
      <c r="ADK73" s="307"/>
      <c r="ADL73" s="307"/>
      <c r="ADM73" s="307"/>
      <c r="ADN73" s="307"/>
      <c r="ADO73" s="307"/>
      <c r="ADP73" s="307"/>
      <c r="ADQ73" s="307"/>
      <c r="ADR73" s="307"/>
      <c r="ADS73" s="307"/>
      <c r="ADT73" s="307"/>
      <c r="ADU73" s="307"/>
      <c r="ADV73" s="307"/>
      <c r="ADW73" s="307"/>
      <c r="ADX73" s="307"/>
      <c r="ADY73" s="307"/>
      <c r="ADZ73" s="307"/>
      <c r="AEA73" s="307"/>
      <c r="AEB73" s="307"/>
      <c r="AEC73" s="307"/>
      <c r="AED73" s="307"/>
      <c r="AEE73" s="307"/>
      <c r="AEF73" s="307"/>
      <c r="AEG73" s="307"/>
      <c r="AEH73" s="307"/>
      <c r="AEI73" s="307"/>
      <c r="AEJ73" s="307"/>
      <c r="AEK73" s="307"/>
      <c r="AEL73" s="307"/>
      <c r="AEM73" s="307"/>
      <c r="AEN73" s="307"/>
      <c r="AEO73" s="307"/>
      <c r="AEP73" s="307"/>
      <c r="AEQ73" s="307"/>
      <c r="AER73" s="307"/>
      <c r="AES73" s="307"/>
      <c r="AET73" s="307"/>
      <c r="AEU73" s="307"/>
      <c r="AEV73" s="307"/>
      <c r="AEW73" s="307"/>
      <c r="AEX73" s="307"/>
      <c r="AEY73" s="307"/>
      <c r="AEZ73" s="307"/>
      <c r="AFA73" s="307"/>
      <c r="AFB73" s="307"/>
      <c r="AFC73" s="307"/>
      <c r="AFD73" s="307"/>
      <c r="AFE73" s="307"/>
      <c r="AFF73" s="307"/>
      <c r="AFG73" s="307"/>
      <c r="AFH73" s="307"/>
      <c r="AFI73" s="307"/>
      <c r="AFJ73" s="307"/>
      <c r="AFK73" s="307"/>
      <c r="AFL73" s="307"/>
      <c r="AFM73" s="307"/>
      <c r="AFN73" s="307"/>
      <c r="AFO73" s="307"/>
      <c r="AFP73" s="307"/>
      <c r="AFQ73" s="307"/>
      <c r="AFR73" s="307"/>
      <c r="AFS73" s="307"/>
      <c r="AFT73" s="307"/>
      <c r="AFU73" s="307"/>
      <c r="AFV73" s="307"/>
      <c r="AFW73" s="307"/>
      <c r="AFX73" s="307"/>
      <c r="AFY73" s="307"/>
      <c r="AFZ73" s="307"/>
      <c r="AGA73" s="307"/>
      <c r="AGB73" s="307"/>
      <c r="AGC73" s="307"/>
      <c r="AGD73" s="307"/>
      <c r="AGE73" s="307"/>
      <c r="AGF73" s="307"/>
      <c r="AGG73" s="307"/>
      <c r="AGH73" s="307"/>
      <c r="AGI73" s="307"/>
      <c r="AGJ73" s="307"/>
      <c r="AGK73" s="307"/>
      <c r="AGL73" s="307"/>
      <c r="AGM73" s="307"/>
      <c r="AGN73" s="307"/>
      <c r="AGO73" s="307"/>
      <c r="AGP73" s="307"/>
      <c r="AGQ73" s="307"/>
      <c r="AGR73" s="307"/>
      <c r="AGS73" s="307"/>
      <c r="AGT73" s="307"/>
      <c r="AGU73" s="307"/>
      <c r="AGV73" s="307"/>
      <c r="AGW73" s="307"/>
      <c r="AGX73" s="307"/>
      <c r="AGY73" s="307"/>
      <c r="AGZ73" s="307"/>
      <c r="AHA73" s="307"/>
      <c r="AHB73" s="307"/>
      <c r="AHC73" s="307"/>
      <c r="AHD73" s="307"/>
      <c r="AHE73" s="307"/>
      <c r="AHF73" s="307"/>
      <c r="AHG73" s="307"/>
      <c r="AHH73" s="307"/>
      <c r="AHI73" s="307"/>
      <c r="AHJ73" s="307"/>
      <c r="AHK73" s="307"/>
      <c r="AHL73" s="307"/>
      <c r="AHM73" s="307"/>
      <c r="AHN73" s="307"/>
      <c r="AHO73" s="307"/>
      <c r="AHP73" s="307"/>
      <c r="AHQ73" s="307"/>
      <c r="AHR73" s="307"/>
      <c r="AHS73" s="307"/>
      <c r="AHT73" s="307"/>
      <c r="AHU73" s="307"/>
      <c r="AHV73" s="307"/>
      <c r="AHW73" s="307"/>
      <c r="AHX73" s="307"/>
      <c r="AHY73" s="307"/>
      <c r="AHZ73" s="307"/>
      <c r="AIA73" s="307"/>
      <c r="AIB73" s="307"/>
      <c r="AIC73" s="307"/>
      <c r="AID73" s="307"/>
      <c r="AIE73" s="307"/>
      <c r="AIF73" s="307"/>
      <c r="AIG73" s="307"/>
      <c r="AIH73" s="307"/>
      <c r="AII73" s="307"/>
      <c r="AIJ73" s="307"/>
      <c r="AIK73" s="307"/>
      <c r="AIL73" s="307"/>
      <c r="AIM73" s="307"/>
      <c r="AIN73" s="307"/>
      <c r="AIO73" s="307"/>
      <c r="AIP73" s="307"/>
      <c r="AIQ73" s="307"/>
      <c r="AIR73" s="307"/>
      <c r="AIS73" s="307"/>
      <c r="AIT73" s="307"/>
      <c r="AIU73" s="307"/>
      <c r="AIV73" s="307"/>
      <c r="AIW73" s="307"/>
      <c r="AIX73" s="307"/>
      <c r="AIY73" s="307"/>
      <c r="AIZ73" s="307"/>
      <c r="AJA73" s="307"/>
      <c r="AJB73" s="307"/>
      <c r="AJC73" s="307"/>
      <c r="AJD73" s="307"/>
      <c r="AJE73" s="307"/>
      <c r="AJF73" s="307"/>
      <c r="AJG73" s="307"/>
      <c r="AJH73" s="307"/>
      <c r="AJI73" s="307"/>
      <c r="AJJ73" s="307"/>
      <c r="AJK73" s="307"/>
      <c r="AJL73" s="307"/>
      <c r="AJM73" s="307"/>
      <c r="AJN73" s="307"/>
      <c r="AJO73" s="307"/>
      <c r="AJP73" s="307"/>
      <c r="AJQ73" s="307"/>
      <c r="AJR73" s="307"/>
      <c r="AJS73" s="307"/>
      <c r="AJT73" s="307"/>
      <c r="AJU73" s="307"/>
      <c r="AJV73" s="307"/>
      <c r="AJW73" s="307"/>
      <c r="AJX73" s="307"/>
      <c r="AJY73" s="307"/>
      <c r="AJZ73" s="307"/>
      <c r="AKA73" s="307"/>
      <c r="AKB73" s="307"/>
      <c r="AKC73" s="307"/>
      <c r="AKD73" s="307"/>
      <c r="AKE73" s="307"/>
      <c r="AKF73" s="307"/>
      <c r="AKG73" s="307"/>
      <c r="AKH73" s="307"/>
      <c r="AKI73" s="307"/>
      <c r="AKJ73" s="307"/>
      <c r="AKK73" s="307"/>
      <c r="AKL73" s="307"/>
      <c r="AKM73" s="307"/>
      <c r="AKN73" s="307"/>
      <c r="AKO73" s="307"/>
      <c r="AKP73" s="307"/>
      <c r="AKQ73" s="307"/>
      <c r="AKR73" s="307"/>
      <c r="AKS73" s="307"/>
      <c r="AKT73" s="307"/>
      <c r="AKU73" s="307"/>
      <c r="AKV73" s="307"/>
      <c r="AKW73" s="307"/>
      <c r="AKX73" s="307"/>
      <c r="AKY73" s="307"/>
    </row>
    <row r="74" spans="1:987" x14ac:dyDescent="0.25">
      <c r="A74" s="97" t="s">
        <v>88</v>
      </c>
      <c r="B74" s="172">
        <f>'Sample of Spirits1'!B74</f>
        <v>0</v>
      </c>
    </row>
    <row r="75" spans="1:987" x14ac:dyDescent="0.25">
      <c r="A75" s="92"/>
      <c r="B75" s="92"/>
    </row>
    <row r="76" spans="1:987" x14ac:dyDescent="0.25">
      <c r="A76" s="90"/>
    </row>
    <row r="77" spans="1:987" s="176" customFormat="1" ht="19.899999999999999" customHeight="1" x14ac:dyDescent="0.25">
      <c r="A77" s="171">
        <f>'Sample of Spirits1'!A77</f>
        <v>0</v>
      </c>
      <c r="B77" s="356" t="s">
        <v>59</v>
      </c>
      <c r="C77" s="357"/>
      <c r="D77" s="357"/>
      <c r="E77" s="357"/>
      <c r="F77" s="192"/>
      <c r="G77" s="358" t="s">
        <v>57</v>
      </c>
      <c r="H77" s="359"/>
      <c r="I77" s="359"/>
      <c r="J77" s="359"/>
      <c r="K77" s="192"/>
      <c r="L77" s="360" t="s">
        <v>58</v>
      </c>
      <c r="M77" s="361"/>
      <c r="N77" s="361"/>
      <c r="O77" s="361"/>
      <c r="P77" s="192"/>
      <c r="Q77" s="368" t="s">
        <v>46</v>
      </c>
      <c r="R77" s="369"/>
      <c r="S77" s="192"/>
      <c r="T77" s="372" t="s">
        <v>47</v>
      </c>
      <c r="U77" s="373"/>
      <c r="V77" s="306"/>
      <c r="W77" s="312"/>
      <c r="X77" s="307"/>
      <c r="Y77" s="307"/>
      <c r="Z77" s="307"/>
      <c r="AA77" s="307"/>
      <c r="AB77" s="307"/>
      <c r="AC77" s="307"/>
      <c r="AD77" s="307"/>
      <c r="AE77" s="307"/>
      <c r="AF77" s="307"/>
      <c r="AG77" s="307"/>
      <c r="AH77" s="307"/>
      <c r="AI77" s="307"/>
      <c r="AJ77" s="307"/>
      <c r="AK77" s="307"/>
      <c r="AL77" s="307"/>
      <c r="AM77" s="307"/>
      <c r="AN77" s="307"/>
      <c r="AO77" s="307"/>
      <c r="AP77" s="307"/>
      <c r="AQ77" s="307"/>
      <c r="AR77" s="307"/>
      <c r="AS77" s="307"/>
      <c r="AT77" s="307"/>
      <c r="AU77" s="307"/>
      <c r="AV77" s="307"/>
      <c r="AW77" s="307"/>
      <c r="AX77" s="307"/>
      <c r="AY77" s="307"/>
      <c r="AZ77" s="307"/>
      <c r="BA77" s="307"/>
      <c r="BB77" s="307"/>
      <c r="BC77" s="307"/>
      <c r="BD77" s="307"/>
      <c r="BE77" s="307"/>
      <c r="BF77" s="307"/>
      <c r="BG77" s="307"/>
      <c r="BH77" s="307"/>
      <c r="BI77" s="307"/>
      <c r="BJ77" s="307"/>
      <c r="BK77" s="307"/>
      <c r="BL77" s="307"/>
      <c r="BM77" s="307"/>
      <c r="BN77" s="307"/>
      <c r="BO77" s="307"/>
      <c r="BP77" s="307"/>
      <c r="BQ77" s="307"/>
      <c r="BR77" s="307"/>
      <c r="BS77" s="307"/>
      <c r="BT77" s="307"/>
      <c r="BU77" s="307"/>
      <c r="BV77" s="307"/>
      <c r="BW77" s="307"/>
      <c r="BX77" s="307"/>
      <c r="BY77" s="307"/>
      <c r="BZ77" s="307"/>
      <c r="CA77" s="307"/>
      <c r="CB77" s="307"/>
      <c r="CC77" s="307"/>
      <c r="CD77" s="307"/>
      <c r="CE77" s="307"/>
      <c r="CF77" s="307"/>
      <c r="CG77" s="307"/>
      <c r="CH77" s="307"/>
      <c r="CI77" s="307"/>
      <c r="CJ77" s="307"/>
      <c r="CK77" s="307"/>
      <c r="CL77" s="307"/>
      <c r="CM77" s="307"/>
      <c r="CN77" s="307"/>
      <c r="CO77" s="307"/>
      <c r="CP77" s="307"/>
      <c r="CQ77" s="307"/>
      <c r="CR77" s="307"/>
      <c r="CS77" s="307"/>
      <c r="CT77" s="307"/>
      <c r="CU77" s="307"/>
      <c r="CV77" s="307"/>
      <c r="CW77" s="307"/>
      <c r="CX77" s="307"/>
      <c r="CY77" s="307"/>
      <c r="CZ77" s="307"/>
      <c r="DA77" s="307"/>
      <c r="DB77" s="307"/>
      <c r="DC77" s="307"/>
      <c r="DD77" s="307"/>
      <c r="DE77" s="307"/>
      <c r="DF77" s="307"/>
      <c r="DG77" s="307"/>
      <c r="DH77" s="307"/>
      <c r="DI77" s="307"/>
      <c r="DJ77" s="307"/>
      <c r="DK77" s="307"/>
      <c r="DL77" s="307"/>
      <c r="DM77" s="307"/>
      <c r="DN77" s="307"/>
      <c r="DO77" s="307"/>
      <c r="DP77" s="307"/>
      <c r="DQ77" s="307"/>
      <c r="DR77" s="307"/>
      <c r="DS77" s="307"/>
      <c r="DT77" s="307"/>
      <c r="DU77" s="307"/>
      <c r="DV77" s="307"/>
      <c r="DW77" s="307"/>
      <c r="DX77" s="307"/>
      <c r="DY77" s="307"/>
      <c r="DZ77" s="307"/>
      <c r="EA77" s="307"/>
      <c r="EB77" s="307"/>
      <c r="EC77" s="307"/>
      <c r="ED77" s="307"/>
      <c r="EE77" s="307"/>
      <c r="EF77" s="307"/>
      <c r="EG77" s="307"/>
      <c r="EH77" s="307"/>
      <c r="EI77" s="307"/>
      <c r="EJ77" s="307"/>
      <c r="EK77" s="307"/>
      <c r="EL77" s="307"/>
      <c r="EM77" s="307"/>
      <c r="EN77" s="307"/>
      <c r="EO77" s="307"/>
      <c r="EP77" s="307"/>
      <c r="EQ77" s="307"/>
      <c r="ER77" s="307"/>
      <c r="ES77" s="307"/>
      <c r="ET77" s="307"/>
      <c r="EU77" s="307"/>
      <c r="EV77" s="307"/>
      <c r="EW77" s="307"/>
      <c r="EX77" s="307"/>
      <c r="EY77" s="307"/>
      <c r="EZ77" s="307"/>
      <c r="FA77" s="307"/>
      <c r="FB77" s="307"/>
      <c r="FC77" s="307"/>
      <c r="FD77" s="307"/>
      <c r="FE77" s="307"/>
      <c r="FF77" s="307"/>
      <c r="FG77" s="307"/>
      <c r="FH77" s="307"/>
      <c r="FI77" s="307"/>
      <c r="FJ77" s="307"/>
      <c r="FK77" s="307"/>
      <c r="FL77" s="307"/>
      <c r="FM77" s="307"/>
      <c r="FN77" s="307"/>
      <c r="FO77" s="307"/>
      <c r="FP77" s="307"/>
      <c r="FQ77" s="307"/>
      <c r="FR77" s="307"/>
      <c r="FS77" s="307"/>
      <c r="FT77" s="307"/>
      <c r="FU77" s="307"/>
      <c r="FV77" s="307"/>
      <c r="FW77" s="307"/>
      <c r="FX77" s="307"/>
      <c r="FY77" s="307"/>
      <c r="FZ77" s="307"/>
      <c r="GA77" s="307"/>
      <c r="GB77" s="307"/>
      <c r="GC77" s="307"/>
      <c r="GD77" s="307"/>
      <c r="GE77" s="307"/>
      <c r="GF77" s="307"/>
      <c r="GG77" s="307"/>
      <c r="GH77" s="307"/>
      <c r="GI77" s="307"/>
      <c r="GJ77" s="307"/>
      <c r="GK77" s="307"/>
      <c r="GL77" s="307"/>
      <c r="GM77" s="307"/>
      <c r="GN77" s="307"/>
      <c r="GO77" s="307"/>
      <c r="GP77" s="307"/>
      <c r="GQ77" s="307"/>
      <c r="GR77" s="307"/>
      <c r="GS77" s="307"/>
      <c r="GT77" s="307"/>
      <c r="GU77" s="307"/>
      <c r="GV77" s="307"/>
      <c r="GW77" s="307"/>
      <c r="GX77" s="307"/>
      <c r="GY77" s="307"/>
      <c r="GZ77" s="307"/>
      <c r="HA77" s="307"/>
      <c r="HB77" s="307"/>
      <c r="HC77" s="307"/>
      <c r="HD77" s="307"/>
      <c r="HE77" s="307"/>
      <c r="HF77" s="307"/>
      <c r="HG77" s="307"/>
      <c r="HH77" s="307"/>
      <c r="HI77" s="307"/>
      <c r="HJ77" s="307"/>
      <c r="HK77" s="307"/>
      <c r="HL77" s="307"/>
      <c r="HM77" s="307"/>
      <c r="HN77" s="307"/>
      <c r="HO77" s="307"/>
      <c r="HP77" s="307"/>
      <c r="HQ77" s="307"/>
      <c r="HR77" s="307"/>
      <c r="HS77" s="307"/>
      <c r="HT77" s="307"/>
      <c r="HU77" s="307"/>
      <c r="HV77" s="307"/>
      <c r="HW77" s="307"/>
      <c r="HX77" s="307"/>
      <c r="HY77" s="307"/>
      <c r="HZ77" s="307"/>
      <c r="IA77" s="307"/>
      <c r="IB77" s="307"/>
      <c r="IC77" s="307"/>
      <c r="ID77" s="307"/>
      <c r="IE77" s="307"/>
      <c r="IF77" s="307"/>
      <c r="IG77" s="307"/>
      <c r="IH77" s="307"/>
      <c r="II77" s="307"/>
      <c r="IJ77" s="307"/>
      <c r="IK77" s="307"/>
      <c r="IL77" s="307"/>
      <c r="IM77" s="307"/>
      <c r="IN77" s="307"/>
      <c r="IO77" s="307"/>
      <c r="IP77" s="307"/>
      <c r="IQ77" s="307"/>
      <c r="IR77" s="307"/>
      <c r="IS77" s="307"/>
      <c r="IT77" s="307"/>
      <c r="IU77" s="307"/>
      <c r="IV77" s="307"/>
      <c r="IW77" s="307"/>
      <c r="IX77" s="307"/>
      <c r="IY77" s="307"/>
      <c r="IZ77" s="307"/>
      <c r="JA77" s="307"/>
      <c r="JB77" s="307"/>
      <c r="JC77" s="307"/>
      <c r="JD77" s="307"/>
      <c r="JE77" s="307"/>
      <c r="JF77" s="307"/>
      <c r="JG77" s="307"/>
      <c r="JH77" s="307"/>
      <c r="JI77" s="307"/>
      <c r="JJ77" s="307"/>
      <c r="JK77" s="307"/>
      <c r="JL77" s="307"/>
      <c r="JM77" s="307"/>
      <c r="JN77" s="307"/>
      <c r="JO77" s="307"/>
      <c r="JP77" s="307"/>
      <c r="JQ77" s="307"/>
      <c r="JR77" s="307"/>
      <c r="JS77" s="307"/>
      <c r="JT77" s="307"/>
      <c r="JU77" s="307"/>
      <c r="JV77" s="307"/>
      <c r="JW77" s="307"/>
      <c r="JX77" s="307"/>
      <c r="JY77" s="307"/>
      <c r="JZ77" s="307"/>
      <c r="KA77" s="307"/>
      <c r="KB77" s="307"/>
      <c r="KC77" s="307"/>
      <c r="KD77" s="307"/>
      <c r="KE77" s="307"/>
      <c r="KF77" s="307"/>
      <c r="KG77" s="307"/>
      <c r="KH77" s="307"/>
      <c r="KI77" s="307"/>
      <c r="KJ77" s="307"/>
      <c r="KK77" s="307"/>
      <c r="KL77" s="307"/>
      <c r="KM77" s="307"/>
      <c r="KN77" s="307"/>
      <c r="KO77" s="307"/>
      <c r="KP77" s="307"/>
      <c r="KQ77" s="307"/>
      <c r="KR77" s="307"/>
      <c r="KS77" s="307"/>
      <c r="KT77" s="307"/>
      <c r="KU77" s="307"/>
      <c r="KV77" s="307"/>
      <c r="KW77" s="307"/>
      <c r="KX77" s="307"/>
      <c r="KY77" s="307"/>
      <c r="KZ77" s="307"/>
      <c r="LA77" s="307"/>
      <c r="LB77" s="307"/>
      <c r="LC77" s="307"/>
      <c r="LD77" s="307"/>
      <c r="LE77" s="307"/>
      <c r="LF77" s="307"/>
      <c r="LG77" s="307"/>
      <c r="LH77" s="307"/>
      <c r="LI77" s="307"/>
      <c r="LJ77" s="307"/>
      <c r="LK77" s="307"/>
      <c r="LL77" s="307"/>
      <c r="LM77" s="307"/>
      <c r="LN77" s="307"/>
      <c r="LO77" s="307"/>
      <c r="LP77" s="307"/>
      <c r="LQ77" s="307"/>
      <c r="LR77" s="307"/>
      <c r="LS77" s="307"/>
      <c r="LT77" s="307"/>
      <c r="LU77" s="307"/>
      <c r="LV77" s="307"/>
      <c r="LW77" s="307"/>
      <c r="LX77" s="307"/>
      <c r="LY77" s="307"/>
      <c r="LZ77" s="307"/>
      <c r="MA77" s="307"/>
      <c r="MB77" s="307"/>
      <c r="MC77" s="307"/>
      <c r="MD77" s="307"/>
      <c r="ME77" s="307"/>
      <c r="MF77" s="307"/>
      <c r="MG77" s="307"/>
      <c r="MH77" s="307"/>
      <c r="MI77" s="307"/>
      <c r="MJ77" s="307"/>
      <c r="MK77" s="307"/>
      <c r="ML77" s="307"/>
      <c r="MM77" s="307"/>
      <c r="MN77" s="307"/>
      <c r="MO77" s="307"/>
      <c r="MP77" s="307"/>
      <c r="MQ77" s="307"/>
      <c r="MR77" s="307"/>
      <c r="MS77" s="307"/>
      <c r="MT77" s="307"/>
      <c r="MU77" s="307"/>
      <c r="MV77" s="307"/>
      <c r="MW77" s="307"/>
      <c r="MX77" s="307"/>
      <c r="MY77" s="307"/>
      <c r="MZ77" s="307"/>
      <c r="NA77" s="307"/>
      <c r="NB77" s="307"/>
      <c r="NC77" s="307"/>
      <c r="ND77" s="307"/>
      <c r="NE77" s="307"/>
      <c r="NF77" s="307"/>
      <c r="NG77" s="307"/>
      <c r="NH77" s="307"/>
      <c r="NI77" s="307"/>
      <c r="NJ77" s="307"/>
      <c r="NK77" s="307"/>
      <c r="NL77" s="307"/>
      <c r="NM77" s="307"/>
      <c r="NN77" s="308"/>
      <c r="NO77" s="308"/>
      <c r="NP77" s="308"/>
      <c r="NQ77" s="308"/>
      <c r="NR77" s="308"/>
      <c r="NS77" s="308"/>
      <c r="NT77" s="308"/>
      <c r="NU77" s="308"/>
      <c r="NV77" s="308"/>
      <c r="NW77" s="308"/>
      <c r="NX77" s="308"/>
      <c r="NY77" s="308"/>
      <c r="NZ77" s="308"/>
      <c r="OA77" s="308"/>
      <c r="OB77" s="308"/>
      <c r="OC77" s="308"/>
      <c r="OD77" s="308"/>
      <c r="OE77" s="308"/>
      <c r="OF77" s="308"/>
      <c r="OG77" s="308"/>
      <c r="OH77" s="308"/>
      <c r="OI77" s="308"/>
      <c r="OJ77" s="308"/>
      <c r="OK77" s="308"/>
      <c r="OL77" s="308"/>
      <c r="OM77" s="308"/>
      <c r="ON77" s="308"/>
      <c r="OO77" s="308"/>
      <c r="OP77" s="308"/>
      <c r="OQ77" s="308"/>
      <c r="OR77" s="308"/>
      <c r="OS77" s="308"/>
      <c r="OT77" s="308"/>
      <c r="OU77" s="308"/>
      <c r="OV77" s="308"/>
      <c r="OW77" s="308"/>
      <c r="OX77" s="308"/>
      <c r="OY77" s="308"/>
      <c r="OZ77" s="308"/>
      <c r="PA77" s="308"/>
      <c r="PB77" s="308"/>
      <c r="PC77" s="308"/>
      <c r="PD77" s="308"/>
      <c r="PE77" s="308"/>
      <c r="PF77" s="308"/>
      <c r="PG77" s="308"/>
      <c r="PH77" s="308"/>
      <c r="PI77" s="308"/>
      <c r="PJ77" s="308"/>
      <c r="PK77" s="308"/>
      <c r="PL77" s="308"/>
      <c r="PM77" s="308"/>
      <c r="PN77" s="308"/>
      <c r="PO77" s="308"/>
      <c r="PP77" s="308"/>
      <c r="PQ77" s="308"/>
      <c r="PR77" s="308"/>
      <c r="PS77" s="308"/>
      <c r="PT77" s="308"/>
      <c r="PU77" s="308"/>
      <c r="PV77" s="308"/>
      <c r="PW77" s="308"/>
      <c r="PX77" s="308"/>
      <c r="PY77" s="308"/>
      <c r="PZ77" s="308"/>
      <c r="QA77" s="308"/>
      <c r="QB77" s="308"/>
      <c r="QC77" s="308"/>
      <c r="QD77" s="308"/>
      <c r="QE77" s="308"/>
      <c r="QF77" s="308"/>
      <c r="QG77" s="308"/>
      <c r="QH77" s="308"/>
      <c r="QI77" s="308"/>
      <c r="QJ77" s="308"/>
      <c r="QK77" s="308"/>
      <c r="QL77" s="308"/>
      <c r="QM77" s="308"/>
      <c r="QN77" s="308"/>
      <c r="QO77" s="308"/>
      <c r="QP77" s="308"/>
      <c r="QQ77" s="308"/>
      <c r="QR77" s="308"/>
      <c r="QS77" s="308"/>
      <c r="QT77" s="308"/>
      <c r="QU77" s="308"/>
      <c r="QV77" s="308"/>
      <c r="QW77" s="308"/>
      <c r="QX77" s="308"/>
      <c r="QY77" s="308"/>
      <c r="QZ77" s="308"/>
      <c r="RA77" s="308"/>
      <c r="RB77" s="308"/>
      <c r="RC77" s="308"/>
      <c r="RD77" s="308"/>
      <c r="RE77" s="308"/>
      <c r="RF77" s="308"/>
      <c r="RG77" s="308"/>
      <c r="RH77" s="308"/>
      <c r="RI77" s="308"/>
      <c r="RJ77" s="308"/>
      <c r="RK77" s="308"/>
      <c r="RL77" s="308"/>
      <c r="RM77" s="308"/>
      <c r="RN77" s="308"/>
      <c r="RO77" s="308"/>
      <c r="RP77" s="308"/>
      <c r="RQ77" s="308"/>
      <c r="RR77" s="308"/>
      <c r="RS77" s="308"/>
      <c r="RT77" s="308"/>
      <c r="RU77" s="308"/>
      <c r="RV77" s="308"/>
      <c r="RW77" s="308"/>
      <c r="RX77" s="308"/>
      <c r="RY77" s="308"/>
      <c r="RZ77" s="308"/>
      <c r="SA77" s="308"/>
      <c r="SB77" s="308"/>
      <c r="SC77" s="308"/>
      <c r="SD77" s="308"/>
      <c r="SE77" s="308"/>
      <c r="SF77" s="308"/>
      <c r="SG77" s="308"/>
      <c r="SH77" s="308"/>
      <c r="SI77" s="308"/>
      <c r="SJ77" s="308"/>
      <c r="SK77" s="308"/>
      <c r="SL77" s="308"/>
      <c r="SM77" s="308"/>
      <c r="SN77" s="308"/>
      <c r="SO77" s="308"/>
      <c r="SP77" s="308"/>
      <c r="SQ77" s="308"/>
      <c r="SR77" s="308"/>
      <c r="SS77" s="308"/>
      <c r="ST77" s="308"/>
      <c r="SU77" s="308"/>
      <c r="SV77" s="308"/>
      <c r="SW77" s="308"/>
      <c r="SX77" s="308"/>
      <c r="SY77" s="308"/>
      <c r="SZ77" s="308"/>
      <c r="TA77" s="308"/>
      <c r="TB77" s="308"/>
      <c r="TC77" s="308"/>
      <c r="TD77" s="308"/>
      <c r="TE77" s="308"/>
      <c r="TF77" s="308"/>
      <c r="TG77" s="308"/>
      <c r="TH77" s="308"/>
      <c r="TI77" s="308"/>
      <c r="TJ77" s="308"/>
      <c r="TK77" s="308"/>
      <c r="TL77" s="308"/>
      <c r="TM77" s="308"/>
      <c r="TN77" s="308"/>
      <c r="TO77" s="308"/>
      <c r="TP77" s="308"/>
      <c r="TQ77" s="308"/>
      <c r="TR77" s="308"/>
      <c r="TS77" s="308"/>
      <c r="TT77" s="308"/>
      <c r="TU77" s="308"/>
      <c r="TV77" s="308"/>
      <c r="TW77" s="308"/>
      <c r="TX77" s="308"/>
      <c r="TY77" s="308"/>
      <c r="TZ77" s="308"/>
      <c r="UA77" s="308"/>
      <c r="UB77" s="308"/>
      <c r="UC77" s="308"/>
      <c r="UD77" s="308"/>
      <c r="UE77" s="308"/>
      <c r="UF77" s="308"/>
      <c r="UG77" s="308"/>
      <c r="UH77" s="308"/>
      <c r="UI77" s="308"/>
      <c r="UJ77" s="308"/>
      <c r="UK77" s="308"/>
      <c r="UL77" s="308"/>
      <c r="UM77" s="308"/>
      <c r="UN77" s="308"/>
      <c r="UO77" s="308"/>
      <c r="UP77" s="308"/>
      <c r="UQ77" s="308"/>
      <c r="UR77" s="308"/>
      <c r="US77" s="308"/>
      <c r="UT77" s="308"/>
      <c r="UU77" s="308"/>
      <c r="UV77" s="308"/>
      <c r="UW77" s="308"/>
      <c r="UX77" s="308"/>
      <c r="UY77" s="308"/>
      <c r="UZ77" s="308"/>
      <c r="VA77" s="308"/>
      <c r="VB77" s="308"/>
      <c r="VC77" s="308"/>
      <c r="VD77" s="308"/>
      <c r="VE77" s="308"/>
      <c r="VF77" s="308"/>
      <c r="VG77" s="308"/>
      <c r="VH77" s="308"/>
      <c r="VI77" s="308"/>
      <c r="VJ77" s="308"/>
      <c r="VK77" s="308"/>
      <c r="VL77" s="308"/>
      <c r="VM77" s="308"/>
      <c r="VN77" s="308"/>
      <c r="VO77" s="308"/>
      <c r="VP77" s="308"/>
      <c r="VQ77" s="308"/>
      <c r="VR77" s="308"/>
      <c r="VS77" s="308"/>
      <c r="VT77" s="308"/>
      <c r="VU77" s="308"/>
      <c r="VV77" s="308"/>
      <c r="VW77" s="308"/>
      <c r="VX77" s="308"/>
      <c r="VY77" s="308"/>
      <c r="VZ77" s="308"/>
      <c r="WA77" s="308"/>
      <c r="WB77" s="308"/>
      <c r="WC77" s="308"/>
      <c r="WD77" s="308"/>
      <c r="WE77" s="308"/>
      <c r="WF77" s="308"/>
      <c r="WG77" s="308"/>
      <c r="WH77" s="308"/>
      <c r="WI77" s="308"/>
      <c r="WJ77" s="308"/>
      <c r="WK77" s="308"/>
      <c r="WL77" s="308"/>
      <c r="WM77" s="308"/>
      <c r="WN77" s="308"/>
      <c r="WO77" s="308"/>
      <c r="WP77" s="308"/>
      <c r="WQ77" s="308"/>
      <c r="WR77" s="308"/>
      <c r="WS77" s="308"/>
      <c r="WT77" s="308"/>
      <c r="WU77" s="308"/>
      <c r="WV77" s="308"/>
      <c r="WW77" s="308"/>
      <c r="WX77" s="308"/>
      <c r="WY77" s="308"/>
      <c r="WZ77" s="308"/>
      <c r="XA77" s="308"/>
      <c r="XB77" s="308"/>
      <c r="XC77" s="308"/>
      <c r="XD77" s="308"/>
      <c r="XE77" s="308"/>
      <c r="XF77" s="308"/>
      <c r="XG77" s="308"/>
      <c r="XH77" s="308"/>
      <c r="XI77" s="308"/>
      <c r="XJ77" s="308"/>
      <c r="XK77" s="308"/>
      <c r="XL77" s="308"/>
      <c r="XM77" s="308"/>
      <c r="XN77" s="308"/>
      <c r="XO77" s="308"/>
      <c r="XP77" s="308"/>
      <c r="XQ77" s="308"/>
      <c r="XR77" s="308"/>
      <c r="XS77" s="308"/>
      <c r="XT77" s="308"/>
      <c r="XU77" s="308"/>
      <c r="XV77" s="308"/>
      <c r="XW77" s="308"/>
      <c r="XX77" s="308"/>
      <c r="XY77" s="308"/>
      <c r="XZ77" s="308"/>
      <c r="YA77" s="308"/>
      <c r="YB77" s="308"/>
      <c r="YC77" s="308"/>
      <c r="YD77" s="308"/>
      <c r="YE77" s="308"/>
      <c r="YF77" s="308"/>
      <c r="YG77" s="308"/>
      <c r="YH77" s="308"/>
      <c r="YI77" s="308"/>
      <c r="YJ77" s="308"/>
      <c r="YK77" s="308"/>
      <c r="YL77" s="308"/>
      <c r="YM77" s="308"/>
      <c r="YN77" s="308"/>
      <c r="YO77" s="308"/>
      <c r="YP77" s="308"/>
      <c r="YQ77" s="308"/>
      <c r="YR77" s="308"/>
      <c r="YS77" s="308"/>
      <c r="YT77" s="308"/>
      <c r="YU77" s="308"/>
      <c r="YV77" s="308"/>
      <c r="YW77" s="308"/>
      <c r="YX77" s="308"/>
      <c r="YY77" s="308"/>
      <c r="YZ77" s="308"/>
      <c r="ZA77" s="308"/>
      <c r="ZB77" s="308"/>
      <c r="ZC77" s="308"/>
      <c r="ZD77" s="308"/>
      <c r="ZE77" s="308"/>
      <c r="ZF77" s="308"/>
      <c r="ZG77" s="308"/>
      <c r="ZH77" s="308"/>
      <c r="ZI77" s="308"/>
      <c r="ZJ77" s="308"/>
      <c r="ZK77" s="308"/>
      <c r="ZL77" s="308"/>
      <c r="ZM77" s="308"/>
      <c r="ZN77" s="308"/>
      <c r="ZO77" s="308"/>
      <c r="ZP77" s="308"/>
      <c r="ZQ77" s="308"/>
      <c r="ZR77" s="308"/>
      <c r="ZS77" s="308"/>
      <c r="ZT77" s="308"/>
      <c r="ZU77" s="308"/>
      <c r="ZV77" s="308"/>
      <c r="ZW77" s="308"/>
      <c r="ZX77" s="308"/>
      <c r="ZY77" s="308"/>
      <c r="ZZ77" s="308"/>
      <c r="AAA77" s="308"/>
      <c r="AAB77" s="308"/>
      <c r="AAC77" s="308"/>
      <c r="AAD77" s="308"/>
      <c r="AAE77" s="308"/>
      <c r="AAF77" s="308"/>
      <c r="AAG77" s="308"/>
      <c r="AAH77" s="308"/>
      <c r="AAI77" s="308"/>
      <c r="AAJ77" s="308"/>
      <c r="AAK77" s="308"/>
      <c r="AAL77" s="308"/>
      <c r="AAM77" s="308"/>
      <c r="AAN77" s="308"/>
      <c r="AAO77" s="308"/>
      <c r="AAP77" s="308"/>
      <c r="AAQ77" s="308"/>
      <c r="AAR77" s="308"/>
      <c r="AAS77" s="308"/>
      <c r="AAT77" s="308"/>
      <c r="AAU77" s="308"/>
      <c r="AAV77" s="308"/>
      <c r="AAW77" s="308"/>
      <c r="AAX77" s="308"/>
      <c r="AAY77" s="308"/>
      <c r="AAZ77" s="308"/>
      <c r="ABA77" s="308"/>
      <c r="ABB77" s="308"/>
      <c r="ABC77" s="308"/>
      <c r="ABD77" s="308"/>
      <c r="ABE77" s="308"/>
      <c r="ABF77" s="308"/>
      <c r="ABG77" s="308"/>
      <c r="ABH77" s="308"/>
      <c r="ABI77" s="308"/>
      <c r="ABJ77" s="308"/>
      <c r="ABK77" s="308"/>
      <c r="ABL77" s="308"/>
      <c r="ABM77" s="308"/>
      <c r="ABN77" s="308"/>
      <c r="ABO77" s="308"/>
      <c r="ABP77" s="308"/>
      <c r="ABQ77" s="308"/>
      <c r="ABR77" s="308"/>
      <c r="ABS77" s="308"/>
      <c r="ABT77" s="308"/>
      <c r="ABU77" s="308"/>
      <c r="ABV77" s="308"/>
      <c r="ABW77" s="308"/>
      <c r="ABX77" s="308"/>
      <c r="ABY77" s="308"/>
      <c r="ABZ77" s="308"/>
      <c r="ACA77" s="308"/>
      <c r="ACB77" s="308"/>
      <c r="ACC77" s="308"/>
      <c r="ACD77" s="308"/>
      <c r="ACE77" s="308"/>
      <c r="ACF77" s="308"/>
      <c r="ACG77" s="308"/>
      <c r="ACH77" s="308"/>
      <c r="ACI77" s="308"/>
      <c r="ACJ77" s="308"/>
      <c r="ACK77" s="308"/>
      <c r="ACL77" s="308"/>
      <c r="ACM77" s="308"/>
      <c r="ACN77" s="308"/>
      <c r="ACO77" s="308"/>
      <c r="ACP77" s="308"/>
      <c r="ACQ77" s="308"/>
      <c r="ACR77" s="308"/>
      <c r="ACS77" s="308"/>
      <c r="ACT77" s="308"/>
      <c r="ACU77" s="308"/>
      <c r="ACV77" s="308"/>
      <c r="ACW77" s="308"/>
      <c r="ACX77" s="308"/>
      <c r="ACY77" s="308"/>
      <c r="ACZ77" s="308"/>
      <c r="ADA77" s="308"/>
      <c r="ADB77" s="308"/>
      <c r="ADC77" s="308"/>
      <c r="ADD77" s="308"/>
      <c r="ADE77" s="308"/>
      <c r="ADF77" s="308"/>
      <c r="ADG77" s="308"/>
      <c r="ADH77" s="308"/>
      <c r="ADI77" s="308"/>
      <c r="ADJ77" s="308"/>
      <c r="ADK77" s="308"/>
      <c r="ADL77" s="308"/>
      <c r="ADM77" s="308"/>
      <c r="ADN77" s="308"/>
      <c r="ADO77" s="308"/>
      <c r="ADP77" s="308"/>
      <c r="ADQ77" s="308"/>
      <c r="ADR77" s="308"/>
      <c r="ADS77" s="308"/>
      <c r="ADT77" s="308"/>
      <c r="ADU77" s="308"/>
      <c r="ADV77" s="308"/>
      <c r="ADW77" s="308"/>
      <c r="ADX77" s="308"/>
      <c r="ADY77" s="308"/>
      <c r="ADZ77" s="308"/>
      <c r="AEA77" s="308"/>
      <c r="AEB77" s="308"/>
      <c r="AEC77" s="308"/>
      <c r="AED77" s="308"/>
      <c r="AEE77" s="308"/>
      <c r="AEF77" s="308"/>
      <c r="AEG77" s="308"/>
      <c r="AEH77" s="308"/>
      <c r="AEI77" s="308"/>
      <c r="AEJ77" s="308"/>
      <c r="AEK77" s="308"/>
      <c r="AEL77" s="308"/>
      <c r="AEM77" s="308"/>
      <c r="AEN77" s="308"/>
      <c r="AEO77" s="308"/>
      <c r="AEP77" s="308"/>
      <c r="AEQ77" s="308"/>
      <c r="AER77" s="308"/>
      <c r="AES77" s="308"/>
      <c r="AET77" s="308"/>
      <c r="AEU77" s="308"/>
      <c r="AEV77" s="308"/>
      <c r="AEW77" s="308"/>
      <c r="AEX77" s="308"/>
      <c r="AEY77" s="308"/>
      <c r="AEZ77" s="308"/>
      <c r="AFA77" s="308"/>
      <c r="AFB77" s="308"/>
      <c r="AFC77" s="308"/>
      <c r="AFD77" s="308"/>
      <c r="AFE77" s="308"/>
      <c r="AFF77" s="308"/>
      <c r="AFG77" s="308"/>
      <c r="AFH77" s="308"/>
      <c r="AFI77" s="308"/>
      <c r="AFJ77" s="308"/>
      <c r="AFK77" s="308"/>
      <c r="AFL77" s="308"/>
      <c r="AFM77" s="308"/>
      <c r="AFN77" s="308"/>
      <c r="AFO77" s="308"/>
      <c r="AFP77" s="308"/>
      <c r="AFQ77" s="308"/>
      <c r="AFR77" s="308"/>
      <c r="AFS77" s="308"/>
      <c r="AFT77" s="308"/>
      <c r="AFU77" s="308"/>
      <c r="AFV77" s="308"/>
      <c r="AFW77" s="308"/>
      <c r="AFX77" s="308"/>
      <c r="AFY77" s="308"/>
      <c r="AFZ77" s="308"/>
      <c r="AGA77" s="308"/>
      <c r="AGB77" s="308"/>
      <c r="AGC77" s="308"/>
      <c r="AGD77" s="308"/>
      <c r="AGE77" s="308"/>
      <c r="AGF77" s="308"/>
      <c r="AGG77" s="308"/>
      <c r="AGH77" s="308"/>
      <c r="AGI77" s="308"/>
      <c r="AGJ77" s="308"/>
      <c r="AGK77" s="308"/>
      <c r="AGL77" s="308"/>
      <c r="AGM77" s="308"/>
      <c r="AGN77" s="308"/>
      <c r="AGO77" s="308"/>
      <c r="AGP77" s="308"/>
      <c r="AGQ77" s="308"/>
      <c r="AGR77" s="308"/>
      <c r="AGS77" s="308"/>
      <c r="AGT77" s="308"/>
      <c r="AGU77" s="308"/>
      <c r="AGV77" s="308"/>
      <c r="AGW77" s="308"/>
      <c r="AGX77" s="308"/>
      <c r="AGY77" s="308"/>
      <c r="AGZ77" s="308"/>
      <c r="AHA77" s="308"/>
      <c r="AHB77" s="308"/>
      <c r="AHC77" s="308"/>
      <c r="AHD77" s="308"/>
      <c r="AHE77" s="308"/>
      <c r="AHF77" s="308"/>
      <c r="AHG77" s="308"/>
      <c r="AHH77" s="308"/>
      <c r="AHI77" s="308"/>
      <c r="AHJ77" s="308"/>
      <c r="AHK77" s="308"/>
      <c r="AHL77" s="308"/>
      <c r="AHM77" s="308"/>
      <c r="AHN77" s="308"/>
      <c r="AHO77" s="308"/>
      <c r="AHP77" s="308"/>
      <c r="AHQ77" s="308"/>
      <c r="AHR77" s="308"/>
      <c r="AHS77" s="308"/>
      <c r="AHT77" s="308"/>
      <c r="AHU77" s="308"/>
      <c r="AHV77" s="308"/>
      <c r="AHW77" s="308"/>
      <c r="AHX77" s="308"/>
      <c r="AHY77" s="308"/>
      <c r="AHZ77" s="308"/>
      <c r="AIA77" s="308"/>
      <c r="AIB77" s="308"/>
      <c r="AIC77" s="308"/>
      <c r="AID77" s="308"/>
      <c r="AIE77" s="308"/>
      <c r="AIF77" s="308"/>
      <c r="AIG77" s="308"/>
      <c r="AIH77" s="308"/>
      <c r="AII77" s="308"/>
      <c r="AIJ77" s="308"/>
      <c r="AIK77" s="308"/>
      <c r="AIL77" s="308"/>
      <c r="AIM77" s="308"/>
      <c r="AIN77" s="308"/>
      <c r="AIO77" s="308"/>
      <c r="AIP77" s="308"/>
      <c r="AIQ77" s="308"/>
      <c r="AIR77" s="308"/>
      <c r="AIS77" s="308"/>
      <c r="AIT77" s="308"/>
      <c r="AIU77" s="308"/>
      <c r="AIV77" s="308"/>
      <c r="AIW77" s="308"/>
      <c r="AIX77" s="308"/>
      <c r="AIY77" s="308"/>
      <c r="AIZ77" s="308"/>
      <c r="AJA77" s="308"/>
      <c r="AJB77" s="308"/>
      <c r="AJC77" s="308"/>
      <c r="AJD77" s="308"/>
      <c r="AJE77" s="308"/>
      <c r="AJF77" s="308"/>
      <c r="AJG77" s="308"/>
      <c r="AJH77" s="308"/>
      <c r="AJI77" s="308"/>
      <c r="AJJ77" s="308"/>
      <c r="AJK77" s="308"/>
      <c r="AJL77" s="308"/>
      <c r="AJM77" s="308"/>
      <c r="AJN77" s="308"/>
      <c r="AJO77" s="308"/>
      <c r="AJP77" s="308"/>
      <c r="AJQ77" s="308"/>
      <c r="AJR77" s="308"/>
      <c r="AJS77" s="308"/>
      <c r="AJT77" s="308"/>
      <c r="AJU77" s="308"/>
      <c r="AJV77" s="308"/>
      <c r="AJW77" s="308"/>
      <c r="AJX77" s="308"/>
      <c r="AJY77" s="308"/>
      <c r="AJZ77" s="308"/>
      <c r="AKA77" s="308"/>
      <c r="AKB77" s="308"/>
      <c r="AKC77" s="308"/>
      <c r="AKD77" s="308"/>
      <c r="AKE77" s="308"/>
      <c r="AKF77" s="308"/>
      <c r="AKG77" s="308"/>
      <c r="AKH77" s="308"/>
      <c r="AKI77" s="308"/>
      <c r="AKJ77" s="308"/>
      <c r="AKK77" s="308"/>
      <c r="AKL77" s="308"/>
      <c r="AKM77" s="308"/>
      <c r="AKN77" s="308"/>
      <c r="AKO77" s="308"/>
      <c r="AKP77" s="308"/>
      <c r="AKQ77" s="308"/>
      <c r="AKR77" s="308"/>
      <c r="AKS77" s="308"/>
      <c r="AKT77" s="308"/>
      <c r="AKU77" s="308"/>
      <c r="AKV77" s="308"/>
      <c r="AKW77" s="308"/>
      <c r="AKX77" s="308"/>
      <c r="AKY77" s="308"/>
    </row>
    <row r="78" spans="1:987" s="177" customFormat="1" ht="19.899999999999999" customHeight="1" x14ac:dyDescent="0.25">
      <c r="A78" s="175" t="s">
        <v>43</v>
      </c>
      <c r="B78" s="229" t="s">
        <v>61</v>
      </c>
      <c r="C78" s="230" t="s">
        <v>77</v>
      </c>
      <c r="D78" s="230" t="s">
        <v>17</v>
      </c>
      <c r="E78" s="230" t="s">
        <v>80</v>
      </c>
      <c r="F78" s="195"/>
      <c r="G78" s="230" t="s">
        <v>61</v>
      </c>
      <c r="H78" s="230" t="s">
        <v>77</v>
      </c>
      <c r="I78" s="230" t="s">
        <v>17</v>
      </c>
      <c r="J78" s="230" t="s">
        <v>80</v>
      </c>
      <c r="K78" s="192"/>
      <c r="L78" s="230" t="s">
        <v>61</v>
      </c>
      <c r="M78" s="230" t="s">
        <v>77</v>
      </c>
      <c r="N78" s="230" t="s">
        <v>17</v>
      </c>
      <c r="O78" s="230" t="s">
        <v>80</v>
      </c>
      <c r="P78" s="195"/>
      <c r="Q78" s="230" t="s">
        <v>78</v>
      </c>
      <c r="R78" s="214" t="s">
        <v>79</v>
      </c>
      <c r="S78" s="192"/>
      <c r="T78" s="229" t="s">
        <v>78</v>
      </c>
      <c r="U78" s="230" t="s">
        <v>79</v>
      </c>
      <c r="V78" s="176"/>
      <c r="W78" s="314"/>
      <c r="X78" s="310"/>
      <c r="Y78" s="310"/>
      <c r="Z78" s="310"/>
      <c r="AA78" s="310"/>
      <c r="AB78" s="310"/>
      <c r="AC78" s="310"/>
      <c r="AD78" s="310"/>
      <c r="AE78" s="310"/>
      <c r="AF78" s="310"/>
      <c r="AG78" s="310"/>
      <c r="AH78" s="310"/>
      <c r="AI78" s="310"/>
      <c r="AJ78" s="310"/>
      <c r="AK78" s="310"/>
      <c r="AL78" s="310"/>
      <c r="AM78" s="310"/>
      <c r="AN78" s="310"/>
      <c r="AO78" s="310"/>
      <c r="AP78" s="310"/>
      <c r="AQ78" s="310"/>
      <c r="AR78" s="310"/>
      <c r="AS78" s="310"/>
      <c r="AT78" s="310"/>
      <c r="AU78" s="310"/>
      <c r="AV78" s="310"/>
      <c r="AW78" s="310"/>
      <c r="AX78" s="310"/>
      <c r="AY78" s="310"/>
      <c r="AZ78" s="310"/>
      <c r="BA78" s="310"/>
      <c r="BB78" s="310"/>
      <c r="BC78" s="310"/>
      <c r="BD78" s="310"/>
      <c r="BE78" s="310"/>
      <c r="BF78" s="310"/>
      <c r="BG78" s="310"/>
      <c r="BH78" s="310"/>
      <c r="BI78" s="310"/>
      <c r="BJ78" s="310"/>
      <c r="BK78" s="310"/>
      <c r="BL78" s="310"/>
      <c r="BM78" s="310"/>
      <c r="BN78" s="310"/>
      <c r="BO78" s="310"/>
      <c r="BP78" s="310"/>
      <c r="BQ78" s="310"/>
      <c r="BR78" s="310"/>
      <c r="BS78" s="310"/>
      <c r="BT78" s="310"/>
      <c r="BU78" s="310"/>
      <c r="BV78" s="310"/>
      <c r="BW78" s="310"/>
      <c r="BX78" s="310"/>
      <c r="BY78" s="310"/>
      <c r="BZ78" s="310"/>
      <c r="CA78" s="310"/>
      <c r="CB78" s="310"/>
      <c r="CC78" s="310"/>
      <c r="CD78" s="310"/>
      <c r="CE78" s="310"/>
      <c r="CF78" s="310"/>
      <c r="CG78" s="310"/>
      <c r="CH78" s="310"/>
      <c r="CI78" s="310"/>
      <c r="CJ78" s="310"/>
      <c r="CK78" s="310"/>
      <c r="CL78" s="310"/>
      <c r="CM78" s="310"/>
      <c r="CN78" s="310"/>
      <c r="CO78" s="310"/>
      <c r="CP78" s="310"/>
      <c r="CQ78" s="310"/>
      <c r="CR78" s="310"/>
      <c r="CS78" s="310"/>
      <c r="CT78" s="310"/>
      <c r="CU78" s="310"/>
      <c r="CV78" s="310"/>
      <c r="CW78" s="310"/>
      <c r="CX78" s="310"/>
      <c r="CY78" s="310"/>
      <c r="CZ78" s="310"/>
      <c r="DA78" s="310"/>
      <c r="DB78" s="310"/>
      <c r="DC78" s="310"/>
      <c r="DD78" s="310"/>
      <c r="DE78" s="310"/>
      <c r="DF78" s="310"/>
      <c r="DG78" s="310"/>
      <c r="DH78" s="310"/>
      <c r="DI78" s="310"/>
      <c r="DJ78" s="310"/>
      <c r="DK78" s="310"/>
      <c r="DL78" s="310"/>
      <c r="DM78" s="310"/>
      <c r="DN78" s="310"/>
      <c r="DO78" s="310"/>
      <c r="DP78" s="310"/>
      <c r="DQ78" s="310"/>
      <c r="DR78" s="310"/>
      <c r="DS78" s="310"/>
      <c r="DT78" s="310"/>
      <c r="DU78" s="310"/>
      <c r="DV78" s="310"/>
      <c r="DW78" s="310"/>
      <c r="DX78" s="310"/>
      <c r="DY78" s="310"/>
      <c r="DZ78" s="310"/>
      <c r="EA78" s="310"/>
      <c r="EB78" s="310"/>
      <c r="EC78" s="310"/>
      <c r="ED78" s="310"/>
      <c r="EE78" s="310"/>
      <c r="EF78" s="310"/>
      <c r="EG78" s="310"/>
      <c r="EH78" s="310"/>
      <c r="EI78" s="310"/>
      <c r="EJ78" s="310"/>
      <c r="EK78" s="310"/>
      <c r="EL78" s="310"/>
      <c r="EM78" s="310"/>
      <c r="EN78" s="310"/>
      <c r="EO78" s="310"/>
      <c r="EP78" s="310"/>
      <c r="EQ78" s="310"/>
      <c r="ER78" s="310"/>
      <c r="ES78" s="310"/>
      <c r="ET78" s="310"/>
      <c r="EU78" s="310"/>
      <c r="EV78" s="310"/>
      <c r="EW78" s="310"/>
      <c r="EX78" s="310"/>
      <c r="EY78" s="310"/>
      <c r="EZ78" s="310"/>
      <c r="FA78" s="310"/>
      <c r="FB78" s="310"/>
      <c r="FC78" s="310"/>
      <c r="FD78" s="310"/>
      <c r="FE78" s="310"/>
      <c r="FF78" s="310"/>
      <c r="FG78" s="310"/>
      <c r="FH78" s="310"/>
      <c r="FI78" s="310"/>
      <c r="FJ78" s="310"/>
      <c r="FK78" s="310"/>
      <c r="FL78" s="310"/>
      <c r="FM78" s="310"/>
      <c r="FN78" s="310"/>
      <c r="FO78" s="310"/>
      <c r="FP78" s="310"/>
      <c r="FQ78" s="310"/>
      <c r="FR78" s="310"/>
      <c r="FS78" s="310"/>
      <c r="FT78" s="310"/>
      <c r="FU78" s="310"/>
      <c r="FV78" s="310"/>
      <c r="FW78" s="310"/>
      <c r="FX78" s="310"/>
      <c r="FY78" s="310"/>
      <c r="FZ78" s="310"/>
      <c r="GA78" s="310"/>
      <c r="GB78" s="310"/>
      <c r="GC78" s="310"/>
      <c r="GD78" s="310"/>
      <c r="GE78" s="310"/>
      <c r="GF78" s="310"/>
      <c r="GG78" s="310"/>
      <c r="GH78" s="310"/>
      <c r="GI78" s="310"/>
      <c r="GJ78" s="310"/>
      <c r="GK78" s="310"/>
      <c r="GL78" s="310"/>
      <c r="GM78" s="310"/>
      <c r="GN78" s="310"/>
      <c r="GO78" s="310"/>
      <c r="GP78" s="310"/>
      <c r="GQ78" s="310"/>
      <c r="GR78" s="310"/>
      <c r="GS78" s="310"/>
      <c r="GT78" s="310"/>
      <c r="GU78" s="310"/>
      <c r="GV78" s="310"/>
      <c r="GW78" s="310"/>
      <c r="GX78" s="310"/>
      <c r="GY78" s="310"/>
      <c r="GZ78" s="310"/>
      <c r="HA78" s="310"/>
      <c r="HB78" s="310"/>
      <c r="HC78" s="310"/>
      <c r="HD78" s="310"/>
      <c r="HE78" s="310"/>
      <c r="HF78" s="310"/>
      <c r="HG78" s="310"/>
      <c r="HH78" s="310"/>
      <c r="HI78" s="310"/>
      <c r="HJ78" s="310"/>
      <c r="HK78" s="310"/>
      <c r="HL78" s="310"/>
      <c r="HM78" s="310"/>
      <c r="HN78" s="310"/>
      <c r="HO78" s="310"/>
      <c r="HP78" s="310"/>
      <c r="HQ78" s="310"/>
      <c r="HR78" s="310"/>
      <c r="HS78" s="310"/>
      <c r="HT78" s="310"/>
      <c r="HU78" s="310"/>
      <c r="HV78" s="310"/>
      <c r="HW78" s="310"/>
      <c r="HX78" s="310"/>
      <c r="HY78" s="310"/>
      <c r="HZ78" s="310"/>
      <c r="IA78" s="310"/>
      <c r="IB78" s="310"/>
      <c r="IC78" s="310"/>
      <c r="ID78" s="310"/>
      <c r="IE78" s="310"/>
      <c r="IF78" s="310"/>
      <c r="IG78" s="310"/>
      <c r="IH78" s="310"/>
      <c r="II78" s="310"/>
      <c r="IJ78" s="310"/>
      <c r="IK78" s="310"/>
      <c r="IL78" s="310"/>
      <c r="IM78" s="310"/>
      <c r="IN78" s="310"/>
      <c r="IO78" s="310"/>
      <c r="IP78" s="310"/>
      <c r="IQ78" s="310"/>
      <c r="IR78" s="310"/>
      <c r="IS78" s="310"/>
      <c r="IT78" s="310"/>
      <c r="IU78" s="310"/>
      <c r="IV78" s="310"/>
      <c r="IW78" s="310"/>
      <c r="IX78" s="310"/>
      <c r="IY78" s="310"/>
      <c r="IZ78" s="310"/>
      <c r="JA78" s="310"/>
      <c r="JB78" s="310"/>
      <c r="JC78" s="310"/>
      <c r="JD78" s="310"/>
      <c r="JE78" s="310"/>
      <c r="JF78" s="310"/>
      <c r="JG78" s="310"/>
      <c r="JH78" s="310"/>
      <c r="JI78" s="310"/>
      <c r="JJ78" s="310"/>
      <c r="JK78" s="310"/>
      <c r="JL78" s="310"/>
      <c r="JM78" s="310"/>
      <c r="JN78" s="310"/>
      <c r="JO78" s="310"/>
      <c r="JP78" s="310"/>
      <c r="JQ78" s="310"/>
      <c r="JR78" s="310"/>
      <c r="JS78" s="310"/>
      <c r="JT78" s="310"/>
      <c r="JU78" s="310"/>
      <c r="JV78" s="310"/>
      <c r="JW78" s="310"/>
      <c r="JX78" s="310"/>
      <c r="JY78" s="310"/>
      <c r="JZ78" s="310"/>
      <c r="KA78" s="310"/>
      <c r="KB78" s="310"/>
      <c r="KC78" s="310"/>
      <c r="KD78" s="310"/>
      <c r="KE78" s="310"/>
      <c r="KF78" s="310"/>
      <c r="KG78" s="310"/>
      <c r="KH78" s="310"/>
      <c r="KI78" s="310"/>
      <c r="KJ78" s="310"/>
      <c r="KK78" s="310"/>
      <c r="KL78" s="310"/>
      <c r="KM78" s="310"/>
      <c r="KN78" s="310"/>
      <c r="KO78" s="310"/>
      <c r="KP78" s="310"/>
      <c r="KQ78" s="310"/>
      <c r="KR78" s="310"/>
      <c r="KS78" s="310"/>
      <c r="KT78" s="310"/>
      <c r="KU78" s="310"/>
      <c r="KV78" s="310"/>
      <c r="KW78" s="310"/>
      <c r="KX78" s="310"/>
      <c r="KY78" s="310"/>
      <c r="KZ78" s="310"/>
      <c r="LA78" s="310"/>
      <c r="LB78" s="310"/>
      <c r="LC78" s="310"/>
      <c r="LD78" s="310"/>
      <c r="LE78" s="310"/>
      <c r="LF78" s="310"/>
      <c r="LG78" s="310"/>
      <c r="LH78" s="310"/>
      <c r="LI78" s="310"/>
      <c r="LJ78" s="310"/>
      <c r="LK78" s="310"/>
      <c r="LL78" s="310"/>
      <c r="LM78" s="310"/>
      <c r="LN78" s="310"/>
      <c r="LO78" s="310"/>
      <c r="LP78" s="310"/>
      <c r="LQ78" s="310"/>
      <c r="LR78" s="310"/>
      <c r="LS78" s="310"/>
      <c r="LT78" s="310"/>
      <c r="LU78" s="310"/>
      <c r="LV78" s="310"/>
      <c r="LW78" s="310"/>
      <c r="LX78" s="310"/>
      <c r="LY78" s="310"/>
      <c r="LZ78" s="310"/>
      <c r="MA78" s="310"/>
      <c r="MB78" s="310"/>
      <c r="MC78" s="310"/>
      <c r="MD78" s="310"/>
      <c r="ME78" s="310"/>
      <c r="MF78" s="310"/>
      <c r="MG78" s="310"/>
      <c r="MH78" s="310"/>
      <c r="MI78" s="310"/>
      <c r="MJ78" s="310"/>
      <c r="MK78" s="310"/>
      <c r="ML78" s="310"/>
      <c r="MM78" s="310"/>
      <c r="MN78" s="310"/>
      <c r="MO78" s="310"/>
      <c r="MP78" s="310"/>
      <c r="MQ78" s="310"/>
      <c r="MR78" s="310"/>
      <c r="MS78" s="310"/>
      <c r="MT78" s="310"/>
      <c r="MU78" s="310"/>
      <c r="MV78" s="310"/>
      <c r="MW78" s="310"/>
      <c r="MX78" s="310"/>
      <c r="MY78" s="310"/>
      <c r="MZ78" s="310"/>
      <c r="NA78" s="310"/>
      <c r="NB78" s="310"/>
      <c r="NC78" s="310"/>
      <c r="ND78" s="310"/>
      <c r="NE78" s="310"/>
      <c r="NF78" s="310"/>
      <c r="NG78" s="310"/>
      <c r="NH78" s="310"/>
      <c r="NI78" s="310"/>
      <c r="NJ78" s="310"/>
      <c r="NK78" s="310"/>
      <c r="NL78" s="310"/>
      <c r="NM78" s="310"/>
      <c r="NN78" s="311"/>
      <c r="NO78" s="311"/>
      <c r="NP78" s="311"/>
      <c r="NQ78" s="311"/>
      <c r="NR78" s="311"/>
      <c r="NS78" s="311"/>
      <c r="NT78" s="311"/>
      <c r="NU78" s="311"/>
      <c r="NV78" s="311"/>
      <c r="NW78" s="311"/>
      <c r="NX78" s="311"/>
      <c r="NY78" s="311"/>
      <c r="NZ78" s="311"/>
      <c r="OA78" s="311"/>
      <c r="OB78" s="311"/>
      <c r="OC78" s="311"/>
      <c r="OD78" s="311"/>
      <c r="OE78" s="311"/>
      <c r="OF78" s="311"/>
      <c r="OG78" s="311"/>
      <c r="OH78" s="311"/>
      <c r="OI78" s="311"/>
      <c r="OJ78" s="311"/>
      <c r="OK78" s="311"/>
      <c r="OL78" s="311"/>
      <c r="OM78" s="311"/>
      <c r="ON78" s="311"/>
      <c r="OO78" s="311"/>
      <c r="OP78" s="311"/>
      <c r="OQ78" s="311"/>
      <c r="OR78" s="311"/>
      <c r="OS78" s="311"/>
      <c r="OT78" s="311"/>
      <c r="OU78" s="311"/>
      <c r="OV78" s="311"/>
      <c r="OW78" s="311"/>
      <c r="OX78" s="311"/>
      <c r="OY78" s="311"/>
      <c r="OZ78" s="311"/>
      <c r="PA78" s="311"/>
      <c r="PB78" s="311"/>
      <c r="PC78" s="311"/>
      <c r="PD78" s="311"/>
      <c r="PE78" s="311"/>
      <c r="PF78" s="311"/>
      <c r="PG78" s="311"/>
      <c r="PH78" s="311"/>
      <c r="PI78" s="311"/>
      <c r="PJ78" s="311"/>
      <c r="PK78" s="311"/>
      <c r="PL78" s="311"/>
      <c r="PM78" s="311"/>
      <c r="PN78" s="311"/>
      <c r="PO78" s="311"/>
      <c r="PP78" s="311"/>
      <c r="PQ78" s="311"/>
      <c r="PR78" s="311"/>
      <c r="PS78" s="311"/>
      <c r="PT78" s="311"/>
      <c r="PU78" s="311"/>
      <c r="PV78" s="311"/>
      <c r="PW78" s="311"/>
      <c r="PX78" s="311"/>
      <c r="PY78" s="311"/>
      <c r="PZ78" s="311"/>
      <c r="QA78" s="311"/>
      <c r="QB78" s="311"/>
      <c r="QC78" s="311"/>
      <c r="QD78" s="311"/>
      <c r="QE78" s="311"/>
      <c r="QF78" s="311"/>
      <c r="QG78" s="311"/>
      <c r="QH78" s="311"/>
      <c r="QI78" s="311"/>
      <c r="QJ78" s="311"/>
      <c r="QK78" s="311"/>
      <c r="QL78" s="311"/>
      <c r="QM78" s="311"/>
      <c r="QN78" s="311"/>
      <c r="QO78" s="311"/>
      <c r="QP78" s="311"/>
      <c r="QQ78" s="311"/>
      <c r="QR78" s="311"/>
      <c r="QS78" s="311"/>
      <c r="QT78" s="311"/>
      <c r="QU78" s="311"/>
      <c r="QV78" s="311"/>
      <c r="QW78" s="311"/>
      <c r="QX78" s="311"/>
      <c r="QY78" s="311"/>
      <c r="QZ78" s="311"/>
      <c r="RA78" s="311"/>
      <c r="RB78" s="311"/>
      <c r="RC78" s="311"/>
      <c r="RD78" s="311"/>
      <c r="RE78" s="311"/>
      <c r="RF78" s="311"/>
      <c r="RG78" s="311"/>
      <c r="RH78" s="311"/>
      <c r="RI78" s="311"/>
      <c r="RJ78" s="311"/>
      <c r="RK78" s="311"/>
      <c r="RL78" s="311"/>
      <c r="RM78" s="311"/>
      <c r="RN78" s="311"/>
      <c r="RO78" s="311"/>
      <c r="RP78" s="311"/>
      <c r="RQ78" s="311"/>
      <c r="RR78" s="311"/>
      <c r="RS78" s="311"/>
      <c r="RT78" s="311"/>
      <c r="RU78" s="311"/>
      <c r="RV78" s="311"/>
      <c r="RW78" s="311"/>
      <c r="RX78" s="311"/>
      <c r="RY78" s="311"/>
      <c r="RZ78" s="311"/>
      <c r="SA78" s="311"/>
      <c r="SB78" s="311"/>
      <c r="SC78" s="311"/>
      <c r="SD78" s="311"/>
      <c r="SE78" s="311"/>
      <c r="SF78" s="311"/>
      <c r="SG78" s="311"/>
      <c r="SH78" s="311"/>
      <c r="SI78" s="311"/>
      <c r="SJ78" s="311"/>
      <c r="SK78" s="311"/>
      <c r="SL78" s="311"/>
      <c r="SM78" s="311"/>
      <c r="SN78" s="311"/>
      <c r="SO78" s="311"/>
      <c r="SP78" s="311"/>
      <c r="SQ78" s="311"/>
      <c r="SR78" s="311"/>
      <c r="SS78" s="311"/>
      <c r="ST78" s="311"/>
      <c r="SU78" s="311"/>
      <c r="SV78" s="311"/>
      <c r="SW78" s="311"/>
      <c r="SX78" s="311"/>
      <c r="SY78" s="311"/>
      <c r="SZ78" s="311"/>
      <c r="TA78" s="311"/>
      <c r="TB78" s="311"/>
      <c r="TC78" s="311"/>
      <c r="TD78" s="311"/>
      <c r="TE78" s="311"/>
      <c r="TF78" s="311"/>
      <c r="TG78" s="311"/>
      <c r="TH78" s="311"/>
      <c r="TI78" s="311"/>
      <c r="TJ78" s="311"/>
      <c r="TK78" s="311"/>
      <c r="TL78" s="311"/>
      <c r="TM78" s="311"/>
      <c r="TN78" s="311"/>
      <c r="TO78" s="311"/>
      <c r="TP78" s="311"/>
      <c r="TQ78" s="311"/>
      <c r="TR78" s="311"/>
      <c r="TS78" s="311"/>
      <c r="TT78" s="311"/>
      <c r="TU78" s="311"/>
      <c r="TV78" s="311"/>
      <c r="TW78" s="311"/>
      <c r="TX78" s="311"/>
      <c r="TY78" s="311"/>
      <c r="TZ78" s="311"/>
      <c r="UA78" s="311"/>
      <c r="UB78" s="311"/>
      <c r="UC78" s="311"/>
      <c r="UD78" s="311"/>
      <c r="UE78" s="311"/>
      <c r="UF78" s="311"/>
      <c r="UG78" s="311"/>
      <c r="UH78" s="311"/>
      <c r="UI78" s="311"/>
      <c r="UJ78" s="311"/>
      <c r="UK78" s="311"/>
      <c r="UL78" s="311"/>
      <c r="UM78" s="311"/>
      <c r="UN78" s="311"/>
      <c r="UO78" s="311"/>
      <c r="UP78" s="311"/>
      <c r="UQ78" s="311"/>
      <c r="UR78" s="311"/>
      <c r="US78" s="311"/>
      <c r="UT78" s="311"/>
      <c r="UU78" s="311"/>
      <c r="UV78" s="311"/>
      <c r="UW78" s="311"/>
      <c r="UX78" s="311"/>
      <c r="UY78" s="311"/>
      <c r="UZ78" s="311"/>
      <c r="VA78" s="311"/>
      <c r="VB78" s="311"/>
      <c r="VC78" s="311"/>
      <c r="VD78" s="311"/>
      <c r="VE78" s="311"/>
      <c r="VF78" s="311"/>
      <c r="VG78" s="311"/>
      <c r="VH78" s="311"/>
      <c r="VI78" s="311"/>
      <c r="VJ78" s="311"/>
      <c r="VK78" s="311"/>
      <c r="VL78" s="311"/>
      <c r="VM78" s="311"/>
      <c r="VN78" s="311"/>
      <c r="VO78" s="311"/>
      <c r="VP78" s="311"/>
      <c r="VQ78" s="311"/>
      <c r="VR78" s="311"/>
      <c r="VS78" s="311"/>
      <c r="VT78" s="311"/>
      <c r="VU78" s="311"/>
      <c r="VV78" s="311"/>
      <c r="VW78" s="311"/>
      <c r="VX78" s="311"/>
      <c r="VY78" s="311"/>
      <c r="VZ78" s="311"/>
      <c r="WA78" s="311"/>
      <c r="WB78" s="311"/>
      <c r="WC78" s="311"/>
      <c r="WD78" s="311"/>
      <c r="WE78" s="311"/>
      <c r="WF78" s="311"/>
      <c r="WG78" s="311"/>
      <c r="WH78" s="311"/>
      <c r="WI78" s="311"/>
      <c r="WJ78" s="311"/>
      <c r="WK78" s="311"/>
      <c r="WL78" s="311"/>
      <c r="WM78" s="311"/>
      <c r="WN78" s="311"/>
      <c r="WO78" s="311"/>
      <c r="WP78" s="311"/>
      <c r="WQ78" s="311"/>
      <c r="WR78" s="311"/>
      <c r="WS78" s="311"/>
      <c r="WT78" s="311"/>
      <c r="WU78" s="311"/>
      <c r="WV78" s="311"/>
      <c r="WW78" s="311"/>
      <c r="WX78" s="311"/>
      <c r="WY78" s="311"/>
      <c r="WZ78" s="311"/>
      <c r="XA78" s="311"/>
      <c r="XB78" s="311"/>
      <c r="XC78" s="311"/>
      <c r="XD78" s="311"/>
      <c r="XE78" s="311"/>
      <c r="XF78" s="311"/>
      <c r="XG78" s="311"/>
      <c r="XH78" s="311"/>
      <c r="XI78" s="311"/>
      <c r="XJ78" s="311"/>
      <c r="XK78" s="311"/>
      <c r="XL78" s="311"/>
      <c r="XM78" s="311"/>
      <c r="XN78" s="311"/>
      <c r="XO78" s="311"/>
      <c r="XP78" s="311"/>
      <c r="XQ78" s="311"/>
      <c r="XR78" s="311"/>
      <c r="XS78" s="311"/>
      <c r="XT78" s="311"/>
      <c r="XU78" s="311"/>
      <c r="XV78" s="311"/>
      <c r="XW78" s="311"/>
      <c r="XX78" s="311"/>
      <c r="XY78" s="311"/>
      <c r="XZ78" s="311"/>
      <c r="YA78" s="311"/>
      <c r="YB78" s="311"/>
      <c r="YC78" s="311"/>
      <c r="YD78" s="311"/>
      <c r="YE78" s="311"/>
      <c r="YF78" s="311"/>
      <c r="YG78" s="311"/>
      <c r="YH78" s="311"/>
      <c r="YI78" s="311"/>
      <c r="YJ78" s="311"/>
      <c r="YK78" s="311"/>
      <c r="YL78" s="311"/>
      <c r="YM78" s="311"/>
      <c r="YN78" s="311"/>
      <c r="YO78" s="311"/>
      <c r="YP78" s="311"/>
      <c r="YQ78" s="311"/>
      <c r="YR78" s="311"/>
      <c r="YS78" s="311"/>
      <c r="YT78" s="311"/>
      <c r="YU78" s="311"/>
      <c r="YV78" s="311"/>
      <c r="YW78" s="311"/>
      <c r="YX78" s="311"/>
      <c r="YY78" s="311"/>
      <c r="YZ78" s="311"/>
      <c r="ZA78" s="311"/>
      <c r="ZB78" s="311"/>
      <c r="ZC78" s="311"/>
      <c r="ZD78" s="311"/>
      <c r="ZE78" s="311"/>
      <c r="ZF78" s="311"/>
      <c r="ZG78" s="311"/>
      <c r="ZH78" s="311"/>
      <c r="ZI78" s="311"/>
      <c r="ZJ78" s="311"/>
      <c r="ZK78" s="311"/>
      <c r="ZL78" s="311"/>
      <c r="ZM78" s="311"/>
      <c r="ZN78" s="311"/>
      <c r="ZO78" s="311"/>
      <c r="ZP78" s="311"/>
      <c r="ZQ78" s="311"/>
      <c r="ZR78" s="311"/>
      <c r="ZS78" s="311"/>
      <c r="ZT78" s="311"/>
      <c r="ZU78" s="311"/>
      <c r="ZV78" s="311"/>
      <c r="ZW78" s="311"/>
      <c r="ZX78" s="311"/>
      <c r="ZY78" s="311"/>
      <c r="ZZ78" s="311"/>
      <c r="AAA78" s="311"/>
      <c r="AAB78" s="311"/>
      <c r="AAC78" s="311"/>
      <c r="AAD78" s="311"/>
      <c r="AAE78" s="311"/>
      <c r="AAF78" s="311"/>
      <c r="AAG78" s="311"/>
      <c r="AAH78" s="311"/>
      <c r="AAI78" s="311"/>
      <c r="AAJ78" s="311"/>
      <c r="AAK78" s="311"/>
      <c r="AAL78" s="311"/>
      <c r="AAM78" s="311"/>
      <c r="AAN78" s="311"/>
      <c r="AAO78" s="311"/>
      <c r="AAP78" s="311"/>
      <c r="AAQ78" s="311"/>
      <c r="AAR78" s="311"/>
      <c r="AAS78" s="311"/>
      <c r="AAT78" s="311"/>
      <c r="AAU78" s="311"/>
      <c r="AAV78" s="311"/>
      <c r="AAW78" s="311"/>
      <c r="AAX78" s="311"/>
      <c r="AAY78" s="311"/>
      <c r="AAZ78" s="311"/>
      <c r="ABA78" s="311"/>
      <c r="ABB78" s="311"/>
      <c r="ABC78" s="311"/>
      <c r="ABD78" s="311"/>
      <c r="ABE78" s="311"/>
      <c r="ABF78" s="311"/>
      <c r="ABG78" s="311"/>
      <c r="ABH78" s="311"/>
      <c r="ABI78" s="311"/>
      <c r="ABJ78" s="311"/>
      <c r="ABK78" s="311"/>
      <c r="ABL78" s="311"/>
      <c r="ABM78" s="311"/>
      <c r="ABN78" s="311"/>
      <c r="ABO78" s="311"/>
      <c r="ABP78" s="311"/>
      <c r="ABQ78" s="311"/>
      <c r="ABR78" s="311"/>
      <c r="ABS78" s="311"/>
      <c r="ABT78" s="311"/>
      <c r="ABU78" s="311"/>
      <c r="ABV78" s="311"/>
      <c r="ABW78" s="311"/>
      <c r="ABX78" s="311"/>
      <c r="ABY78" s="311"/>
      <c r="ABZ78" s="311"/>
      <c r="ACA78" s="311"/>
      <c r="ACB78" s="311"/>
      <c r="ACC78" s="311"/>
      <c r="ACD78" s="311"/>
      <c r="ACE78" s="311"/>
      <c r="ACF78" s="311"/>
      <c r="ACG78" s="311"/>
      <c r="ACH78" s="311"/>
      <c r="ACI78" s="311"/>
      <c r="ACJ78" s="311"/>
      <c r="ACK78" s="311"/>
      <c r="ACL78" s="311"/>
      <c r="ACM78" s="311"/>
      <c r="ACN78" s="311"/>
      <c r="ACO78" s="311"/>
      <c r="ACP78" s="311"/>
      <c r="ACQ78" s="311"/>
      <c r="ACR78" s="311"/>
      <c r="ACS78" s="311"/>
      <c r="ACT78" s="311"/>
      <c r="ACU78" s="311"/>
      <c r="ACV78" s="311"/>
      <c r="ACW78" s="311"/>
      <c r="ACX78" s="311"/>
      <c r="ACY78" s="311"/>
      <c r="ACZ78" s="311"/>
      <c r="ADA78" s="311"/>
      <c r="ADB78" s="311"/>
      <c r="ADC78" s="311"/>
      <c r="ADD78" s="311"/>
      <c r="ADE78" s="311"/>
      <c r="ADF78" s="311"/>
      <c r="ADG78" s="311"/>
      <c r="ADH78" s="311"/>
      <c r="ADI78" s="311"/>
      <c r="ADJ78" s="311"/>
      <c r="ADK78" s="311"/>
      <c r="ADL78" s="311"/>
      <c r="ADM78" s="311"/>
      <c r="ADN78" s="311"/>
      <c r="ADO78" s="311"/>
      <c r="ADP78" s="311"/>
      <c r="ADQ78" s="311"/>
      <c r="ADR78" s="311"/>
      <c r="ADS78" s="311"/>
      <c r="ADT78" s="311"/>
      <c r="ADU78" s="311"/>
      <c r="ADV78" s="311"/>
      <c r="ADW78" s="311"/>
      <c r="ADX78" s="311"/>
      <c r="ADY78" s="311"/>
      <c r="ADZ78" s="311"/>
      <c r="AEA78" s="311"/>
      <c r="AEB78" s="311"/>
      <c r="AEC78" s="311"/>
      <c r="AED78" s="311"/>
      <c r="AEE78" s="311"/>
      <c r="AEF78" s="311"/>
      <c r="AEG78" s="311"/>
      <c r="AEH78" s="311"/>
      <c r="AEI78" s="311"/>
      <c r="AEJ78" s="311"/>
      <c r="AEK78" s="311"/>
      <c r="AEL78" s="311"/>
      <c r="AEM78" s="311"/>
      <c r="AEN78" s="311"/>
      <c r="AEO78" s="311"/>
      <c r="AEP78" s="311"/>
      <c r="AEQ78" s="311"/>
      <c r="AER78" s="311"/>
      <c r="AES78" s="311"/>
      <c r="AET78" s="311"/>
      <c r="AEU78" s="311"/>
      <c r="AEV78" s="311"/>
      <c r="AEW78" s="311"/>
      <c r="AEX78" s="311"/>
      <c r="AEY78" s="311"/>
      <c r="AEZ78" s="311"/>
      <c r="AFA78" s="311"/>
      <c r="AFB78" s="311"/>
      <c r="AFC78" s="311"/>
      <c r="AFD78" s="311"/>
      <c r="AFE78" s="311"/>
      <c r="AFF78" s="311"/>
      <c r="AFG78" s="311"/>
      <c r="AFH78" s="311"/>
      <c r="AFI78" s="311"/>
      <c r="AFJ78" s="311"/>
      <c r="AFK78" s="311"/>
      <c r="AFL78" s="311"/>
      <c r="AFM78" s="311"/>
      <c r="AFN78" s="311"/>
      <c r="AFO78" s="311"/>
      <c r="AFP78" s="311"/>
      <c r="AFQ78" s="311"/>
      <c r="AFR78" s="311"/>
      <c r="AFS78" s="311"/>
      <c r="AFT78" s="311"/>
      <c r="AFU78" s="311"/>
      <c r="AFV78" s="311"/>
      <c r="AFW78" s="311"/>
      <c r="AFX78" s="311"/>
      <c r="AFY78" s="311"/>
      <c r="AFZ78" s="311"/>
      <c r="AGA78" s="311"/>
      <c r="AGB78" s="311"/>
      <c r="AGC78" s="311"/>
      <c r="AGD78" s="311"/>
      <c r="AGE78" s="311"/>
      <c r="AGF78" s="311"/>
      <c r="AGG78" s="311"/>
      <c r="AGH78" s="311"/>
      <c r="AGI78" s="311"/>
      <c r="AGJ78" s="311"/>
      <c r="AGK78" s="311"/>
      <c r="AGL78" s="311"/>
      <c r="AGM78" s="311"/>
      <c r="AGN78" s="311"/>
      <c r="AGO78" s="311"/>
      <c r="AGP78" s="311"/>
      <c r="AGQ78" s="311"/>
      <c r="AGR78" s="311"/>
      <c r="AGS78" s="311"/>
      <c r="AGT78" s="311"/>
      <c r="AGU78" s="311"/>
      <c r="AGV78" s="311"/>
      <c r="AGW78" s="311"/>
      <c r="AGX78" s="311"/>
      <c r="AGY78" s="311"/>
      <c r="AGZ78" s="311"/>
      <c r="AHA78" s="311"/>
      <c r="AHB78" s="311"/>
      <c r="AHC78" s="311"/>
      <c r="AHD78" s="311"/>
      <c r="AHE78" s="311"/>
      <c r="AHF78" s="311"/>
      <c r="AHG78" s="311"/>
      <c r="AHH78" s="311"/>
      <c r="AHI78" s="311"/>
      <c r="AHJ78" s="311"/>
      <c r="AHK78" s="311"/>
      <c r="AHL78" s="311"/>
      <c r="AHM78" s="311"/>
      <c r="AHN78" s="311"/>
      <c r="AHO78" s="311"/>
      <c r="AHP78" s="311"/>
      <c r="AHQ78" s="311"/>
      <c r="AHR78" s="311"/>
      <c r="AHS78" s="311"/>
      <c r="AHT78" s="311"/>
      <c r="AHU78" s="311"/>
      <c r="AHV78" s="311"/>
      <c r="AHW78" s="311"/>
      <c r="AHX78" s="311"/>
      <c r="AHY78" s="311"/>
      <c r="AHZ78" s="311"/>
      <c r="AIA78" s="311"/>
      <c r="AIB78" s="311"/>
      <c r="AIC78" s="311"/>
      <c r="AID78" s="311"/>
      <c r="AIE78" s="311"/>
      <c r="AIF78" s="311"/>
      <c r="AIG78" s="311"/>
      <c r="AIH78" s="311"/>
      <c r="AII78" s="311"/>
      <c r="AIJ78" s="311"/>
      <c r="AIK78" s="311"/>
      <c r="AIL78" s="311"/>
      <c r="AIM78" s="311"/>
      <c r="AIN78" s="311"/>
      <c r="AIO78" s="311"/>
      <c r="AIP78" s="311"/>
      <c r="AIQ78" s="311"/>
      <c r="AIR78" s="311"/>
      <c r="AIS78" s="311"/>
      <c r="AIT78" s="311"/>
      <c r="AIU78" s="311"/>
      <c r="AIV78" s="311"/>
      <c r="AIW78" s="311"/>
      <c r="AIX78" s="311"/>
      <c r="AIY78" s="311"/>
      <c r="AIZ78" s="311"/>
      <c r="AJA78" s="311"/>
      <c r="AJB78" s="311"/>
      <c r="AJC78" s="311"/>
      <c r="AJD78" s="311"/>
      <c r="AJE78" s="311"/>
      <c r="AJF78" s="311"/>
      <c r="AJG78" s="311"/>
      <c r="AJH78" s="311"/>
      <c r="AJI78" s="311"/>
      <c r="AJJ78" s="311"/>
      <c r="AJK78" s="311"/>
      <c r="AJL78" s="311"/>
      <c r="AJM78" s="311"/>
      <c r="AJN78" s="311"/>
      <c r="AJO78" s="311"/>
      <c r="AJP78" s="311"/>
      <c r="AJQ78" s="311"/>
      <c r="AJR78" s="311"/>
      <c r="AJS78" s="311"/>
      <c r="AJT78" s="311"/>
      <c r="AJU78" s="311"/>
      <c r="AJV78" s="311"/>
      <c r="AJW78" s="311"/>
      <c r="AJX78" s="311"/>
      <c r="AJY78" s="311"/>
      <c r="AJZ78" s="311"/>
      <c r="AKA78" s="311"/>
      <c r="AKB78" s="311"/>
      <c r="AKC78" s="311"/>
      <c r="AKD78" s="311"/>
      <c r="AKE78" s="311"/>
      <c r="AKF78" s="311"/>
      <c r="AKG78" s="311"/>
      <c r="AKH78" s="311"/>
      <c r="AKI78" s="311"/>
      <c r="AKJ78" s="311"/>
      <c r="AKK78" s="311"/>
      <c r="AKL78" s="311"/>
      <c r="AKM78" s="311"/>
      <c r="AKN78" s="311"/>
      <c r="AKO78" s="311"/>
      <c r="AKP78" s="311"/>
      <c r="AKQ78" s="311"/>
      <c r="AKR78" s="311"/>
      <c r="AKS78" s="311"/>
      <c r="AKT78" s="311"/>
      <c r="AKU78" s="311"/>
      <c r="AKV78" s="311"/>
      <c r="AKW78" s="311"/>
      <c r="AKX78" s="311"/>
      <c r="AKY78" s="311"/>
    </row>
    <row r="79" spans="1:987" s="41" customFormat="1" x14ac:dyDescent="0.25">
      <c r="A79" s="133" t="s">
        <v>0</v>
      </c>
      <c r="B79" s="206" t="e">
        <f>IF('Sample of Spirits1'!I79&lt;E79,"&lt;",'Sample of Spirits1'!I79)</f>
        <v>#DIV/0!</v>
      </c>
      <c r="C79" s="207" t="e">
        <f>B79*D79/100</f>
        <v>#DIV/0!</v>
      </c>
      <c r="D79" s="208" t="e">
        <f>'Sample of Spirits1'!E79</f>
        <v>#DIV/0!</v>
      </c>
      <c r="E79" s="209" t="e">
        <f>E60</f>
        <v>#DIV/0!</v>
      </c>
      <c r="F79" s="118"/>
      <c r="G79" s="98" t="e">
        <f>IF('Sample of Spirits1'!R79&lt;J79,"&lt;",'Sample of Spirits1'!R79)</f>
        <v>#DIV/0!</v>
      </c>
      <c r="H79" s="94" t="e">
        <f>G79*I79/100</f>
        <v>#DIV/0!</v>
      </c>
      <c r="I79" s="94" t="e">
        <f>'Sample of Spirits1'!N79</f>
        <v>#DIV/0!</v>
      </c>
      <c r="J79" s="209" t="e">
        <f>J60</f>
        <v>#DIV/0!</v>
      </c>
      <c r="K79" s="118"/>
      <c r="L79" s="185" t="e">
        <f>IF('Sample of Spirits1'!AA79&lt;O79,"&lt;",'Sample of Spirits1'!AA79)</f>
        <v>#DIV/0!</v>
      </c>
      <c r="M79" s="98" t="e">
        <f>L79*N79/100</f>
        <v>#DIV/0!</v>
      </c>
      <c r="N79" s="94" t="e">
        <f>'Sample of Spirits1'!W79</f>
        <v>#DIV/0!</v>
      </c>
      <c r="O79" s="209" t="e">
        <f>O60</f>
        <v>#DIV/0!</v>
      </c>
      <c r="P79" s="118"/>
      <c r="Q79" s="94" t="e">
        <f>IF(G79="&lt;","-",(B79-L79)/AVERAGE(B79,L79)*100)</f>
        <v>#DIV/0!</v>
      </c>
      <c r="R79" s="208" t="e">
        <f>IF(L79="&lt;","-",D79-N79)</f>
        <v>#DIV/0!</v>
      </c>
      <c r="S79" s="118"/>
      <c r="T79" s="186" t="e">
        <f>IF(G79="&lt;","-",(G79-L79)/AVERAGE(G79,L79)*100)</f>
        <v>#DIV/0!</v>
      </c>
      <c r="U79" s="94" t="e">
        <f>IF(L79="&lt;","-",I79-N79)</f>
        <v>#DIV/0!</v>
      </c>
      <c r="V79" s="114"/>
      <c r="W79" s="312"/>
      <c r="X79" s="307"/>
      <c r="Y79" s="307"/>
      <c r="Z79" s="307"/>
      <c r="AA79" s="307"/>
      <c r="AB79" s="307"/>
      <c r="AC79" s="307"/>
      <c r="AD79" s="307"/>
      <c r="AE79" s="307"/>
      <c r="AF79" s="307"/>
      <c r="AG79" s="307"/>
      <c r="AH79" s="307"/>
      <c r="AI79" s="307"/>
      <c r="AJ79" s="307"/>
      <c r="AK79" s="307"/>
      <c r="AL79" s="307"/>
      <c r="AM79" s="307"/>
      <c r="AN79" s="307"/>
      <c r="AO79" s="307"/>
      <c r="AP79" s="307"/>
      <c r="AQ79" s="307"/>
      <c r="AR79" s="307"/>
      <c r="AS79" s="307"/>
      <c r="AT79" s="307"/>
      <c r="AU79" s="307"/>
      <c r="AV79" s="307"/>
      <c r="AW79" s="307"/>
      <c r="AX79" s="307"/>
      <c r="AY79" s="307"/>
      <c r="AZ79" s="307"/>
      <c r="BA79" s="307"/>
      <c r="BB79" s="307"/>
      <c r="BC79" s="307"/>
      <c r="BD79" s="307"/>
      <c r="BE79" s="307"/>
      <c r="BF79" s="307"/>
      <c r="BG79" s="307"/>
      <c r="BH79" s="307"/>
      <c r="BI79" s="307"/>
      <c r="BJ79" s="307"/>
      <c r="BK79" s="307"/>
      <c r="BL79" s="307"/>
      <c r="BM79" s="307"/>
      <c r="BN79" s="307"/>
      <c r="BO79" s="307"/>
      <c r="BP79" s="307"/>
      <c r="BQ79" s="307"/>
      <c r="BR79" s="307"/>
      <c r="BS79" s="307"/>
      <c r="BT79" s="307"/>
      <c r="BU79" s="307"/>
      <c r="BV79" s="307"/>
      <c r="BW79" s="307"/>
      <c r="BX79" s="307"/>
      <c r="BY79" s="307"/>
      <c r="BZ79" s="307"/>
      <c r="CA79" s="307"/>
      <c r="CB79" s="307"/>
      <c r="CC79" s="307"/>
      <c r="CD79" s="307"/>
      <c r="CE79" s="307"/>
      <c r="CF79" s="307"/>
      <c r="CG79" s="307"/>
      <c r="CH79" s="307"/>
      <c r="CI79" s="307"/>
      <c r="CJ79" s="307"/>
      <c r="CK79" s="307"/>
      <c r="CL79" s="307"/>
      <c r="CM79" s="307"/>
      <c r="CN79" s="307"/>
      <c r="CO79" s="307"/>
      <c r="CP79" s="307"/>
      <c r="CQ79" s="307"/>
      <c r="CR79" s="307"/>
      <c r="CS79" s="307"/>
      <c r="CT79" s="307"/>
      <c r="CU79" s="307"/>
      <c r="CV79" s="307"/>
      <c r="CW79" s="307"/>
      <c r="CX79" s="307"/>
      <c r="CY79" s="307"/>
      <c r="CZ79" s="307"/>
      <c r="DA79" s="307"/>
      <c r="DB79" s="307"/>
      <c r="DC79" s="307"/>
      <c r="DD79" s="307"/>
      <c r="DE79" s="307"/>
      <c r="DF79" s="307"/>
      <c r="DG79" s="307"/>
      <c r="DH79" s="307"/>
      <c r="DI79" s="307"/>
      <c r="DJ79" s="307"/>
      <c r="DK79" s="307"/>
      <c r="DL79" s="307"/>
      <c r="DM79" s="307"/>
      <c r="DN79" s="307"/>
      <c r="DO79" s="307"/>
      <c r="DP79" s="307"/>
      <c r="DQ79" s="307"/>
      <c r="DR79" s="307"/>
      <c r="DS79" s="307"/>
      <c r="DT79" s="307"/>
      <c r="DU79" s="307"/>
      <c r="DV79" s="307"/>
      <c r="DW79" s="307"/>
      <c r="DX79" s="307"/>
      <c r="DY79" s="307"/>
      <c r="DZ79" s="307"/>
      <c r="EA79" s="307"/>
      <c r="EB79" s="307"/>
      <c r="EC79" s="307"/>
      <c r="ED79" s="307"/>
      <c r="EE79" s="307"/>
      <c r="EF79" s="307"/>
      <c r="EG79" s="307"/>
      <c r="EH79" s="307"/>
      <c r="EI79" s="307"/>
      <c r="EJ79" s="307"/>
      <c r="EK79" s="307"/>
      <c r="EL79" s="307"/>
      <c r="EM79" s="307"/>
      <c r="EN79" s="307"/>
      <c r="EO79" s="307"/>
      <c r="EP79" s="307"/>
      <c r="EQ79" s="307"/>
      <c r="ER79" s="307"/>
      <c r="ES79" s="307"/>
      <c r="ET79" s="307"/>
      <c r="EU79" s="307"/>
      <c r="EV79" s="307"/>
      <c r="EW79" s="307"/>
      <c r="EX79" s="307"/>
      <c r="EY79" s="307"/>
      <c r="EZ79" s="307"/>
      <c r="FA79" s="307"/>
      <c r="FB79" s="307"/>
      <c r="FC79" s="307"/>
      <c r="FD79" s="307"/>
      <c r="FE79" s="307"/>
      <c r="FF79" s="307"/>
      <c r="FG79" s="307"/>
      <c r="FH79" s="307"/>
      <c r="FI79" s="307"/>
      <c r="FJ79" s="307"/>
      <c r="FK79" s="307"/>
      <c r="FL79" s="307"/>
      <c r="FM79" s="307"/>
      <c r="FN79" s="307"/>
      <c r="FO79" s="307"/>
      <c r="FP79" s="307"/>
      <c r="FQ79" s="307"/>
      <c r="FR79" s="307"/>
      <c r="FS79" s="307"/>
      <c r="FT79" s="307"/>
      <c r="FU79" s="307"/>
      <c r="FV79" s="307"/>
      <c r="FW79" s="307"/>
      <c r="FX79" s="307"/>
      <c r="FY79" s="307"/>
      <c r="FZ79" s="307"/>
      <c r="GA79" s="307"/>
      <c r="GB79" s="307"/>
      <c r="GC79" s="307"/>
      <c r="GD79" s="307"/>
      <c r="GE79" s="307"/>
      <c r="GF79" s="307"/>
      <c r="GG79" s="307"/>
      <c r="GH79" s="307"/>
      <c r="GI79" s="307"/>
      <c r="GJ79" s="307"/>
      <c r="GK79" s="307"/>
      <c r="GL79" s="307"/>
      <c r="GM79" s="307"/>
      <c r="GN79" s="307"/>
      <c r="GO79" s="307"/>
      <c r="GP79" s="307"/>
      <c r="GQ79" s="307"/>
      <c r="GR79" s="307"/>
      <c r="GS79" s="307"/>
      <c r="GT79" s="307"/>
      <c r="GU79" s="307"/>
      <c r="GV79" s="307"/>
      <c r="GW79" s="307"/>
      <c r="GX79" s="307"/>
      <c r="GY79" s="307"/>
      <c r="GZ79" s="307"/>
      <c r="HA79" s="307"/>
      <c r="HB79" s="307"/>
      <c r="HC79" s="307"/>
      <c r="HD79" s="307"/>
      <c r="HE79" s="307"/>
      <c r="HF79" s="307"/>
      <c r="HG79" s="307"/>
      <c r="HH79" s="307"/>
      <c r="HI79" s="307"/>
      <c r="HJ79" s="307"/>
      <c r="HK79" s="307"/>
      <c r="HL79" s="307"/>
      <c r="HM79" s="307"/>
      <c r="HN79" s="307"/>
      <c r="HO79" s="307"/>
      <c r="HP79" s="307"/>
      <c r="HQ79" s="307"/>
      <c r="HR79" s="307"/>
      <c r="HS79" s="307"/>
      <c r="HT79" s="307"/>
      <c r="HU79" s="307"/>
      <c r="HV79" s="307"/>
      <c r="HW79" s="307"/>
      <c r="HX79" s="307"/>
      <c r="HY79" s="307"/>
      <c r="HZ79" s="307"/>
      <c r="IA79" s="307"/>
      <c r="IB79" s="307"/>
      <c r="IC79" s="307"/>
      <c r="ID79" s="307"/>
      <c r="IE79" s="307"/>
      <c r="IF79" s="307"/>
      <c r="IG79" s="307"/>
      <c r="IH79" s="307"/>
      <c r="II79" s="307"/>
      <c r="IJ79" s="307"/>
      <c r="IK79" s="307"/>
      <c r="IL79" s="307"/>
      <c r="IM79" s="307"/>
      <c r="IN79" s="307"/>
      <c r="IO79" s="307"/>
      <c r="IP79" s="307"/>
      <c r="IQ79" s="307"/>
      <c r="IR79" s="307"/>
      <c r="IS79" s="307"/>
      <c r="IT79" s="307"/>
      <c r="IU79" s="307"/>
      <c r="IV79" s="307"/>
      <c r="IW79" s="307"/>
      <c r="IX79" s="307"/>
      <c r="IY79" s="307"/>
      <c r="IZ79" s="307"/>
      <c r="JA79" s="307"/>
      <c r="JB79" s="307"/>
      <c r="JC79" s="307"/>
      <c r="JD79" s="307"/>
      <c r="JE79" s="307"/>
      <c r="JF79" s="307"/>
      <c r="JG79" s="307"/>
      <c r="JH79" s="307"/>
      <c r="JI79" s="307"/>
      <c r="JJ79" s="307"/>
      <c r="JK79" s="307"/>
      <c r="JL79" s="307"/>
      <c r="JM79" s="307"/>
      <c r="JN79" s="307"/>
      <c r="JO79" s="307"/>
      <c r="JP79" s="307"/>
      <c r="JQ79" s="307"/>
      <c r="JR79" s="307"/>
      <c r="JS79" s="307"/>
      <c r="JT79" s="307"/>
      <c r="JU79" s="307"/>
      <c r="JV79" s="307"/>
      <c r="JW79" s="307"/>
      <c r="JX79" s="307"/>
      <c r="JY79" s="307"/>
      <c r="JZ79" s="307"/>
      <c r="KA79" s="307"/>
      <c r="KB79" s="307"/>
      <c r="KC79" s="307"/>
      <c r="KD79" s="307"/>
      <c r="KE79" s="307"/>
      <c r="KF79" s="307"/>
      <c r="KG79" s="307"/>
      <c r="KH79" s="307"/>
      <c r="KI79" s="307"/>
      <c r="KJ79" s="307"/>
      <c r="KK79" s="307"/>
      <c r="KL79" s="307"/>
      <c r="KM79" s="307"/>
      <c r="KN79" s="307"/>
      <c r="KO79" s="307"/>
      <c r="KP79" s="307"/>
      <c r="KQ79" s="307"/>
      <c r="KR79" s="307"/>
      <c r="KS79" s="307"/>
      <c r="KT79" s="307"/>
      <c r="KU79" s="307"/>
      <c r="KV79" s="307"/>
      <c r="KW79" s="307"/>
      <c r="KX79" s="307"/>
      <c r="KY79" s="307"/>
      <c r="KZ79" s="307"/>
      <c r="LA79" s="307"/>
      <c r="LB79" s="307"/>
      <c r="LC79" s="307"/>
      <c r="LD79" s="307"/>
      <c r="LE79" s="307"/>
      <c r="LF79" s="307"/>
      <c r="LG79" s="307"/>
      <c r="LH79" s="307"/>
      <c r="LI79" s="307"/>
      <c r="LJ79" s="307"/>
      <c r="LK79" s="307"/>
      <c r="LL79" s="307"/>
      <c r="LM79" s="307"/>
      <c r="LN79" s="307"/>
      <c r="LO79" s="307"/>
      <c r="LP79" s="307"/>
      <c r="LQ79" s="307"/>
      <c r="LR79" s="307"/>
      <c r="LS79" s="307"/>
      <c r="LT79" s="307"/>
      <c r="LU79" s="307"/>
      <c r="LV79" s="307"/>
      <c r="LW79" s="307"/>
      <c r="LX79" s="307"/>
      <c r="LY79" s="307"/>
      <c r="LZ79" s="307"/>
      <c r="MA79" s="307"/>
      <c r="MB79" s="307"/>
      <c r="MC79" s="307"/>
      <c r="MD79" s="307"/>
      <c r="ME79" s="307"/>
      <c r="MF79" s="307"/>
      <c r="MG79" s="307"/>
      <c r="MH79" s="307"/>
      <c r="MI79" s="307"/>
      <c r="MJ79" s="307"/>
      <c r="MK79" s="307"/>
      <c r="ML79" s="307"/>
      <c r="MM79" s="307"/>
      <c r="MN79" s="307"/>
      <c r="MO79" s="307"/>
      <c r="MP79" s="307"/>
      <c r="MQ79" s="307"/>
      <c r="MR79" s="307"/>
      <c r="MS79" s="307"/>
      <c r="MT79" s="307"/>
      <c r="MU79" s="307"/>
      <c r="MV79" s="307"/>
      <c r="MW79" s="307"/>
      <c r="MX79" s="307"/>
      <c r="MY79" s="307"/>
      <c r="MZ79" s="307"/>
      <c r="NA79" s="307"/>
      <c r="NB79" s="307"/>
      <c r="NC79" s="307"/>
      <c r="ND79" s="307"/>
      <c r="NE79" s="307"/>
      <c r="NF79" s="307"/>
      <c r="NG79" s="307"/>
      <c r="NH79" s="307"/>
      <c r="NI79" s="307"/>
      <c r="NJ79" s="307"/>
      <c r="NK79" s="307"/>
      <c r="NL79" s="307"/>
      <c r="NM79" s="307"/>
      <c r="NN79" s="307"/>
      <c r="NO79" s="307"/>
      <c r="NP79" s="307"/>
      <c r="NQ79" s="307"/>
      <c r="NR79" s="307"/>
      <c r="NS79" s="307"/>
      <c r="NT79" s="307"/>
      <c r="NU79" s="307"/>
      <c r="NV79" s="307"/>
      <c r="NW79" s="307"/>
      <c r="NX79" s="307"/>
      <c r="NY79" s="307"/>
      <c r="NZ79" s="307"/>
      <c r="OA79" s="307"/>
      <c r="OB79" s="307"/>
      <c r="OC79" s="307"/>
      <c r="OD79" s="307"/>
      <c r="OE79" s="307"/>
      <c r="OF79" s="307"/>
      <c r="OG79" s="307"/>
      <c r="OH79" s="307"/>
      <c r="OI79" s="307"/>
      <c r="OJ79" s="307"/>
      <c r="OK79" s="307"/>
      <c r="OL79" s="307"/>
      <c r="OM79" s="307"/>
      <c r="ON79" s="307"/>
      <c r="OO79" s="307"/>
      <c r="OP79" s="307"/>
      <c r="OQ79" s="307"/>
      <c r="OR79" s="307"/>
      <c r="OS79" s="307"/>
      <c r="OT79" s="307"/>
      <c r="OU79" s="307"/>
      <c r="OV79" s="307"/>
      <c r="OW79" s="307"/>
      <c r="OX79" s="307"/>
      <c r="OY79" s="307"/>
      <c r="OZ79" s="307"/>
      <c r="PA79" s="307"/>
      <c r="PB79" s="307"/>
      <c r="PC79" s="307"/>
      <c r="PD79" s="307"/>
      <c r="PE79" s="307"/>
      <c r="PF79" s="307"/>
      <c r="PG79" s="307"/>
      <c r="PH79" s="307"/>
      <c r="PI79" s="307"/>
      <c r="PJ79" s="307"/>
      <c r="PK79" s="307"/>
      <c r="PL79" s="307"/>
      <c r="PM79" s="307"/>
      <c r="PN79" s="307"/>
      <c r="PO79" s="307"/>
      <c r="PP79" s="307"/>
      <c r="PQ79" s="307"/>
      <c r="PR79" s="307"/>
      <c r="PS79" s="307"/>
      <c r="PT79" s="307"/>
      <c r="PU79" s="307"/>
      <c r="PV79" s="307"/>
      <c r="PW79" s="307"/>
      <c r="PX79" s="307"/>
      <c r="PY79" s="307"/>
      <c r="PZ79" s="307"/>
      <c r="QA79" s="307"/>
      <c r="QB79" s="307"/>
      <c r="QC79" s="307"/>
      <c r="QD79" s="307"/>
      <c r="QE79" s="307"/>
      <c r="QF79" s="307"/>
      <c r="QG79" s="307"/>
      <c r="QH79" s="307"/>
      <c r="QI79" s="307"/>
      <c r="QJ79" s="307"/>
      <c r="QK79" s="307"/>
      <c r="QL79" s="307"/>
      <c r="QM79" s="307"/>
      <c r="QN79" s="307"/>
      <c r="QO79" s="307"/>
      <c r="QP79" s="307"/>
      <c r="QQ79" s="307"/>
      <c r="QR79" s="307"/>
      <c r="QS79" s="307"/>
      <c r="QT79" s="307"/>
      <c r="QU79" s="307"/>
      <c r="QV79" s="307"/>
      <c r="QW79" s="307"/>
      <c r="QX79" s="307"/>
      <c r="QY79" s="307"/>
      <c r="QZ79" s="307"/>
      <c r="RA79" s="307"/>
      <c r="RB79" s="307"/>
      <c r="RC79" s="307"/>
      <c r="RD79" s="307"/>
      <c r="RE79" s="307"/>
      <c r="RF79" s="307"/>
      <c r="RG79" s="307"/>
      <c r="RH79" s="307"/>
      <c r="RI79" s="307"/>
      <c r="RJ79" s="307"/>
      <c r="RK79" s="307"/>
      <c r="RL79" s="307"/>
      <c r="RM79" s="307"/>
      <c r="RN79" s="307"/>
      <c r="RO79" s="307"/>
      <c r="RP79" s="307"/>
      <c r="RQ79" s="307"/>
      <c r="RR79" s="307"/>
      <c r="RS79" s="307"/>
      <c r="RT79" s="307"/>
      <c r="RU79" s="307"/>
      <c r="RV79" s="307"/>
      <c r="RW79" s="307"/>
      <c r="RX79" s="307"/>
      <c r="RY79" s="307"/>
      <c r="RZ79" s="307"/>
      <c r="SA79" s="307"/>
      <c r="SB79" s="307"/>
      <c r="SC79" s="307"/>
      <c r="SD79" s="307"/>
      <c r="SE79" s="307"/>
      <c r="SF79" s="307"/>
      <c r="SG79" s="307"/>
      <c r="SH79" s="307"/>
      <c r="SI79" s="307"/>
      <c r="SJ79" s="307"/>
      <c r="SK79" s="307"/>
      <c r="SL79" s="307"/>
      <c r="SM79" s="307"/>
      <c r="SN79" s="307"/>
      <c r="SO79" s="307"/>
      <c r="SP79" s="307"/>
      <c r="SQ79" s="307"/>
      <c r="SR79" s="307"/>
      <c r="SS79" s="307"/>
      <c r="ST79" s="307"/>
      <c r="SU79" s="307"/>
      <c r="SV79" s="307"/>
      <c r="SW79" s="307"/>
      <c r="SX79" s="307"/>
      <c r="SY79" s="307"/>
      <c r="SZ79" s="307"/>
      <c r="TA79" s="307"/>
      <c r="TB79" s="307"/>
      <c r="TC79" s="307"/>
      <c r="TD79" s="307"/>
      <c r="TE79" s="307"/>
      <c r="TF79" s="307"/>
      <c r="TG79" s="307"/>
      <c r="TH79" s="307"/>
      <c r="TI79" s="307"/>
      <c r="TJ79" s="307"/>
      <c r="TK79" s="307"/>
      <c r="TL79" s="307"/>
      <c r="TM79" s="307"/>
      <c r="TN79" s="307"/>
      <c r="TO79" s="307"/>
      <c r="TP79" s="307"/>
      <c r="TQ79" s="307"/>
      <c r="TR79" s="307"/>
      <c r="TS79" s="307"/>
      <c r="TT79" s="307"/>
      <c r="TU79" s="307"/>
      <c r="TV79" s="307"/>
      <c r="TW79" s="307"/>
      <c r="TX79" s="307"/>
      <c r="TY79" s="307"/>
      <c r="TZ79" s="307"/>
      <c r="UA79" s="307"/>
      <c r="UB79" s="307"/>
      <c r="UC79" s="307"/>
      <c r="UD79" s="307"/>
      <c r="UE79" s="307"/>
      <c r="UF79" s="307"/>
      <c r="UG79" s="307"/>
      <c r="UH79" s="307"/>
      <c r="UI79" s="307"/>
      <c r="UJ79" s="307"/>
      <c r="UK79" s="307"/>
      <c r="UL79" s="307"/>
      <c r="UM79" s="307"/>
      <c r="UN79" s="307"/>
      <c r="UO79" s="307"/>
      <c r="UP79" s="307"/>
      <c r="UQ79" s="307"/>
      <c r="UR79" s="307"/>
      <c r="US79" s="307"/>
      <c r="UT79" s="307"/>
      <c r="UU79" s="307"/>
      <c r="UV79" s="307"/>
      <c r="UW79" s="307"/>
      <c r="UX79" s="307"/>
      <c r="UY79" s="307"/>
      <c r="UZ79" s="307"/>
      <c r="VA79" s="307"/>
      <c r="VB79" s="307"/>
      <c r="VC79" s="307"/>
      <c r="VD79" s="307"/>
      <c r="VE79" s="307"/>
      <c r="VF79" s="307"/>
      <c r="VG79" s="307"/>
      <c r="VH79" s="307"/>
      <c r="VI79" s="307"/>
      <c r="VJ79" s="307"/>
      <c r="VK79" s="307"/>
      <c r="VL79" s="307"/>
      <c r="VM79" s="307"/>
      <c r="VN79" s="307"/>
      <c r="VO79" s="307"/>
      <c r="VP79" s="307"/>
      <c r="VQ79" s="307"/>
      <c r="VR79" s="307"/>
      <c r="VS79" s="307"/>
      <c r="VT79" s="307"/>
      <c r="VU79" s="307"/>
      <c r="VV79" s="307"/>
      <c r="VW79" s="307"/>
      <c r="VX79" s="307"/>
      <c r="VY79" s="307"/>
      <c r="VZ79" s="307"/>
      <c r="WA79" s="307"/>
      <c r="WB79" s="307"/>
      <c r="WC79" s="307"/>
      <c r="WD79" s="307"/>
      <c r="WE79" s="307"/>
      <c r="WF79" s="307"/>
      <c r="WG79" s="307"/>
      <c r="WH79" s="307"/>
      <c r="WI79" s="307"/>
      <c r="WJ79" s="307"/>
      <c r="WK79" s="307"/>
      <c r="WL79" s="307"/>
      <c r="WM79" s="307"/>
      <c r="WN79" s="307"/>
      <c r="WO79" s="307"/>
      <c r="WP79" s="307"/>
      <c r="WQ79" s="307"/>
      <c r="WR79" s="307"/>
      <c r="WS79" s="307"/>
      <c r="WT79" s="307"/>
      <c r="WU79" s="307"/>
      <c r="WV79" s="307"/>
      <c r="WW79" s="307"/>
      <c r="WX79" s="307"/>
      <c r="WY79" s="307"/>
      <c r="WZ79" s="307"/>
      <c r="XA79" s="307"/>
      <c r="XB79" s="307"/>
      <c r="XC79" s="307"/>
      <c r="XD79" s="307"/>
      <c r="XE79" s="307"/>
      <c r="XF79" s="307"/>
      <c r="XG79" s="307"/>
      <c r="XH79" s="307"/>
      <c r="XI79" s="307"/>
      <c r="XJ79" s="307"/>
      <c r="XK79" s="307"/>
      <c r="XL79" s="307"/>
      <c r="XM79" s="307"/>
      <c r="XN79" s="307"/>
      <c r="XO79" s="307"/>
      <c r="XP79" s="307"/>
      <c r="XQ79" s="307"/>
      <c r="XR79" s="307"/>
      <c r="XS79" s="307"/>
      <c r="XT79" s="307"/>
      <c r="XU79" s="307"/>
      <c r="XV79" s="307"/>
      <c r="XW79" s="307"/>
      <c r="XX79" s="307"/>
      <c r="XY79" s="307"/>
      <c r="XZ79" s="307"/>
      <c r="YA79" s="307"/>
      <c r="YB79" s="307"/>
      <c r="YC79" s="307"/>
      <c r="YD79" s="307"/>
      <c r="YE79" s="307"/>
      <c r="YF79" s="307"/>
      <c r="YG79" s="307"/>
      <c r="YH79" s="307"/>
      <c r="YI79" s="307"/>
      <c r="YJ79" s="307"/>
      <c r="YK79" s="307"/>
      <c r="YL79" s="307"/>
      <c r="YM79" s="307"/>
      <c r="YN79" s="307"/>
      <c r="YO79" s="307"/>
      <c r="YP79" s="307"/>
      <c r="YQ79" s="307"/>
      <c r="YR79" s="307"/>
      <c r="YS79" s="307"/>
      <c r="YT79" s="307"/>
      <c r="YU79" s="307"/>
      <c r="YV79" s="307"/>
      <c r="YW79" s="307"/>
      <c r="YX79" s="307"/>
      <c r="YY79" s="307"/>
      <c r="YZ79" s="307"/>
      <c r="ZA79" s="307"/>
      <c r="ZB79" s="307"/>
      <c r="ZC79" s="307"/>
      <c r="ZD79" s="307"/>
      <c r="ZE79" s="307"/>
      <c r="ZF79" s="307"/>
      <c r="ZG79" s="307"/>
      <c r="ZH79" s="307"/>
      <c r="ZI79" s="307"/>
      <c r="ZJ79" s="307"/>
      <c r="ZK79" s="307"/>
      <c r="ZL79" s="307"/>
      <c r="ZM79" s="307"/>
      <c r="ZN79" s="307"/>
      <c r="ZO79" s="307"/>
      <c r="ZP79" s="307"/>
      <c r="ZQ79" s="307"/>
      <c r="ZR79" s="307"/>
      <c r="ZS79" s="307"/>
      <c r="ZT79" s="307"/>
      <c r="ZU79" s="307"/>
      <c r="ZV79" s="307"/>
      <c r="ZW79" s="307"/>
      <c r="ZX79" s="307"/>
      <c r="ZY79" s="307"/>
      <c r="ZZ79" s="307"/>
      <c r="AAA79" s="307"/>
      <c r="AAB79" s="307"/>
      <c r="AAC79" s="307"/>
      <c r="AAD79" s="307"/>
      <c r="AAE79" s="307"/>
      <c r="AAF79" s="307"/>
      <c r="AAG79" s="307"/>
      <c r="AAH79" s="307"/>
      <c r="AAI79" s="307"/>
      <c r="AAJ79" s="307"/>
      <c r="AAK79" s="307"/>
      <c r="AAL79" s="307"/>
      <c r="AAM79" s="307"/>
      <c r="AAN79" s="307"/>
      <c r="AAO79" s="307"/>
      <c r="AAP79" s="307"/>
      <c r="AAQ79" s="307"/>
      <c r="AAR79" s="307"/>
      <c r="AAS79" s="307"/>
      <c r="AAT79" s="307"/>
      <c r="AAU79" s="307"/>
      <c r="AAV79" s="307"/>
      <c r="AAW79" s="307"/>
      <c r="AAX79" s="307"/>
      <c r="AAY79" s="307"/>
      <c r="AAZ79" s="307"/>
      <c r="ABA79" s="307"/>
      <c r="ABB79" s="307"/>
      <c r="ABC79" s="307"/>
      <c r="ABD79" s="307"/>
      <c r="ABE79" s="307"/>
      <c r="ABF79" s="307"/>
      <c r="ABG79" s="307"/>
      <c r="ABH79" s="307"/>
      <c r="ABI79" s="307"/>
      <c r="ABJ79" s="307"/>
      <c r="ABK79" s="307"/>
      <c r="ABL79" s="307"/>
      <c r="ABM79" s="307"/>
      <c r="ABN79" s="307"/>
      <c r="ABO79" s="307"/>
      <c r="ABP79" s="307"/>
      <c r="ABQ79" s="307"/>
      <c r="ABR79" s="307"/>
      <c r="ABS79" s="307"/>
      <c r="ABT79" s="307"/>
      <c r="ABU79" s="307"/>
      <c r="ABV79" s="307"/>
      <c r="ABW79" s="307"/>
      <c r="ABX79" s="307"/>
      <c r="ABY79" s="307"/>
      <c r="ABZ79" s="307"/>
      <c r="ACA79" s="307"/>
      <c r="ACB79" s="307"/>
      <c r="ACC79" s="307"/>
      <c r="ACD79" s="307"/>
      <c r="ACE79" s="307"/>
      <c r="ACF79" s="307"/>
      <c r="ACG79" s="307"/>
      <c r="ACH79" s="307"/>
      <c r="ACI79" s="307"/>
      <c r="ACJ79" s="307"/>
      <c r="ACK79" s="307"/>
      <c r="ACL79" s="307"/>
      <c r="ACM79" s="307"/>
      <c r="ACN79" s="307"/>
      <c r="ACO79" s="307"/>
      <c r="ACP79" s="307"/>
      <c r="ACQ79" s="307"/>
      <c r="ACR79" s="307"/>
      <c r="ACS79" s="307"/>
      <c r="ACT79" s="307"/>
      <c r="ACU79" s="307"/>
      <c r="ACV79" s="307"/>
      <c r="ACW79" s="307"/>
      <c r="ACX79" s="307"/>
      <c r="ACY79" s="307"/>
      <c r="ACZ79" s="307"/>
      <c r="ADA79" s="307"/>
      <c r="ADB79" s="307"/>
      <c r="ADC79" s="307"/>
      <c r="ADD79" s="307"/>
      <c r="ADE79" s="307"/>
      <c r="ADF79" s="307"/>
      <c r="ADG79" s="307"/>
      <c r="ADH79" s="307"/>
      <c r="ADI79" s="307"/>
      <c r="ADJ79" s="307"/>
      <c r="ADK79" s="307"/>
      <c r="ADL79" s="307"/>
      <c r="ADM79" s="307"/>
      <c r="ADN79" s="307"/>
      <c r="ADO79" s="307"/>
      <c r="ADP79" s="307"/>
      <c r="ADQ79" s="307"/>
      <c r="ADR79" s="307"/>
      <c r="ADS79" s="307"/>
      <c r="ADT79" s="307"/>
      <c r="ADU79" s="307"/>
      <c r="ADV79" s="307"/>
      <c r="ADW79" s="307"/>
      <c r="ADX79" s="307"/>
      <c r="ADY79" s="307"/>
      <c r="ADZ79" s="307"/>
      <c r="AEA79" s="307"/>
      <c r="AEB79" s="307"/>
      <c r="AEC79" s="307"/>
      <c r="AED79" s="307"/>
      <c r="AEE79" s="307"/>
      <c r="AEF79" s="307"/>
      <c r="AEG79" s="307"/>
      <c r="AEH79" s="307"/>
      <c r="AEI79" s="307"/>
      <c r="AEJ79" s="307"/>
      <c r="AEK79" s="307"/>
      <c r="AEL79" s="307"/>
      <c r="AEM79" s="307"/>
      <c r="AEN79" s="307"/>
      <c r="AEO79" s="307"/>
      <c r="AEP79" s="307"/>
      <c r="AEQ79" s="307"/>
      <c r="AER79" s="307"/>
      <c r="AES79" s="307"/>
      <c r="AET79" s="307"/>
      <c r="AEU79" s="307"/>
      <c r="AEV79" s="307"/>
      <c r="AEW79" s="307"/>
      <c r="AEX79" s="307"/>
      <c r="AEY79" s="307"/>
      <c r="AEZ79" s="307"/>
      <c r="AFA79" s="307"/>
      <c r="AFB79" s="307"/>
      <c r="AFC79" s="307"/>
      <c r="AFD79" s="307"/>
      <c r="AFE79" s="307"/>
      <c r="AFF79" s="307"/>
      <c r="AFG79" s="307"/>
      <c r="AFH79" s="307"/>
      <c r="AFI79" s="307"/>
      <c r="AFJ79" s="307"/>
      <c r="AFK79" s="307"/>
      <c r="AFL79" s="307"/>
      <c r="AFM79" s="307"/>
      <c r="AFN79" s="307"/>
      <c r="AFO79" s="307"/>
      <c r="AFP79" s="307"/>
      <c r="AFQ79" s="307"/>
      <c r="AFR79" s="307"/>
      <c r="AFS79" s="307"/>
      <c r="AFT79" s="307"/>
      <c r="AFU79" s="307"/>
      <c r="AFV79" s="307"/>
      <c r="AFW79" s="307"/>
      <c r="AFX79" s="307"/>
      <c r="AFY79" s="307"/>
      <c r="AFZ79" s="307"/>
      <c r="AGA79" s="307"/>
      <c r="AGB79" s="307"/>
      <c r="AGC79" s="307"/>
      <c r="AGD79" s="307"/>
      <c r="AGE79" s="307"/>
      <c r="AGF79" s="307"/>
      <c r="AGG79" s="307"/>
      <c r="AGH79" s="307"/>
      <c r="AGI79" s="307"/>
      <c r="AGJ79" s="307"/>
      <c r="AGK79" s="307"/>
      <c r="AGL79" s="307"/>
      <c r="AGM79" s="307"/>
      <c r="AGN79" s="307"/>
      <c r="AGO79" s="307"/>
      <c r="AGP79" s="307"/>
      <c r="AGQ79" s="307"/>
      <c r="AGR79" s="307"/>
      <c r="AGS79" s="307"/>
      <c r="AGT79" s="307"/>
      <c r="AGU79" s="307"/>
      <c r="AGV79" s="307"/>
      <c r="AGW79" s="307"/>
      <c r="AGX79" s="307"/>
      <c r="AGY79" s="307"/>
      <c r="AGZ79" s="307"/>
      <c r="AHA79" s="307"/>
      <c r="AHB79" s="307"/>
      <c r="AHC79" s="307"/>
      <c r="AHD79" s="307"/>
      <c r="AHE79" s="307"/>
      <c r="AHF79" s="307"/>
      <c r="AHG79" s="307"/>
      <c r="AHH79" s="307"/>
      <c r="AHI79" s="307"/>
      <c r="AHJ79" s="307"/>
      <c r="AHK79" s="307"/>
      <c r="AHL79" s="307"/>
      <c r="AHM79" s="307"/>
      <c r="AHN79" s="307"/>
      <c r="AHO79" s="307"/>
      <c r="AHP79" s="307"/>
      <c r="AHQ79" s="307"/>
      <c r="AHR79" s="307"/>
      <c r="AHS79" s="307"/>
      <c r="AHT79" s="307"/>
      <c r="AHU79" s="307"/>
      <c r="AHV79" s="307"/>
      <c r="AHW79" s="307"/>
      <c r="AHX79" s="307"/>
      <c r="AHY79" s="307"/>
      <c r="AHZ79" s="307"/>
      <c r="AIA79" s="307"/>
      <c r="AIB79" s="307"/>
      <c r="AIC79" s="307"/>
      <c r="AID79" s="307"/>
      <c r="AIE79" s="307"/>
      <c r="AIF79" s="307"/>
      <c r="AIG79" s="307"/>
      <c r="AIH79" s="307"/>
      <c r="AII79" s="307"/>
      <c r="AIJ79" s="307"/>
      <c r="AIK79" s="307"/>
      <c r="AIL79" s="307"/>
      <c r="AIM79" s="307"/>
      <c r="AIN79" s="307"/>
      <c r="AIO79" s="307"/>
      <c r="AIP79" s="307"/>
      <c r="AIQ79" s="307"/>
      <c r="AIR79" s="307"/>
      <c r="AIS79" s="307"/>
      <c r="AIT79" s="307"/>
      <c r="AIU79" s="307"/>
      <c r="AIV79" s="307"/>
      <c r="AIW79" s="307"/>
      <c r="AIX79" s="307"/>
      <c r="AIY79" s="307"/>
      <c r="AIZ79" s="307"/>
      <c r="AJA79" s="307"/>
      <c r="AJB79" s="307"/>
      <c r="AJC79" s="307"/>
      <c r="AJD79" s="307"/>
      <c r="AJE79" s="307"/>
      <c r="AJF79" s="307"/>
      <c r="AJG79" s="307"/>
      <c r="AJH79" s="307"/>
      <c r="AJI79" s="307"/>
      <c r="AJJ79" s="307"/>
      <c r="AJK79" s="307"/>
      <c r="AJL79" s="307"/>
      <c r="AJM79" s="307"/>
      <c r="AJN79" s="307"/>
      <c r="AJO79" s="307"/>
      <c r="AJP79" s="307"/>
      <c r="AJQ79" s="307"/>
      <c r="AJR79" s="307"/>
      <c r="AJS79" s="307"/>
      <c r="AJT79" s="307"/>
      <c r="AJU79" s="307"/>
      <c r="AJV79" s="307"/>
      <c r="AJW79" s="307"/>
      <c r="AJX79" s="307"/>
      <c r="AJY79" s="307"/>
      <c r="AJZ79" s="307"/>
      <c r="AKA79" s="307"/>
      <c r="AKB79" s="307"/>
      <c r="AKC79" s="307"/>
      <c r="AKD79" s="307"/>
      <c r="AKE79" s="307"/>
      <c r="AKF79" s="307"/>
      <c r="AKG79" s="307"/>
      <c r="AKH79" s="307"/>
      <c r="AKI79" s="307"/>
      <c r="AKJ79" s="307"/>
      <c r="AKK79" s="307"/>
      <c r="AKL79" s="307"/>
      <c r="AKM79" s="307"/>
      <c r="AKN79" s="307"/>
      <c r="AKO79" s="307"/>
      <c r="AKP79" s="307"/>
      <c r="AKQ79" s="307"/>
      <c r="AKR79" s="307"/>
      <c r="AKS79" s="307"/>
      <c r="AKT79" s="307"/>
      <c r="AKU79" s="307"/>
      <c r="AKV79" s="307"/>
      <c r="AKW79" s="307"/>
      <c r="AKX79" s="307"/>
      <c r="AKY79" s="307"/>
    </row>
    <row r="80" spans="1:987" s="41" customFormat="1" x14ac:dyDescent="0.25">
      <c r="A80" s="133" t="s">
        <v>1</v>
      </c>
      <c r="B80" s="185" t="e">
        <f>IF('Sample of Spirits1'!I80&lt;E80,"&lt;",'Sample of Spirits1'!I80)</f>
        <v>#DIV/0!</v>
      </c>
      <c r="C80" s="94" t="e">
        <f t="shared" ref="C80:C91" si="53">B80*D80/100</f>
        <v>#DIV/0!</v>
      </c>
      <c r="D80" s="94" t="e">
        <f>'Sample of Spirits1'!E80</f>
        <v>#DIV/0!</v>
      </c>
      <c r="E80" s="199" t="e">
        <f t="shared" ref="E80:E91" si="54">E61</f>
        <v>#DIV/0!</v>
      </c>
      <c r="F80" s="118"/>
      <c r="G80" s="98" t="e">
        <f>IF('Sample of Spirits1'!R80&lt;J80,"&lt;",'Sample of Spirits1'!R80)</f>
        <v>#DIV/0!</v>
      </c>
      <c r="H80" s="123" t="e">
        <f t="shared" ref="H80:H91" si="55">G80*I80/100</f>
        <v>#DIV/0!</v>
      </c>
      <c r="I80" s="94" t="e">
        <f>'Sample of Spirits1'!N80</f>
        <v>#DIV/0!</v>
      </c>
      <c r="J80" s="199" t="e">
        <f t="shared" ref="J80:J91" si="56">J61</f>
        <v>#DIV/0!</v>
      </c>
      <c r="K80" s="118"/>
      <c r="L80" s="185" t="e">
        <f>IF('Sample of Spirits1'!AA80&lt;O80,"&lt;",'Sample of Spirits1'!AA80)</f>
        <v>#DIV/0!</v>
      </c>
      <c r="M80" s="98" t="e">
        <f t="shared" ref="M80:M91" si="57">L80*N80/100</f>
        <v>#DIV/0!</v>
      </c>
      <c r="N80" s="94" t="e">
        <f>'Sample of Spirits1'!W80</f>
        <v>#DIV/0!</v>
      </c>
      <c r="O80" s="199" t="e">
        <f t="shared" ref="O80:O91" si="58">O61</f>
        <v>#DIV/0!</v>
      </c>
      <c r="P80" s="118"/>
      <c r="Q80" s="94" t="e">
        <f t="shared" ref="Q80:Q83" si="59">IF(G80="&lt;","-",(B80-L80)/AVERAGE(B80,L80)*100)</f>
        <v>#DIV/0!</v>
      </c>
      <c r="R80" s="94" t="e">
        <f t="shared" ref="R80:R83" si="60">IF(L80="&lt;","-",D80-N80)</f>
        <v>#DIV/0!</v>
      </c>
      <c r="S80" s="118"/>
      <c r="T80" s="186" t="e">
        <f t="shared" ref="T80:T83" si="61">IF(G80="&lt;","-",(G80-L80)/AVERAGE(G80,L80)*100)</f>
        <v>#DIV/0!</v>
      </c>
      <c r="U80" s="94" t="e">
        <f t="shared" ref="U80:U83" si="62">IF(L80="&lt;","-",I80-N80)</f>
        <v>#DIV/0!</v>
      </c>
      <c r="V80" s="114"/>
      <c r="W80" s="312"/>
      <c r="X80" s="307"/>
      <c r="Y80" s="307"/>
      <c r="Z80" s="307"/>
      <c r="AA80" s="307"/>
      <c r="AB80" s="307"/>
      <c r="AC80" s="307"/>
      <c r="AD80" s="307"/>
      <c r="AE80" s="307"/>
      <c r="AF80" s="307"/>
      <c r="AG80" s="307"/>
      <c r="AH80" s="307"/>
      <c r="AI80" s="307"/>
      <c r="AJ80" s="307"/>
      <c r="AK80" s="307"/>
      <c r="AL80" s="307"/>
      <c r="AM80" s="307"/>
      <c r="AN80" s="307"/>
      <c r="AO80" s="307"/>
      <c r="AP80" s="307"/>
      <c r="AQ80" s="307"/>
      <c r="AR80" s="307"/>
      <c r="AS80" s="307"/>
      <c r="AT80" s="307"/>
      <c r="AU80" s="307"/>
      <c r="AV80" s="307"/>
      <c r="AW80" s="307"/>
      <c r="AX80" s="307"/>
      <c r="AY80" s="307"/>
      <c r="AZ80" s="307"/>
      <c r="BA80" s="307"/>
      <c r="BB80" s="307"/>
      <c r="BC80" s="307"/>
      <c r="BD80" s="307"/>
      <c r="BE80" s="307"/>
      <c r="BF80" s="307"/>
      <c r="BG80" s="307"/>
      <c r="BH80" s="307"/>
      <c r="BI80" s="307"/>
      <c r="BJ80" s="307"/>
      <c r="BK80" s="307"/>
      <c r="BL80" s="307"/>
      <c r="BM80" s="307"/>
      <c r="BN80" s="307"/>
      <c r="BO80" s="307"/>
      <c r="BP80" s="307"/>
      <c r="BQ80" s="307"/>
      <c r="BR80" s="307"/>
      <c r="BS80" s="307"/>
      <c r="BT80" s="307"/>
      <c r="BU80" s="307"/>
      <c r="BV80" s="307"/>
      <c r="BW80" s="307"/>
      <c r="BX80" s="307"/>
      <c r="BY80" s="307"/>
      <c r="BZ80" s="307"/>
      <c r="CA80" s="307"/>
      <c r="CB80" s="307"/>
      <c r="CC80" s="307"/>
      <c r="CD80" s="307"/>
      <c r="CE80" s="307"/>
      <c r="CF80" s="307"/>
      <c r="CG80" s="307"/>
      <c r="CH80" s="307"/>
      <c r="CI80" s="307"/>
      <c r="CJ80" s="307"/>
      <c r="CK80" s="307"/>
      <c r="CL80" s="307"/>
      <c r="CM80" s="307"/>
      <c r="CN80" s="307"/>
      <c r="CO80" s="307"/>
      <c r="CP80" s="307"/>
      <c r="CQ80" s="307"/>
      <c r="CR80" s="307"/>
      <c r="CS80" s="307"/>
      <c r="CT80" s="307"/>
      <c r="CU80" s="307"/>
      <c r="CV80" s="307"/>
      <c r="CW80" s="307"/>
      <c r="CX80" s="307"/>
      <c r="CY80" s="307"/>
      <c r="CZ80" s="307"/>
      <c r="DA80" s="307"/>
      <c r="DB80" s="307"/>
      <c r="DC80" s="307"/>
      <c r="DD80" s="307"/>
      <c r="DE80" s="307"/>
      <c r="DF80" s="307"/>
      <c r="DG80" s="307"/>
      <c r="DH80" s="307"/>
      <c r="DI80" s="307"/>
      <c r="DJ80" s="307"/>
      <c r="DK80" s="307"/>
      <c r="DL80" s="307"/>
      <c r="DM80" s="307"/>
      <c r="DN80" s="307"/>
      <c r="DO80" s="307"/>
      <c r="DP80" s="307"/>
      <c r="DQ80" s="307"/>
      <c r="DR80" s="307"/>
      <c r="DS80" s="307"/>
      <c r="DT80" s="307"/>
      <c r="DU80" s="307"/>
      <c r="DV80" s="307"/>
      <c r="DW80" s="307"/>
      <c r="DX80" s="307"/>
      <c r="DY80" s="307"/>
      <c r="DZ80" s="307"/>
      <c r="EA80" s="307"/>
      <c r="EB80" s="307"/>
      <c r="EC80" s="307"/>
      <c r="ED80" s="307"/>
      <c r="EE80" s="307"/>
      <c r="EF80" s="307"/>
      <c r="EG80" s="307"/>
      <c r="EH80" s="307"/>
      <c r="EI80" s="307"/>
      <c r="EJ80" s="307"/>
      <c r="EK80" s="307"/>
      <c r="EL80" s="307"/>
      <c r="EM80" s="307"/>
      <c r="EN80" s="307"/>
      <c r="EO80" s="307"/>
      <c r="EP80" s="307"/>
      <c r="EQ80" s="307"/>
      <c r="ER80" s="307"/>
      <c r="ES80" s="307"/>
      <c r="ET80" s="307"/>
      <c r="EU80" s="307"/>
      <c r="EV80" s="307"/>
      <c r="EW80" s="307"/>
      <c r="EX80" s="307"/>
      <c r="EY80" s="307"/>
      <c r="EZ80" s="307"/>
      <c r="FA80" s="307"/>
      <c r="FB80" s="307"/>
      <c r="FC80" s="307"/>
      <c r="FD80" s="307"/>
      <c r="FE80" s="307"/>
      <c r="FF80" s="307"/>
      <c r="FG80" s="307"/>
      <c r="FH80" s="307"/>
      <c r="FI80" s="307"/>
      <c r="FJ80" s="307"/>
      <c r="FK80" s="307"/>
      <c r="FL80" s="307"/>
      <c r="FM80" s="307"/>
      <c r="FN80" s="307"/>
      <c r="FO80" s="307"/>
      <c r="FP80" s="307"/>
      <c r="FQ80" s="307"/>
      <c r="FR80" s="307"/>
      <c r="FS80" s="307"/>
      <c r="FT80" s="307"/>
      <c r="FU80" s="307"/>
      <c r="FV80" s="307"/>
      <c r="FW80" s="307"/>
      <c r="FX80" s="307"/>
      <c r="FY80" s="307"/>
      <c r="FZ80" s="307"/>
      <c r="GA80" s="307"/>
      <c r="GB80" s="307"/>
      <c r="GC80" s="307"/>
      <c r="GD80" s="307"/>
      <c r="GE80" s="307"/>
      <c r="GF80" s="307"/>
      <c r="GG80" s="307"/>
      <c r="GH80" s="307"/>
      <c r="GI80" s="307"/>
      <c r="GJ80" s="307"/>
      <c r="GK80" s="307"/>
      <c r="GL80" s="307"/>
      <c r="GM80" s="307"/>
      <c r="GN80" s="307"/>
      <c r="GO80" s="307"/>
      <c r="GP80" s="307"/>
      <c r="GQ80" s="307"/>
      <c r="GR80" s="307"/>
      <c r="GS80" s="307"/>
      <c r="GT80" s="307"/>
      <c r="GU80" s="307"/>
      <c r="GV80" s="307"/>
      <c r="GW80" s="307"/>
      <c r="GX80" s="307"/>
      <c r="GY80" s="307"/>
      <c r="GZ80" s="307"/>
      <c r="HA80" s="307"/>
      <c r="HB80" s="307"/>
      <c r="HC80" s="307"/>
      <c r="HD80" s="307"/>
      <c r="HE80" s="307"/>
      <c r="HF80" s="307"/>
      <c r="HG80" s="307"/>
      <c r="HH80" s="307"/>
      <c r="HI80" s="307"/>
      <c r="HJ80" s="307"/>
      <c r="HK80" s="307"/>
      <c r="HL80" s="307"/>
      <c r="HM80" s="307"/>
      <c r="HN80" s="307"/>
      <c r="HO80" s="307"/>
      <c r="HP80" s="307"/>
      <c r="HQ80" s="307"/>
      <c r="HR80" s="307"/>
      <c r="HS80" s="307"/>
      <c r="HT80" s="307"/>
      <c r="HU80" s="307"/>
      <c r="HV80" s="307"/>
      <c r="HW80" s="307"/>
      <c r="HX80" s="307"/>
      <c r="HY80" s="307"/>
      <c r="HZ80" s="307"/>
      <c r="IA80" s="307"/>
      <c r="IB80" s="307"/>
      <c r="IC80" s="307"/>
      <c r="ID80" s="307"/>
      <c r="IE80" s="307"/>
      <c r="IF80" s="307"/>
      <c r="IG80" s="307"/>
      <c r="IH80" s="307"/>
      <c r="II80" s="307"/>
      <c r="IJ80" s="307"/>
      <c r="IK80" s="307"/>
      <c r="IL80" s="307"/>
      <c r="IM80" s="307"/>
      <c r="IN80" s="307"/>
      <c r="IO80" s="307"/>
      <c r="IP80" s="307"/>
      <c r="IQ80" s="307"/>
      <c r="IR80" s="307"/>
      <c r="IS80" s="307"/>
      <c r="IT80" s="307"/>
      <c r="IU80" s="307"/>
      <c r="IV80" s="307"/>
      <c r="IW80" s="307"/>
      <c r="IX80" s="307"/>
      <c r="IY80" s="307"/>
      <c r="IZ80" s="307"/>
      <c r="JA80" s="307"/>
      <c r="JB80" s="307"/>
      <c r="JC80" s="307"/>
      <c r="JD80" s="307"/>
      <c r="JE80" s="307"/>
      <c r="JF80" s="307"/>
      <c r="JG80" s="307"/>
      <c r="JH80" s="307"/>
      <c r="JI80" s="307"/>
      <c r="JJ80" s="307"/>
      <c r="JK80" s="307"/>
      <c r="JL80" s="307"/>
      <c r="JM80" s="307"/>
      <c r="JN80" s="307"/>
      <c r="JO80" s="307"/>
      <c r="JP80" s="307"/>
      <c r="JQ80" s="307"/>
      <c r="JR80" s="307"/>
      <c r="JS80" s="307"/>
      <c r="JT80" s="307"/>
      <c r="JU80" s="307"/>
      <c r="JV80" s="307"/>
      <c r="JW80" s="307"/>
      <c r="JX80" s="307"/>
      <c r="JY80" s="307"/>
      <c r="JZ80" s="307"/>
      <c r="KA80" s="307"/>
      <c r="KB80" s="307"/>
      <c r="KC80" s="307"/>
      <c r="KD80" s="307"/>
      <c r="KE80" s="307"/>
      <c r="KF80" s="307"/>
      <c r="KG80" s="307"/>
      <c r="KH80" s="307"/>
      <c r="KI80" s="307"/>
      <c r="KJ80" s="307"/>
      <c r="KK80" s="307"/>
      <c r="KL80" s="307"/>
      <c r="KM80" s="307"/>
      <c r="KN80" s="307"/>
      <c r="KO80" s="307"/>
      <c r="KP80" s="307"/>
      <c r="KQ80" s="307"/>
      <c r="KR80" s="307"/>
      <c r="KS80" s="307"/>
      <c r="KT80" s="307"/>
      <c r="KU80" s="307"/>
      <c r="KV80" s="307"/>
      <c r="KW80" s="307"/>
      <c r="KX80" s="307"/>
      <c r="KY80" s="307"/>
      <c r="KZ80" s="307"/>
      <c r="LA80" s="307"/>
      <c r="LB80" s="307"/>
      <c r="LC80" s="307"/>
      <c r="LD80" s="307"/>
      <c r="LE80" s="307"/>
      <c r="LF80" s="307"/>
      <c r="LG80" s="307"/>
      <c r="LH80" s="307"/>
      <c r="LI80" s="307"/>
      <c r="LJ80" s="307"/>
      <c r="LK80" s="307"/>
      <c r="LL80" s="307"/>
      <c r="LM80" s="307"/>
      <c r="LN80" s="307"/>
      <c r="LO80" s="307"/>
      <c r="LP80" s="307"/>
      <c r="LQ80" s="307"/>
      <c r="LR80" s="307"/>
      <c r="LS80" s="307"/>
      <c r="LT80" s="307"/>
      <c r="LU80" s="307"/>
      <c r="LV80" s="307"/>
      <c r="LW80" s="307"/>
      <c r="LX80" s="307"/>
      <c r="LY80" s="307"/>
      <c r="LZ80" s="307"/>
      <c r="MA80" s="307"/>
      <c r="MB80" s="307"/>
      <c r="MC80" s="307"/>
      <c r="MD80" s="307"/>
      <c r="ME80" s="307"/>
      <c r="MF80" s="307"/>
      <c r="MG80" s="307"/>
      <c r="MH80" s="307"/>
      <c r="MI80" s="307"/>
      <c r="MJ80" s="307"/>
      <c r="MK80" s="307"/>
      <c r="ML80" s="307"/>
      <c r="MM80" s="307"/>
      <c r="MN80" s="307"/>
      <c r="MO80" s="307"/>
      <c r="MP80" s="307"/>
      <c r="MQ80" s="307"/>
      <c r="MR80" s="307"/>
      <c r="MS80" s="307"/>
      <c r="MT80" s="307"/>
      <c r="MU80" s="307"/>
      <c r="MV80" s="307"/>
      <c r="MW80" s="307"/>
      <c r="MX80" s="307"/>
      <c r="MY80" s="307"/>
      <c r="MZ80" s="307"/>
      <c r="NA80" s="307"/>
      <c r="NB80" s="307"/>
      <c r="NC80" s="307"/>
      <c r="ND80" s="307"/>
      <c r="NE80" s="307"/>
      <c r="NF80" s="307"/>
      <c r="NG80" s="307"/>
      <c r="NH80" s="307"/>
      <c r="NI80" s="307"/>
      <c r="NJ80" s="307"/>
      <c r="NK80" s="307"/>
      <c r="NL80" s="307"/>
      <c r="NM80" s="307"/>
      <c r="NN80" s="307"/>
      <c r="NO80" s="307"/>
      <c r="NP80" s="307"/>
      <c r="NQ80" s="307"/>
      <c r="NR80" s="307"/>
      <c r="NS80" s="307"/>
      <c r="NT80" s="307"/>
      <c r="NU80" s="307"/>
      <c r="NV80" s="307"/>
      <c r="NW80" s="307"/>
      <c r="NX80" s="307"/>
      <c r="NY80" s="307"/>
      <c r="NZ80" s="307"/>
      <c r="OA80" s="307"/>
      <c r="OB80" s="307"/>
      <c r="OC80" s="307"/>
      <c r="OD80" s="307"/>
      <c r="OE80" s="307"/>
      <c r="OF80" s="307"/>
      <c r="OG80" s="307"/>
      <c r="OH80" s="307"/>
      <c r="OI80" s="307"/>
      <c r="OJ80" s="307"/>
      <c r="OK80" s="307"/>
      <c r="OL80" s="307"/>
      <c r="OM80" s="307"/>
      <c r="ON80" s="307"/>
      <c r="OO80" s="307"/>
      <c r="OP80" s="307"/>
      <c r="OQ80" s="307"/>
      <c r="OR80" s="307"/>
      <c r="OS80" s="307"/>
      <c r="OT80" s="307"/>
      <c r="OU80" s="307"/>
      <c r="OV80" s="307"/>
      <c r="OW80" s="307"/>
      <c r="OX80" s="307"/>
      <c r="OY80" s="307"/>
      <c r="OZ80" s="307"/>
      <c r="PA80" s="307"/>
      <c r="PB80" s="307"/>
      <c r="PC80" s="307"/>
      <c r="PD80" s="307"/>
      <c r="PE80" s="307"/>
      <c r="PF80" s="307"/>
      <c r="PG80" s="307"/>
      <c r="PH80" s="307"/>
      <c r="PI80" s="307"/>
      <c r="PJ80" s="307"/>
      <c r="PK80" s="307"/>
      <c r="PL80" s="307"/>
      <c r="PM80" s="307"/>
      <c r="PN80" s="307"/>
      <c r="PO80" s="307"/>
      <c r="PP80" s="307"/>
      <c r="PQ80" s="307"/>
      <c r="PR80" s="307"/>
      <c r="PS80" s="307"/>
      <c r="PT80" s="307"/>
      <c r="PU80" s="307"/>
      <c r="PV80" s="307"/>
      <c r="PW80" s="307"/>
      <c r="PX80" s="307"/>
      <c r="PY80" s="307"/>
      <c r="PZ80" s="307"/>
      <c r="QA80" s="307"/>
      <c r="QB80" s="307"/>
      <c r="QC80" s="307"/>
      <c r="QD80" s="307"/>
      <c r="QE80" s="307"/>
      <c r="QF80" s="307"/>
      <c r="QG80" s="307"/>
      <c r="QH80" s="307"/>
      <c r="QI80" s="307"/>
      <c r="QJ80" s="307"/>
      <c r="QK80" s="307"/>
      <c r="QL80" s="307"/>
      <c r="QM80" s="307"/>
      <c r="QN80" s="307"/>
      <c r="QO80" s="307"/>
      <c r="QP80" s="307"/>
      <c r="QQ80" s="307"/>
      <c r="QR80" s="307"/>
      <c r="QS80" s="307"/>
      <c r="QT80" s="307"/>
      <c r="QU80" s="307"/>
      <c r="QV80" s="307"/>
      <c r="QW80" s="307"/>
      <c r="QX80" s="307"/>
      <c r="QY80" s="307"/>
      <c r="QZ80" s="307"/>
      <c r="RA80" s="307"/>
      <c r="RB80" s="307"/>
      <c r="RC80" s="307"/>
      <c r="RD80" s="307"/>
      <c r="RE80" s="307"/>
      <c r="RF80" s="307"/>
      <c r="RG80" s="307"/>
      <c r="RH80" s="307"/>
      <c r="RI80" s="307"/>
      <c r="RJ80" s="307"/>
      <c r="RK80" s="307"/>
      <c r="RL80" s="307"/>
      <c r="RM80" s="307"/>
      <c r="RN80" s="307"/>
      <c r="RO80" s="307"/>
      <c r="RP80" s="307"/>
      <c r="RQ80" s="307"/>
      <c r="RR80" s="307"/>
      <c r="RS80" s="307"/>
      <c r="RT80" s="307"/>
      <c r="RU80" s="307"/>
      <c r="RV80" s="307"/>
      <c r="RW80" s="307"/>
      <c r="RX80" s="307"/>
      <c r="RY80" s="307"/>
      <c r="RZ80" s="307"/>
      <c r="SA80" s="307"/>
      <c r="SB80" s="307"/>
      <c r="SC80" s="307"/>
      <c r="SD80" s="307"/>
      <c r="SE80" s="307"/>
      <c r="SF80" s="307"/>
      <c r="SG80" s="307"/>
      <c r="SH80" s="307"/>
      <c r="SI80" s="307"/>
      <c r="SJ80" s="307"/>
      <c r="SK80" s="307"/>
      <c r="SL80" s="307"/>
      <c r="SM80" s="307"/>
      <c r="SN80" s="307"/>
      <c r="SO80" s="307"/>
      <c r="SP80" s="307"/>
      <c r="SQ80" s="307"/>
      <c r="SR80" s="307"/>
      <c r="SS80" s="307"/>
      <c r="ST80" s="307"/>
      <c r="SU80" s="307"/>
      <c r="SV80" s="307"/>
      <c r="SW80" s="307"/>
      <c r="SX80" s="307"/>
      <c r="SY80" s="307"/>
      <c r="SZ80" s="307"/>
      <c r="TA80" s="307"/>
      <c r="TB80" s="307"/>
      <c r="TC80" s="307"/>
      <c r="TD80" s="307"/>
      <c r="TE80" s="307"/>
      <c r="TF80" s="307"/>
      <c r="TG80" s="307"/>
      <c r="TH80" s="307"/>
      <c r="TI80" s="307"/>
      <c r="TJ80" s="307"/>
      <c r="TK80" s="307"/>
      <c r="TL80" s="307"/>
      <c r="TM80" s="307"/>
      <c r="TN80" s="307"/>
      <c r="TO80" s="307"/>
      <c r="TP80" s="307"/>
      <c r="TQ80" s="307"/>
      <c r="TR80" s="307"/>
      <c r="TS80" s="307"/>
      <c r="TT80" s="307"/>
      <c r="TU80" s="307"/>
      <c r="TV80" s="307"/>
      <c r="TW80" s="307"/>
      <c r="TX80" s="307"/>
      <c r="TY80" s="307"/>
      <c r="TZ80" s="307"/>
      <c r="UA80" s="307"/>
      <c r="UB80" s="307"/>
      <c r="UC80" s="307"/>
      <c r="UD80" s="307"/>
      <c r="UE80" s="307"/>
      <c r="UF80" s="307"/>
      <c r="UG80" s="307"/>
      <c r="UH80" s="307"/>
      <c r="UI80" s="307"/>
      <c r="UJ80" s="307"/>
      <c r="UK80" s="307"/>
      <c r="UL80" s="307"/>
      <c r="UM80" s="307"/>
      <c r="UN80" s="307"/>
      <c r="UO80" s="307"/>
      <c r="UP80" s="307"/>
      <c r="UQ80" s="307"/>
      <c r="UR80" s="307"/>
      <c r="US80" s="307"/>
      <c r="UT80" s="307"/>
      <c r="UU80" s="307"/>
      <c r="UV80" s="307"/>
      <c r="UW80" s="307"/>
      <c r="UX80" s="307"/>
      <c r="UY80" s="307"/>
      <c r="UZ80" s="307"/>
      <c r="VA80" s="307"/>
      <c r="VB80" s="307"/>
      <c r="VC80" s="307"/>
      <c r="VD80" s="307"/>
      <c r="VE80" s="307"/>
      <c r="VF80" s="307"/>
      <c r="VG80" s="307"/>
      <c r="VH80" s="307"/>
      <c r="VI80" s="307"/>
      <c r="VJ80" s="307"/>
      <c r="VK80" s="307"/>
      <c r="VL80" s="307"/>
      <c r="VM80" s="307"/>
      <c r="VN80" s="307"/>
      <c r="VO80" s="307"/>
      <c r="VP80" s="307"/>
      <c r="VQ80" s="307"/>
      <c r="VR80" s="307"/>
      <c r="VS80" s="307"/>
      <c r="VT80" s="307"/>
      <c r="VU80" s="307"/>
      <c r="VV80" s="307"/>
      <c r="VW80" s="307"/>
      <c r="VX80" s="307"/>
      <c r="VY80" s="307"/>
      <c r="VZ80" s="307"/>
      <c r="WA80" s="307"/>
      <c r="WB80" s="307"/>
      <c r="WC80" s="307"/>
      <c r="WD80" s="307"/>
      <c r="WE80" s="307"/>
      <c r="WF80" s="307"/>
      <c r="WG80" s="307"/>
      <c r="WH80" s="307"/>
      <c r="WI80" s="307"/>
      <c r="WJ80" s="307"/>
      <c r="WK80" s="307"/>
      <c r="WL80" s="307"/>
      <c r="WM80" s="307"/>
      <c r="WN80" s="307"/>
      <c r="WO80" s="307"/>
      <c r="WP80" s="307"/>
      <c r="WQ80" s="307"/>
      <c r="WR80" s="307"/>
      <c r="WS80" s="307"/>
      <c r="WT80" s="307"/>
      <c r="WU80" s="307"/>
      <c r="WV80" s="307"/>
      <c r="WW80" s="307"/>
      <c r="WX80" s="307"/>
      <c r="WY80" s="307"/>
      <c r="WZ80" s="307"/>
      <c r="XA80" s="307"/>
      <c r="XB80" s="307"/>
      <c r="XC80" s="307"/>
      <c r="XD80" s="307"/>
      <c r="XE80" s="307"/>
      <c r="XF80" s="307"/>
      <c r="XG80" s="307"/>
      <c r="XH80" s="307"/>
      <c r="XI80" s="307"/>
      <c r="XJ80" s="307"/>
      <c r="XK80" s="307"/>
      <c r="XL80" s="307"/>
      <c r="XM80" s="307"/>
      <c r="XN80" s="307"/>
      <c r="XO80" s="307"/>
      <c r="XP80" s="307"/>
      <c r="XQ80" s="307"/>
      <c r="XR80" s="307"/>
      <c r="XS80" s="307"/>
      <c r="XT80" s="307"/>
      <c r="XU80" s="307"/>
      <c r="XV80" s="307"/>
      <c r="XW80" s="307"/>
      <c r="XX80" s="307"/>
      <c r="XY80" s="307"/>
      <c r="XZ80" s="307"/>
      <c r="YA80" s="307"/>
      <c r="YB80" s="307"/>
      <c r="YC80" s="307"/>
      <c r="YD80" s="307"/>
      <c r="YE80" s="307"/>
      <c r="YF80" s="307"/>
      <c r="YG80" s="307"/>
      <c r="YH80" s="307"/>
      <c r="YI80" s="307"/>
      <c r="YJ80" s="307"/>
      <c r="YK80" s="307"/>
      <c r="YL80" s="307"/>
      <c r="YM80" s="307"/>
      <c r="YN80" s="307"/>
      <c r="YO80" s="307"/>
      <c r="YP80" s="307"/>
      <c r="YQ80" s="307"/>
      <c r="YR80" s="307"/>
      <c r="YS80" s="307"/>
      <c r="YT80" s="307"/>
      <c r="YU80" s="307"/>
      <c r="YV80" s="307"/>
      <c r="YW80" s="307"/>
      <c r="YX80" s="307"/>
      <c r="YY80" s="307"/>
      <c r="YZ80" s="307"/>
      <c r="ZA80" s="307"/>
      <c r="ZB80" s="307"/>
      <c r="ZC80" s="307"/>
      <c r="ZD80" s="307"/>
      <c r="ZE80" s="307"/>
      <c r="ZF80" s="307"/>
      <c r="ZG80" s="307"/>
      <c r="ZH80" s="307"/>
      <c r="ZI80" s="307"/>
      <c r="ZJ80" s="307"/>
      <c r="ZK80" s="307"/>
      <c r="ZL80" s="307"/>
      <c r="ZM80" s="307"/>
      <c r="ZN80" s="307"/>
      <c r="ZO80" s="307"/>
      <c r="ZP80" s="307"/>
      <c r="ZQ80" s="307"/>
      <c r="ZR80" s="307"/>
      <c r="ZS80" s="307"/>
      <c r="ZT80" s="307"/>
      <c r="ZU80" s="307"/>
      <c r="ZV80" s="307"/>
      <c r="ZW80" s="307"/>
      <c r="ZX80" s="307"/>
      <c r="ZY80" s="307"/>
      <c r="ZZ80" s="307"/>
      <c r="AAA80" s="307"/>
      <c r="AAB80" s="307"/>
      <c r="AAC80" s="307"/>
      <c r="AAD80" s="307"/>
      <c r="AAE80" s="307"/>
      <c r="AAF80" s="307"/>
      <c r="AAG80" s="307"/>
      <c r="AAH80" s="307"/>
      <c r="AAI80" s="307"/>
      <c r="AAJ80" s="307"/>
      <c r="AAK80" s="307"/>
      <c r="AAL80" s="307"/>
      <c r="AAM80" s="307"/>
      <c r="AAN80" s="307"/>
      <c r="AAO80" s="307"/>
      <c r="AAP80" s="307"/>
      <c r="AAQ80" s="307"/>
      <c r="AAR80" s="307"/>
      <c r="AAS80" s="307"/>
      <c r="AAT80" s="307"/>
      <c r="AAU80" s="307"/>
      <c r="AAV80" s="307"/>
      <c r="AAW80" s="307"/>
      <c r="AAX80" s="307"/>
      <c r="AAY80" s="307"/>
      <c r="AAZ80" s="307"/>
      <c r="ABA80" s="307"/>
      <c r="ABB80" s="307"/>
      <c r="ABC80" s="307"/>
      <c r="ABD80" s="307"/>
      <c r="ABE80" s="307"/>
      <c r="ABF80" s="307"/>
      <c r="ABG80" s="307"/>
      <c r="ABH80" s="307"/>
      <c r="ABI80" s="307"/>
      <c r="ABJ80" s="307"/>
      <c r="ABK80" s="307"/>
      <c r="ABL80" s="307"/>
      <c r="ABM80" s="307"/>
      <c r="ABN80" s="307"/>
      <c r="ABO80" s="307"/>
      <c r="ABP80" s="307"/>
      <c r="ABQ80" s="307"/>
      <c r="ABR80" s="307"/>
      <c r="ABS80" s="307"/>
      <c r="ABT80" s="307"/>
      <c r="ABU80" s="307"/>
      <c r="ABV80" s="307"/>
      <c r="ABW80" s="307"/>
      <c r="ABX80" s="307"/>
      <c r="ABY80" s="307"/>
      <c r="ABZ80" s="307"/>
      <c r="ACA80" s="307"/>
      <c r="ACB80" s="307"/>
      <c r="ACC80" s="307"/>
      <c r="ACD80" s="307"/>
      <c r="ACE80" s="307"/>
      <c r="ACF80" s="307"/>
      <c r="ACG80" s="307"/>
      <c r="ACH80" s="307"/>
      <c r="ACI80" s="307"/>
      <c r="ACJ80" s="307"/>
      <c r="ACK80" s="307"/>
      <c r="ACL80" s="307"/>
      <c r="ACM80" s="307"/>
      <c r="ACN80" s="307"/>
      <c r="ACO80" s="307"/>
      <c r="ACP80" s="307"/>
      <c r="ACQ80" s="307"/>
      <c r="ACR80" s="307"/>
      <c r="ACS80" s="307"/>
      <c r="ACT80" s="307"/>
      <c r="ACU80" s="307"/>
      <c r="ACV80" s="307"/>
      <c r="ACW80" s="307"/>
      <c r="ACX80" s="307"/>
      <c r="ACY80" s="307"/>
      <c r="ACZ80" s="307"/>
      <c r="ADA80" s="307"/>
      <c r="ADB80" s="307"/>
      <c r="ADC80" s="307"/>
      <c r="ADD80" s="307"/>
      <c r="ADE80" s="307"/>
      <c r="ADF80" s="307"/>
      <c r="ADG80" s="307"/>
      <c r="ADH80" s="307"/>
      <c r="ADI80" s="307"/>
      <c r="ADJ80" s="307"/>
      <c r="ADK80" s="307"/>
      <c r="ADL80" s="307"/>
      <c r="ADM80" s="307"/>
      <c r="ADN80" s="307"/>
      <c r="ADO80" s="307"/>
      <c r="ADP80" s="307"/>
      <c r="ADQ80" s="307"/>
      <c r="ADR80" s="307"/>
      <c r="ADS80" s="307"/>
      <c r="ADT80" s="307"/>
      <c r="ADU80" s="307"/>
      <c r="ADV80" s="307"/>
      <c r="ADW80" s="307"/>
      <c r="ADX80" s="307"/>
      <c r="ADY80" s="307"/>
      <c r="ADZ80" s="307"/>
      <c r="AEA80" s="307"/>
      <c r="AEB80" s="307"/>
      <c r="AEC80" s="307"/>
      <c r="AED80" s="307"/>
      <c r="AEE80" s="307"/>
      <c r="AEF80" s="307"/>
      <c r="AEG80" s="307"/>
      <c r="AEH80" s="307"/>
      <c r="AEI80" s="307"/>
      <c r="AEJ80" s="307"/>
      <c r="AEK80" s="307"/>
      <c r="AEL80" s="307"/>
      <c r="AEM80" s="307"/>
      <c r="AEN80" s="307"/>
      <c r="AEO80" s="307"/>
      <c r="AEP80" s="307"/>
      <c r="AEQ80" s="307"/>
      <c r="AER80" s="307"/>
      <c r="AES80" s="307"/>
      <c r="AET80" s="307"/>
      <c r="AEU80" s="307"/>
      <c r="AEV80" s="307"/>
      <c r="AEW80" s="307"/>
      <c r="AEX80" s="307"/>
      <c r="AEY80" s="307"/>
      <c r="AEZ80" s="307"/>
      <c r="AFA80" s="307"/>
      <c r="AFB80" s="307"/>
      <c r="AFC80" s="307"/>
      <c r="AFD80" s="307"/>
      <c r="AFE80" s="307"/>
      <c r="AFF80" s="307"/>
      <c r="AFG80" s="307"/>
      <c r="AFH80" s="307"/>
      <c r="AFI80" s="307"/>
      <c r="AFJ80" s="307"/>
      <c r="AFK80" s="307"/>
      <c r="AFL80" s="307"/>
      <c r="AFM80" s="307"/>
      <c r="AFN80" s="307"/>
      <c r="AFO80" s="307"/>
      <c r="AFP80" s="307"/>
      <c r="AFQ80" s="307"/>
      <c r="AFR80" s="307"/>
      <c r="AFS80" s="307"/>
      <c r="AFT80" s="307"/>
      <c r="AFU80" s="307"/>
      <c r="AFV80" s="307"/>
      <c r="AFW80" s="307"/>
      <c r="AFX80" s="307"/>
      <c r="AFY80" s="307"/>
      <c r="AFZ80" s="307"/>
      <c r="AGA80" s="307"/>
      <c r="AGB80" s="307"/>
      <c r="AGC80" s="307"/>
      <c r="AGD80" s="307"/>
      <c r="AGE80" s="307"/>
      <c r="AGF80" s="307"/>
      <c r="AGG80" s="307"/>
      <c r="AGH80" s="307"/>
      <c r="AGI80" s="307"/>
      <c r="AGJ80" s="307"/>
      <c r="AGK80" s="307"/>
      <c r="AGL80" s="307"/>
      <c r="AGM80" s="307"/>
      <c r="AGN80" s="307"/>
      <c r="AGO80" s="307"/>
      <c r="AGP80" s="307"/>
      <c r="AGQ80" s="307"/>
      <c r="AGR80" s="307"/>
      <c r="AGS80" s="307"/>
      <c r="AGT80" s="307"/>
      <c r="AGU80" s="307"/>
      <c r="AGV80" s="307"/>
      <c r="AGW80" s="307"/>
      <c r="AGX80" s="307"/>
      <c r="AGY80" s="307"/>
      <c r="AGZ80" s="307"/>
      <c r="AHA80" s="307"/>
      <c r="AHB80" s="307"/>
      <c r="AHC80" s="307"/>
      <c r="AHD80" s="307"/>
      <c r="AHE80" s="307"/>
      <c r="AHF80" s="307"/>
      <c r="AHG80" s="307"/>
      <c r="AHH80" s="307"/>
      <c r="AHI80" s="307"/>
      <c r="AHJ80" s="307"/>
      <c r="AHK80" s="307"/>
      <c r="AHL80" s="307"/>
      <c r="AHM80" s="307"/>
      <c r="AHN80" s="307"/>
      <c r="AHO80" s="307"/>
      <c r="AHP80" s="307"/>
      <c r="AHQ80" s="307"/>
      <c r="AHR80" s="307"/>
      <c r="AHS80" s="307"/>
      <c r="AHT80" s="307"/>
      <c r="AHU80" s="307"/>
      <c r="AHV80" s="307"/>
      <c r="AHW80" s="307"/>
      <c r="AHX80" s="307"/>
      <c r="AHY80" s="307"/>
      <c r="AHZ80" s="307"/>
      <c r="AIA80" s="307"/>
      <c r="AIB80" s="307"/>
      <c r="AIC80" s="307"/>
      <c r="AID80" s="307"/>
      <c r="AIE80" s="307"/>
      <c r="AIF80" s="307"/>
      <c r="AIG80" s="307"/>
      <c r="AIH80" s="307"/>
      <c r="AII80" s="307"/>
      <c r="AIJ80" s="307"/>
      <c r="AIK80" s="307"/>
      <c r="AIL80" s="307"/>
      <c r="AIM80" s="307"/>
      <c r="AIN80" s="307"/>
      <c r="AIO80" s="307"/>
      <c r="AIP80" s="307"/>
      <c r="AIQ80" s="307"/>
      <c r="AIR80" s="307"/>
      <c r="AIS80" s="307"/>
      <c r="AIT80" s="307"/>
      <c r="AIU80" s="307"/>
      <c r="AIV80" s="307"/>
      <c r="AIW80" s="307"/>
      <c r="AIX80" s="307"/>
      <c r="AIY80" s="307"/>
      <c r="AIZ80" s="307"/>
      <c r="AJA80" s="307"/>
      <c r="AJB80" s="307"/>
      <c r="AJC80" s="307"/>
      <c r="AJD80" s="307"/>
      <c r="AJE80" s="307"/>
      <c r="AJF80" s="307"/>
      <c r="AJG80" s="307"/>
      <c r="AJH80" s="307"/>
      <c r="AJI80" s="307"/>
      <c r="AJJ80" s="307"/>
      <c r="AJK80" s="307"/>
      <c r="AJL80" s="307"/>
      <c r="AJM80" s="307"/>
      <c r="AJN80" s="307"/>
      <c r="AJO80" s="307"/>
      <c r="AJP80" s="307"/>
      <c r="AJQ80" s="307"/>
      <c r="AJR80" s="307"/>
      <c r="AJS80" s="307"/>
      <c r="AJT80" s="307"/>
      <c r="AJU80" s="307"/>
      <c r="AJV80" s="307"/>
      <c r="AJW80" s="307"/>
      <c r="AJX80" s="307"/>
      <c r="AJY80" s="307"/>
      <c r="AJZ80" s="307"/>
      <c r="AKA80" s="307"/>
      <c r="AKB80" s="307"/>
      <c r="AKC80" s="307"/>
      <c r="AKD80" s="307"/>
      <c r="AKE80" s="307"/>
      <c r="AKF80" s="307"/>
      <c r="AKG80" s="307"/>
      <c r="AKH80" s="307"/>
      <c r="AKI80" s="307"/>
      <c r="AKJ80" s="307"/>
      <c r="AKK80" s="307"/>
      <c r="AKL80" s="307"/>
      <c r="AKM80" s="307"/>
      <c r="AKN80" s="307"/>
      <c r="AKO80" s="307"/>
      <c r="AKP80" s="307"/>
      <c r="AKQ80" s="307"/>
      <c r="AKR80" s="307"/>
      <c r="AKS80" s="307"/>
      <c r="AKT80" s="307"/>
      <c r="AKU80" s="307"/>
      <c r="AKV80" s="307"/>
      <c r="AKW80" s="307"/>
      <c r="AKX80" s="307"/>
      <c r="AKY80" s="307"/>
    </row>
    <row r="81" spans="1:987" s="41" customFormat="1" x14ac:dyDescent="0.25">
      <c r="A81" s="133" t="s">
        <v>2</v>
      </c>
      <c r="B81" s="185" t="e">
        <f>IF('Sample of Spirits1'!I81&lt;E81,"&lt;",'Sample of Spirits1'!I81)</f>
        <v>#DIV/0!</v>
      </c>
      <c r="C81" s="94" t="e">
        <f t="shared" si="53"/>
        <v>#DIV/0!</v>
      </c>
      <c r="D81" s="94" t="e">
        <f>'Sample of Spirits1'!E81</f>
        <v>#DIV/0!</v>
      </c>
      <c r="E81" s="199" t="e">
        <f t="shared" si="54"/>
        <v>#DIV/0!</v>
      </c>
      <c r="F81" s="118"/>
      <c r="G81" s="98" t="e">
        <f>IF('Sample of Spirits1'!R81&lt;J81,"&lt;",'Sample of Spirits1'!R81)</f>
        <v>#DIV/0!</v>
      </c>
      <c r="H81" s="123" t="e">
        <f t="shared" si="55"/>
        <v>#DIV/0!</v>
      </c>
      <c r="I81" s="94" t="e">
        <f>'Sample of Spirits1'!N81</f>
        <v>#DIV/0!</v>
      </c>
      <c r="J81" s="199" t="e">
        <f t="shared" si="56"/>
        <v>#DIV/0!</v>
      </c>
      <c r="K81" s="118"/>
      <c r="L81" s="185" t="e">
        <f>IF('Sample of Spirits1'!AA81&lt;O81,"&lt;",'Sample of Spirits1'!AA81)</f>
        <v>#DIV/0!</v>
      </c>
      <c r="M81" s="98" t="e">
        <f t="shared" si="57"/>
        <v>#DIV/0!</v>
      </c>
      <c r="N81" s="94" t="e">
        <f>'Sample of Spirits1'!W81</f>
        <v>#DIV/0!</v>
      </c>
      <c r="O81" s="199" t="e">
        <f t="shared" si="58"/>
        <v>#DIV/0!</v>
      </c>
      <c r="P81" s="118"/>
      <c r="Q81" s="94" t="e">
        <f t="shared" si="59"/>
        <v>#DIV/0!</v>
      </c>
      <c r="R81" s="94" t="e">
        <f t="shared" si="60"/>
        <v>#DIV/0!</v>
      </c>
      <c r="S81" s="118"/>
      <c r="T81" s="186" t="e">
        <f t="shared" si="61"/>
        <v>#DIV/0!</v>
      </c>
      <c r="U81" s="94" t="e">
        <f t="shared" si="62"/>
        <v>#DIV/0!</v>
      </c>
      <c r="V81" s="114"/>
      <c r="W81" s="312"/>
      <c r="X81" s="307"/>
      <c r="Y81" s="307"/>
      <c r="Z81" s="307"/>
      <c r="AA81" s="307"/>
      <c r="AB81" s="307"/>
      <c r="AC81" s="307"/>
      <c r="AD81" s="307"/>
      <c r="AE81" s="307"/>
      <c r="AF81" s="307"/>
      <c r="AG81" s="307"/>
      <c r="AH81" s="307"/>
      <c r="AI81" s="307"/>
      <c r="AJ81" s="307"/>
      <c r="AK81" s="307"/>
      <c r="AL81" s="307"/>
      <c r="AM81" s="307"/>
      <c r="AN81" s="307"/>
      <c r="AO81" s="307"/>
      <c r="AP81" s="307"/>
      <c r="AQ81" s="307"/>
      <c r="AR81" s="307"/>
      <c r="AS81" s="307"/>
      <c r="AT81" s="307"/>
      <c r="AU81" s="307"/>
      <c r="AV81" s="307"/>
      <c r="AW81" s="307"/>
      <c r="AX81" s="307"/>
      <c r="AY81" s="307"/>
      <c r="AZ81" s="307"/>
      <c r="BA81" s="307"/>
      <c r="BB81" s="307"/>
      <c r="BC81" s="307"/>
      <c r="BD81" s="307"/>
      <c r="BE81" s="307"/>
      <c r="BF81" s="307"/>
      <c r="BG81" s="307"/>
      <c r="BH81" s="307"/>
      <c r="BI81" s="307"/>
      <c r="BJ81" s="307"/>
      <c r="BK81" s="307"/>
      <c r="BL81" s="307"/>
      <c r="BM81" s="307"/>
      <c r="BN81" s="307"/>
      <c r="BO81" s="307"/>
      <c r="BP81" s="307"/>
      <c r="BQ81" s="307"/>
      <c r="BR81" s="307"/>
      <c r="BS81" s="307"/>
      <c r="BT81" s="307"/>
      <c r="BU81" s="307"/>
      <c r="BV81" s="307"/>
      <c r="BW81" s="307"/>
      <c r="BX81" s="307"/>
      <c r="BY81" s="307"/>
      <c r="BZ81" s="307"/>
      <c r="CA81" s="307"/>
      <c r="CB81" s="307"/>
      <c r="CC81" s="307"/>
      <c r="CD81" s="307"/>
      <c r="CE81" s="307"/>
      <c r="CF81" s="307"/>
      <c r="CG81" s="307"/>
      <c r="CH81" s="307"/>
      <c r="CI81" s="307"/>
      <c r="CJ81" s="307"/>
      <c r="CK81" s="307"/>
      <c r="CL81" s="307"/>
      <c r="CM81" s="307"/>
      <c r="CN81" s="307"/>
      <c r="CO81" s="307"/>
      <c r="CP81" s="307"/>
      <c r="CQ81" s="307"/>
      <c r="CR81" s="307"/>
      <c r="CS81" s="307"/>
      <c r="CT81" s="307"/>
      <c r="CU81" s="307"/>
      <c r="CV81" s="307"/>
      <c r="CW81" s="307"/>
      <c r="CX81" s="307"/>
      <c r="CY81" s="307"/>
      <c r="CZ81" s="307"/>
      <c r="DA81" s="307"/>
      <c r="DB81" s="307"/>
      <c r="DC81" s="307"/>
      <c r="DD81" s="307"/>
      <c r="DE81" s="307"/>
      <c r="DF81" s="307"/>
      <c r="DG81" s="307"/>
      <c r="DH81" s="307"/>
      <c r="DI81" s="307"/>
      <c r="DJ81" s="307"/>
      <c r="DK81" s="307"/>
      <c r="DL81" s="307"/>
      <c r="DM81" s="307"/>
      <c r="DN81" s="307"/>
      <c r="DO81" s="307"/>
      <c r="DP81" s="307"/>
      <c r="DQ81" s="307"/>
      <c r="DR81" s="307"/>
      <c r="DS81" s="307"/>
      <c r="DT81" s="307"/>
      <c r="DU81" s="307"/>
      <c r="DV81" s="307"/>
      <c r="DW81" s="307"/>
      <c r="DX81" s="307"/>
      <c r="DY81" s="307"/>
      <c r="DZ81" s="307"/>
      <c r="EA81" s="307"/>
      <c r="EB81" s="307"/>
      <c r="EC81" s="307"/>
      <c r="ED81" s="307"/>
      <c r="EE81" s="307"/>
      <c r="EF81" s="307"/>
      <c r="EG81" s="307"/>
      <c r="EH81" s="307"/>
      <c r="EI81" s="307"/>
      <c r="EJ81" s="307"/>
      <c r="EK81" s="307"/>
      <c r="EL81" s="307"/>
      <c r="EM81" s="307"/>
      <c r="EN81" s="307"/>
      <c r="EO81" s="307"/>
      <c r="EP81" s="307"/>
      <c r="EQ81" s="307"/>
      <c r="ER81" s="307"/>
      <c r="ES81" s="307"/>
      <c r="ET81" s="307"/>
      <c r="EU81" s="307"/>
      <c r="EV81" s="307"/>
      <c r="EW81" s="307"/>
      <c r="EX81" s="307"/>
      <c r="EY81" s="307"/>
      <c r="EZ81" s="307"/>
      <c r="FA81" s="307"/>
      <c r="FB81" s="307"/>
      <c r="FC81" s="307"/>
      <c r="FD81" s="307"/>
      <c r="FE81" s="307"/>
      <c r="FF81" s="307"/>
      <c r="FG81" s="307"/>
      <c r="FH81" s="307"/>
      <c r="FI81" s="307"/>
      <c r="FJ81" s="307"/>
      <c r="FK81" s="307"/>
      <c r="FL81" s="307"/>
      <c r="FM81" s="307"/>
      <c r="FN81" s="307"/>
      <c r="FO81" s="307"/>
      <c r="FP81" s="307"/>
      <c r="FQ81" s="307"/>
      <c r="FR81" s="307"/>
      <c r="FS81" s="307"/>
      <c r="FT81" s="307"/>
      <c r="FU81" s="307"/>
      <c r="FV81" s="307"/>
      <c r="FW81" s="307"/>
      <c r="FX81" s="307"/>
      <c r="FY81" s="307"/>
      <c r="FZ81" s="307"/>
      <c r="GA81" s="307"/>
      <c r="GB81" s="307"/>
      <c r="GC81" s="307"/>
      <c r="GD81" s="307"/>
      <c r="GE81" s="307"/>
      <c r="GF81" s="307"/>
      <c r="GG81" s="307"/>
      <c r="GH81" s="307"/>
      <c r="GI81" s="307"/>
      <c r="GJ81" s="307"/>
      <c r="GK81" s="307"/>
      <c r="GL81" s="307"/>
      <c r="GM81" s="307"/>
      <c r="GN81" s="307"/>
      <c r="GO81" s="307"/>
      <c r="GP81" s="307"/>
      <c r="GQ81" s="307"/>
      <c r="GR81" s="307"/>
      <c r="GS81" s="307"/>
      <c r="GT81" s="307"/>
      <c r="GU81" s="307"/>
      <c r="GV81" s="307"/>
      <c r="GW81" s="307"/>
      <c r="GX81" s="307"/>
      <c r="GY81" s="307"/>
      <c r="GZ81" s="307"/>
      <c r="HA81" s="307"/>
      <c r="HB81" s="307"/>
      <c r="HC81" s="307"/>
      <c r="HD81" s="307"/>
      <c r="HE81" s="307"/>
      <c r="HF81" s="307"/>
      <c r="HG81" s="307"/>
      <c r="HH81" s="307"/>
      <c r="HI81" s="307"/>
      <c r="HJ81" s="307"/>
      <c r="HK81" s="307"/>
      <c r="HL81" s="307"/>
      <c r="HM81" s="307"/>
      <c r="HN81" s="307"/>
      <c r="HO81" s="307"/>
      <c r="HP81" s="307"/>
      <c r="HQ81" s="307"/>
      <c r="HR81" s="307"/>
      <c r="HS81" s="307"/>
      <c r="HT81" s="307"/>
      <c r="HU81" s="307"/>
      <c r="HV81" s="307"/>
      <c r="HW81" s="307"/>
      <c r="HX81" s="307"/>
      <c r="HY81" s="307"/>
      <c r="HZ81" s="307"/>
      <c r="IA81" s="307"/>
      <c r="IB81" s="307"/>
      <c r="IC81" s="307"/>
      <c r="ID81" s="307"/>
      <c r="IE81" s="307"/>
      <c r="IF81" s="307"/>
      <c r="IG81" s="307"/>
      <c r="IH81" s="307"/>
      <c r="II81" s="307"/>
      <c r="IJ81" s="307"/>
      <c r="IK81" s="307"/>
      <c r="IL81" s="307"/>
      <c r="IM81" s="307"/>
      <c r="IN81" s="307"/>
      <c r="IO81" s="307"/>
      <c r="IP81" s="307"/>
      <c r="IQ81" s="307"/>
      <c r="IR81" s="307"/>
      <c r="IS81" s="307"/>
      <c r="IT81" s="307"/>
      <c r="IU81" s="307"/>
      <c r="IV81" s="307"/>
      <c r="IW81" s="307"/>
      <c r="IX81" s="307"/>
      <c r="IY81" s="307"/>
      <c r="IZ81" s="307"/>
      <c r="JA81" s="307"/>
      <c r="JB81" s="307"/>
      <c r="JC81" s="307"/>
      <c r="JD81" s="307"/>
      <c r="JE81" s="307"/>
      <c r="JF81" s="307"/>
      <c r="JG81" s="307"/>
      <c r="JH81" s="307"/>
      <c r="JI81" s="307"/>
      <c r="JJ81" s="307"/>
      <c r="JK81" s="307"/>
      <c r="JL81" s="307"/>
      <c r="JM81" s="307"/>
      <c r="JN81" s="307"/>
      <c r="JO81" s="307"/>
      <c r="JP81" s="307"/>
      <c r="JQ81" s="307"/>
      <c r="JR81" s="307"/>
      <c r="JS81" s="307"/>
      <c r="JT81" s="307"/>
      <c r="JU81" s="307"/>
      <c r="JV81" s="307"/>
      <c r="JW81" s="307"/>
      <c r="JX81" s="307"/>
      <c r="JY81" s="307"/>
      <c r="JZ81" s="307"/>
      <c r="KA81" s="307"/>
      <c r="KB81" s="307"/>
      <c r="KC81" s="307"/>
      <c r="KD81" s="307"/>
      <c r="KE81" s="307"/>
      <c r="KF81" s="307"/>
      <c r="KG81" s="307"/>
      <c r="KH81" s="307"/>
      <c r="KI81" s="307"/>
      <c r="KJ81" s="307"/>
      <c r="KK81" s="307"/>
      <c r="KL81" s="307"/>
      <c r="KM81" s="307"/>
      <c r="KN81" s="307"/>
      <c r="KO81" s="307"/>
      <c r="KP81" s="307"/>
      <c r="KQ81" s="307"/>
      <c r="KR81" s="307"/>
      <c r="KS81" s="307"/>
      <c r="KT81" s="307"/>
      <c r="KU81" s="307"/>
      <c r="KV81" s="307"/>
      <c r="KW81" s="307"/>
      <c r="KX81" s="307"/>
      <c r="KY81" s="307"/>
      <c r="KZ81" s="307"/>
      <c r="LA81" s="307"/>
      <c r="LB81" s="307"/>
      <c r="LC81" s="307"/>
      <c r="LD81" s="307"/>
      <c r="LE81" s="307"/>
      <c r="LF81" s="307"/>
      <c r="LG81" s="307"/>
      <c r="LH81" s="307"/>
      <c r="LI81" s="307"/>
      <c r="LJ81" s="307"/>
      <c r="LK81" s="307"/>
      <c r="LL81" s="307"/>
      <c r="LM81" s="307"/>
      <c r="LN81" s="307"/>
      <c r="LO81" s="307"/>
      <c r="LP81" s="307"/>
      <c r="LQ81" s="307"/>
      <c r="LR81" s="307"/>
      <c r="LS81" s="307"/>
      <c r="LT81" s="307"/>
      <c r="LU81" s="307"/>
      <c r="LV81" s="307"/>
      <c r="LW81" s="307"/>
      <c r="LX81" s="307"/>
      <c r="LY81" s="307"/>
      <c r="LZ81" s="307"/>
      <c r="MA81" s="307"/>
      <c r="MB81" s="307"/>
      <c r="MC81" s="307"/>
      <c r="MD81" s="307"/>
      <c r="ME81" s="307"/>
      <c r="MF81" s="307"/>
      <c r="MG81" s="307"/>
      <c r="MH81" s="307"/>
      <c r="MI81" s="307"/>
      <c r="MJ81" s="307"/>
      <c r="MK81" s="307"/>
      <c r="ML81" s="307"/>
      <c r="MM81" s="307"/>
      <c r="MN81" s="307"/>
      <c r="MO81" s="307"/>
      <c r="MP81" s="307"/>
      <c r="MQ81" s="307"/>
      <c r="MR81" s="307"/>
      <c r="MS81" s="307"/>
      <c r="MT81" s="307"/>
      <c r="MU81" s="307"/>
      <c r="MV81" s="307"/>
      <c r="MW81" s="307"/>
      <c r="MX81" s="307"/>
      <c r="MY81" s="307"/>
      <c r="MZ81" s="307"/>
      <c r="NA81" s="307"/>
      <c r="NB81" s="307"/>
      <c r="NC81" s="307"/>
      <c r="ND81" s="307"/>
      <c r="NE81" s="307"/>
      <c r="NF81" s="307"/>
      <c r="NG81" s="307"/>
      <c r="NH81" s="307"/>
      <c r="NI81" s="307"/>
      <c r="NJ81" s="307"/>
      <c r="NK81" s="307"/>
      <c r="NL81" s="307"/>
      <c r="NM81" s="307"/>
      <c r="NN81" s="307"/>
      <c r="NO81" s="307"/>
      <c r="NP81" s="307"/>
      <c r="NQ81" s="307"/>
      <c r="NR81" s="307"/>
      <c r="NS81" s="307"/>
      <c r="NT81" s="307"/>
      <c r="NU81" s="307"/>
      <c r="NV81" s="307"/>
      <c r="NW81" s="307"/>
      <c r="NX81" s="307"/>
      <c r="NY81" s="307"/>
      <c r="NZ81" s="307"/>
      <c r="OA81" s="307"/>
      <c r="OB81" s="307"/>
      <c r="OC81" s="307"/>
      <c r="OD81" s="307"/>
      <c r="OE81" s="307"/>
      <c r="OF81" s="307"/>
      <c r="OG81" s="307"/>
      <c r="OH81" s="307"/>
      <c r="OI81" s="307"/>
      <c r="OJ81" s="307"/>
      <c r="OK81" s="307"/>
      <c r="OL81" s="307"/>
      <c r="OM81" s="307"/>
      <c r="ON81" s="307"/>
      <c r="OO81" s="307"/>
      <c r="OP81" s="307"/>
      <c r="OQ81" s="307"/>
      <c r="OR81" s="307"/>
      <c r="OS81" s="307"/>
      <c r="OT81" s="307"/>
      <c r="OU81" s="307"/>
      <c r="OV81" s="307"/>
      <c r="OW81" s="307"/>
      <c r="OX81" s="307"/>
      <c r="OY81" s="307"/>
      <c r="OZ81" s="307"/>
      <c r="PA81" s="307"/>
      <c r="PB81" s="307"/>
      <c r="PC81" s="307"/>
      <c r="PD81" s="307"/>
      <c r="PE81" s="307"/>
      <c r="PF81" s="307"/>
      <c r="PG81" s="307"/>
      <c r="PH81" s="307"/>
      <c r="PI81" s="307"/>
      <c r="PJ81" s="307"/>
      <c r="PK81" s="307"/>
      <c r="PL81" s="307"/>
      <c r="PM81" s="307"/>
      <c r="PN81" s="307"/>
      <c r="PO81" s="307"/>
      <c r="PP81" s="307"/>
      <c r="PQ81" s="307"/>
      <c r="PR81" s="307"/>
      <c r="PS81" s="307"/>
      <c r="PT81" s="307"/>
      <c r="PU81" s="307"/>
      <c r="PV81" s="307"/>
      <c r="PW81" s="307"/>
      <c r="PX81" s="307"/>
      <c r="PY81" s="307"/>
      <c r="PZ81" s="307"/>
      <c r="QA81" s="307"/>
      <c r="QB81" s="307"/>
      <c r="QC81" s="307"/>
      <c r="QD81" s="307"/>
      <c r="QE81" s="307"/>
      <c r="QF81" s="307"/>
      <c r="QG81" s="307"/>
      <c r="QH81" s="307"/>
      <c r="QI81" s="307"/>
      <c r="QJ81" s="307"/>
      <c r="QK81" s="307"/>
      <c r="QL81" s="307"/>
      <c r="QM81" s="307"/>
      <c r="QN81" s="307"/>
      <c r="QO81" s="307"/>
      <c r="QP81" s="307"/>
      <c r="QQ81" s="307"/>
      <c r="QR81" s="307"/>
      <c r="QS81" s="307"/>
      <c r="QT81" s="307"/>
      <c r="QU81" s="307"/>
      <c r="QV81" s="307"/>
      <c r="QW81" s="307"/>
      <c r="QX81" s="307"/>
      <c r="QY81" s="307"/>
      <c r="QZ81" s="307"/>
      <c r="RA81" s="307"/>
      <c r="RB81" s="307"/>
      <c r="RC81" s="307"/>
      <c r="RD81" s="307"/>
      <c r="RE81" s="307"/>
      <c r="RF81" s="307"/>
      <c r="RG81" s="307"/>
      <c r="RH81" s="307"/>
      <c r="RI81" s="307"/>
      <c r="RJ81" s="307"/>
      <c r="RK81" s="307"/>
      <c r="RL81" s="307"/>
      <c r="RM81" s="307"/>
      <c r="RN81" s="307"/>
      <c r="RO81" s="307"/>
      <c r="RP81" s="307"/>
      <c r="RQ81" s="307"/>
      <c r="RR81" s="307"/>
      <c r="RS81" s="307"/>
      <c r="RT81" s="307"/>
      <c r="RU81" s="307"/>
      <c r="RV81" s="307"/>
      <c r="RW81" s="307"/>
      <c r="RX81" s="307"/>
      <c r="RY81" s="307"/>
      <c r="RZ81" s="307"/>
      <c r="SA81" s="307"/>
      <c r="SB81" s="307"/>
      <c r="SC81" s="307"/>
      <c r="SD81" s="307"/>
      <c r="SE81" s="307"/>
      <c r="SF81" s="307"/>
      <c r="SG81" s="307"/>
      <c r="SH81" s="307"/>
      <c r="SI81" s="307"/>
      <c r="SJ81" s="307"/>
      <c r="SK81" s="307"/>
      <c r="SL81" s="307"/>
      <c r="SM81" s="307"/>
      <c r="SN81" s="307"/>
      <c r="SO81" s="307"/>
      <c r="SP81" s="307"/>
      <c r="SQ81" s="307"/>
      <c r="SR81" s="307"/>
      <c r="SS81" s="307"/>
      <c r="ST81" s="307"/>
      <c r="SU81" s="307"/>
      <c r="SV81" s="307"/>
      <c r="SW81" s="307"/>
      <c r="SX81" s="307"/>
      <c r="SY81" s="307"/>
      <c r="SZ81" s="307"/>
      <c r="TA81" s="307"/>
      <c r="TB81" s="307"/>
      <c r="TC81" s="307"/>
      <c r="TD81" s="307"/>
      <c r="TE81" s="307"/>
      <c r="TF81" s="307"/>
      <c r="TG81" s="307"/>
      <c r="TH81" s="307"/>
      <c r="TI81" s="307"/>
      <c r="TJ81" s="307"/>
      <c r="TK81" s="307"/>
      <c r="TL81" s="307"/>
      <c r="TM81" s="307"/>
      <c r="TN81" s="307"/>
      <c r="TO81" s="307"/>
      <c r="TP81" s="307"/>
      <c r="TQ81" s="307"/>
      <c r="TR81" s="307"/>
      <c r="TS81" s="307"/>
      <c r="TT81" s="307"/>
      <c r="TU81" s="307"/>
      <c r="TV81" s="307"/>
      <c r="TW81" s="307"/>
      <c r="TX81" s="307"/>
      <c r="TY81" s="307"/>
      <c r="TZ81" s="307"/>
      <c r="UA81" s="307"/>
      <c r="UB81" s="307"/>
      <c r="UC81" s="307"/>
      <c r="UD81" s="307"/>
      <c r="UE81" s="307"/>
      <c r="UF81" s="307"/>
      <c r="UG81" s="307"/>
      <c r="UH81" s="307"/>
      <c r="UI81" s="307"/>
      <c r="UJ81" s="307"/>
      <c r="UK81" s="307"/>
      <c r="UL81" s="307"/>
      <c r="UM81" s="307"/>
      <c r="UN81" s="307"/>
      <c r="UO81" s="307"/>
      <c r="UP81" s="307"/>
      <c r="UQ81" s="307"/>
      <c r="UR81" s="307"/>
      <c r="US81" s="307"/>
      <c r="UT81" s="307"/>
      <c r="UU81" s="307"/>
      <c r="UV81" s="307"/>
      <c r="UW81" s="307"/>
      <c r="UX81" s="307"/>
      <c r="UY81" s="307"/>
      <c r="UZ81" s="307"/>
      <c r="VA81" s="307"/>
      <c r="VB81" s="307"/>
      <c r="VC81" s="307"/>
      <c r="VD81" s="307"/>
      <c r="VE81" s="307"/>
      <c r="VF81" s="307"/>
      <c r="VG81" s="307"/>
      <c r="VH81" s="307"/>
      <c r="VI81" s="307"/>
      <c r="VJ81" s="307"/>
      <c r="VK81" s="307"/>
      <c r="VL81" s="307"/>
      <c r="VM81" s="307"/>
      <c r="VN81" s="307"/>
      <c r="VO81" s="307"/>
      <c r="VP81" s="307"/>
      <c r="VQ81" s="307"/>
      <c r="VR81" s="307"/>
      <c r="VS81" s="307"/>
      <c r="VT81" s="307"/>
      <c r="VU81" s="307"/>
      <c r="VV81" s="307"/>
      <c r="VW81" s="307"/>
      <c r="VX81" s="307"/>
      <c r="VY81" s="307"/>
      <c r="VZ81" s="307"/>
      <c r="WA81" s="307"/>
      <c r="WB81" s="307"/>
      <c r="WC81" s="307"/>
      <c r="WD81" s="307"/>
      <c r="WE81" s="307"/>
      <c r="WF81" s="307"/>
      <c r="WG81" s="307"/>
      <c r="WH81" s="307"/>
      <c r="WI81" s="307"/>
      <c r="WJ81" s="307"/>
      <c r="WK81" s="307"/>
      <c r="WL81" s="307"/>
      <c r="WM81" s="307"/>
      <c r="WN81" s="307"/>
      <c r="WO81" s="307"/>
      <c r="WP81" s="307"/>
      <c r="WQ81" s="307"/>
      <c r="WR81" s="307"/>
      <c r="WS81" s="307"/>
      <c r="WT81" s="307"/>
      <c r="WU81" s="307"/>
      <c r="WV81" s="307"/>
      <c r="WW81" s="307"/>
      <c r="WX81" s="307"/>
      <c r="WY81" s="307"/>
      <c r="WZ81" s="307"/>
      <c r="XA81" s="307"/>
      <c r="XB81" s="307"/>
      <c r="XC81" s="307"/>
      <c r="XD81" s="307"/>
      <c r="XE81" s="307"/>
      <c r="XF81" s="307"/>
      <c r="XG81" s="307"/>
      <c r="XH81" s="307"/>
      <c r="XI81" s="307"/>
      <c r="XJ81" s="307"/>
      <c r="XK81" s="307"/>
      <c r="XL81" s="307"/>
      <c r="XM81" s="307"/>
      <c r="XN81" s="307"/>
      <c r="XO81" s="307"/>
      <c r="XP81" s="307"/>
      <c r="XQ81" s="307"/>
      <c r="XR81" s="307"/>
      <c r="XS81" s="307"/>
      <c r="XT81" s="307"/>
      <c r="XU81" s="307"/>
      <c r="XV81" s="307"/>
      <c r="XW81" s="307"/>
      <c r="XX81" s="307"/>
      <c r="XY81" s="307"/>
      <c r="XZ81" s="307"/>
      <c r="YA81" s="307"/>
      <c r="YB81" s="307"/>
      <c r="YC81" s="307"/>
      <c r="YD81" s="307"/>
      <c r="YE81" s="307"/>
      <c r="YF81" s="307"/>
      <c r="YG81" s="307"/>
      <c r="YH81" s="307"/>
      <c r="YI81" s="307"/>
      <c r="YJ81" s="307"/>
      <c r="YK81" s="307"/>
      <c r="YL81" s="307"/>
      <c r="YM81" s="307"/>
      <c r="YN81" s="307"/>
      <c r="YO81" s="307"/>
      <c r="YP81" s="307"/>
      <c r="YQ81" s="307"/>
      <c r="YR81" s="307"/>
      <c r="YS81" s="307"/>
      <c r="YT81" s="307"/>
      <c r="YU81" s="307"/>
      <c r="YV81" s="307"/>
      <c r="YW81" s="307"/>
      <c r="YX81" s="307"/>
      <c r="YY81" s="307"/>
      <c r="YZ81" s="307"/>
      <c r="ZA81" s="307"/>
      <c r="ZB81" s="307"/>
      <c r="ZC81" s="307"/>
      <c r="ZD81" s="307"/>
      <c r="ZE81" s="307"/>
      <c r="ZF81" s="307"/>
      <c r="ZG81" s="307"/>
      <c r="ZH81" s="307"/>
      <c r="ZI81" s="307"/>
      <c r="ZJ81" s="307"/>
      <c r="ZK81" s="307"/>
      <c r="ZL81" s="307"/>
      <c r="ZM81" s="307"/>
      <c r="ZN81" s="307"/>
      <c r="ZO81" s="307"/>
      <c r="ZP81" s="307"/>
      <c r="ZQ81" s="307"/>
      <c r="ZR81" s="307"/>
      <c r="ZS81" s="307"/>
      <c r="ZT81" s="307"/>
      <c r="ZU81" s="307"/>
      <c r="ZV81" s="307"/>
      <c r="ZW81" s="307"/>
      <c r="ZX81" s="307"/>
      <c r="ZY81" s="307"/>
      <c r="ZZ81" s="307"/>
      <c r="AAA81" s="307"/>
      <c r="AAB81" s="307"/>
      <c r="AAC81" s="307"/>
      <c r="AAD81" s="307"/>
      <c r="AAE81" s="307"/>
      <c r="AAF81" s="307"/>
      <c r="AAG81" s="307"/>
      <c r="AAH81" s="307"/>
      <c r="AAI81" s="307"/>
      <c r="AAJ81" s="307"/>
      <c r="AAK81" s="307"/>
      <c r="AAL81" s="307"/>
      <c r="AAM81" s="307"/>
      <c r="AAN81" s="307"/>
      <c r="AAO81" s="307"/>
      <c r="AAP81" s="307"/>
      <c r="AAQ81" s="307"/>
      <c r="AAR81" s="307"/>
      <c r="AAS81" s="307"/>
      <c r="AAT81" s="307"/>
      <c r="AAU81" s="307"/>
      <c r="AAV81" s="307"/>
      <c r="AAW81" s="307"/>
      <c r="AAX81" s="307"/>
      <c r="AAY81" s="307"/>
      <c r="AAZ81" s="307"/>
      <c r="ABA81" s="307"/>
      <c r="ABB81" s="307"/>
      <c r="ABC81" s="307"/>
      <c r="ABD81" s="307"/>
      <c r="ABE81" s="307"/>
      <c r="ABF81" s="307"/>
      <c r="ABG81" s="307"/>
      <c r="ABH81" s="307"/>
      <c r="ABI81" s="307"/>
      <c r="ABJ81" s="307"/>
      <c r="ABK81" s="307"/>
      <c r="ABL81" s="307"/>
      <c r="ABM81" s="307"/>
      <c r="ABN81" s="307"/>
      <c r="ABO81" s="307"/>
      <c r="ABP81" s="307"/>
      <c r="ABQ81" s="307"/>
      <c r="ABR81" s="307"/>
      <c r="ABS81" s="307"/>
      <c r="ABT81" s="307"/>
      <c r="ABU81" s="307"/>
      <c r="ABV81" s="307"/>
      <c r="ABW81" s="307"/>
      <c r="ABX81" s="307"/>
      <c r="ABY81" s="307"/>
      <c r="ABZ81" s="307"/>
      <c r="ACA81" s="307"/>
      <c r="ACB81" s="307"/>
      <c r="ACC81" s="307"/>
      <c r="ACD81" s="307"/>
      <c r="ACE81" s="307"/>
      <c r="ACF81" s="307"/>
      <c r="ACG81" s="307"/>
      <c r="ACH81" s="307"/>
      <c r="ACI81" s="307"/>
      <c r="ACJ81" s="307"/>
      <c r="ACK81" s="307"/>
      <c r="ACL81" s="307"/>
      <c r="ACM81" s="307"/>
      <c r="ACN81" s="307"/>
      <c r="ACO81" s="307"/>
      <c r="ACP81" s="307"/>
      <c r="ACQ81" s="307"/>
      <c r="ACR81" s="307"/>
      <c r="ACS81" s="307"/>
      <c r="ACT81" s="307"/>
      <c r="ACU81" s="307"/>
      <c r="ACV81" s="307"/>
      <c r="ACW81" s="307"/>
      <c r="ACX81" s="307"/>
      <c r="ACY81" s="307"/>
      <c r="ACZ81" s="307"/>
      <c r="ADA81" s="307"/>
      <c r="ADB81" s="307"/>
      <c r="ADC81" s="307"/>
      <c r="ADD81" s="307"/>
      <c r="ADE81" s="307"/>
      <c r="ADF81" s="307"/>
      <c r="ADG81" s="307"/>
      <c r="ADH81" s="307"/>
      <c r="ADI81" s="307"/>
      <c r="ADJ81" s="307"/>
      <c r="ADK81" s="307"/>
      <c r="ADL81" s="307"/>
      <c r="ADM81" s="307"/>
      <c r="ADN81" s="307"/>
      <c r="ADO81" s="307"/>
      <c r="ADP81" s="307"/>
      <c r="ADQ81" s="307"/>
      <c r="ADR81" s="307"/>
      <c r="ADS81" s="307"/>
      <c r="ADT81" s="307"/>
      <c r="ADU81" s="307"/>
      <c r="ADV81" s="307"/>
      <c r="ADW81" s="307"/>
      <c r="ADX81" s="307"/>
      <c r="ADY81" s="307"/>
      <c r="ADZ81" s="307"/>
      <c r="AEA81" s="307"/>
      <c r="AEB81" s="307"/>
      <c r="AEC81" s="307"/>
      <c r="AED81" s="307"/>
      <c r="AEE81" s="307"/>
      <c r="AEF81" s="307"/>
      <c r="AEG81" s="307"/>
      <c r="AEH81" s="307"/>
      <c r="AEI81" s="307"/>
      <c r="AEJ81" s="307"/>
      <c r="AEK81" s="307"/>
      <c r="AEL81" s="307"/>
      <c r="AEM81" s="307"/>
      <c r="AEN81" s="307"/>
      <c r="AEO81" s="307"/>
      <c r="AEP81" s="307"/>
      <c r="AEQ81" s="307"/>
      <c r="AER81" s="307"/>
      <c r="AES81" s="307"/>
      <c r="AET81" s="307"/>
      <c r="AEU81" s="307"/>
      <c r="AEV81" s="307"/>
      <c r="AEW81" s="307"/>
      <c r="AEX81" s="307"/>
      <c r="AEY81" s="307"/>
      <c r="AEZ81" s="307"/>
      <c r="AFA81" s="307"/>
      <c r="AFB81" s="307"/>
      <c r="AFC81" s="307"/>
      <c r="AFD81" s="307"/>
      <c r="AFE81" s="307"/>
      <c r="AFF81" s="307"/>
      <c r="AFG81" s="307"/>
      <c r="AFH81" s="307"/>
      <c r="AFI81" s="307"/>
      <c r="AFJ81" s="307"/>
      <c r="AFK81" s="307"/>
      <c r="AFL81" s="307"/>
      <c r="AFM81" s="307"/>
      <c r="AFN81" s="307"/>
      <c r="AFO81" s="307"/>
      <c r="AFP81" s="307"/>
      <c r="AFQ81" s="307"/>
      <c r="AFR81" s="307"/>
      <c r="AFS81" s="307"/>
      <c r="AFT81" s="307"/>
      <c r="AFU81" s="307"/>
      <c r="AFV81" s="307"/>
      <c r="AFW81" s="307"/>
      <c r="AFX81" s="307"/>
      <c r="AFY81" s="307"/>
      <c r="AFZ81" s="307"/>
      <c r="AGA81" s="307"/>
      <c r="AGB81" s="307"/>
      <c r="AGC81" s="307"/>
      <c r="AGD81" s="307"/>
      <c r="AGE81" s="307"/>
      <c r="AGF81" s="307"/>
      <c r="AGG81" s="307"/>
      <c r="AGH81" s="307"/>
      <c r="AGI81" s="307"/>
      <c r="AGJ81" s="307"/>
      <c r="AGK81" s="307"/>
      <c r="AGL81" s="307"/>
      <c r="AGM81" s="307"/>
      <c r="AGN81" s="307"/>
      <c r="AGO81" s="307"/>
      <c r="AGP81" s="307"/>
      <c r="AGQ81" s="307"/>
      <c r="AGR81" s="307"/>
      <c r="AGS81" s="307"/>
      <c r="AGT81" s="307"/>
      <c r="AGU81" s="307"/>
      <c r="AGV81" s="307"/>
      <c r="AGW81" s="307"/>
      <c r="AGX81" s="307"/>
      <c r="AGY81" s="307"/>
      <c r="AGZ81" s="307"/>
      <c r="AHA81" s="307"/>
      <c r="AHB81" s="307"/>
      <c r="AHC81" s="307"/>
      <c r="AHD81" s="307"/>
      <c r="AHE81" s="307"/>
      <c r="AHF81" s="307"/>
      <c r="AHG81" s="307"/>
      <c r="AHH81" s="307"/>
      <c r="AHI81" s="307"/>
      <c r="AHJ81" s="307"/>
      <c r="AHK81" s="307"/>
      <c r="AHL81" s="307"/>
      <c r="AHM81" s="307"/>
      <c r="AHN81" s="307"/>
      <c r="AHO81" s="307"/>
      <c r="AHP81" s="307"/>
      <c r="AHQ81" s="307"/>
      <c r="AHR81" s="307"/>
      <c r="AHS81" s="307"/>
      <c r="AHT81" s="307"/>
      <c r="AHU81" s="307"/>
      <c r="AHV81" s="307"/>
      <c r="AHW81" s="307"/>
      <c r="AHX81" s="307"/>
      <c r="AHY81" s="307"/>
      <c r="AHZ81" s="307"/>
      <c r="AIA81" s="307"/>
      <c r="AIB81" s="307"/>
      <c r="AIC81" s="307"/>
      <c r="AID81" s="307"/>
      <c r="AIE81" s="307"/>
      <c r="AIF81" s="307"/>
      <c r="AIG81" s="307"/>
      <c r="AIH81" s="307"/>
      <c r="AII81" s="307"/>
      <c r="AIJ81" s="307"/>
      <c r="AIK81" s="307"/>
      <c r="AIL81" s="307"/>
      <c r="AIM81" s="307"/>
      <c r="AIN81" s="307"/>
      <c r="AIO81" s="307"/>
      <c r="AIP81" s="307"/>
      <c r="AIQ81" s="307"/>
      <c r="AIR81" s="307"/>
      <c r="AIS81" s="307"/>
      <c r="AIT81" s="307"/>
      <c r="AIU81" s="307"/>
      <c r="AIV81" s="307"/>
      <c r="AIW81" s="307"/>
      <c r="AIX81" s="307"/>
      <c r="AIY81" s="307"/>
      <c r="AIZ81" s="307"/>
      <c r="AJA81" s="307"/>
      <c r="AJB81" s="307"/>
      <c r="AJC81" s="307"/>
      <c r="AJD81" s="307"/>
      <c r="AJE81" s="307"/>
      <c r="AJF81" s="307"/>
      <c r="AJG81" s="307"/>
      <c r="AJH81" s="307"/>
      <c r="AJI81" s="307"/>
      <c r="AJJ81" s="307"/>
      <c r="AJK81" s="307"/>
      <c r="AJL81" s="307"/>
      <c r="AJM81" s="307"/>
      <c r="AJN81" s="307"/>
      <c r="AJO81" s="307"/>
      <c r="AJP81" s="307"/>
      <c r="AJQ81" s="307"/>
      <c r="AJR81" s="307"/>
      <c r="AJS81" s="307"/>
      <c r="AJT81" s="307"/>
      <c r="AJU81" s="307"/>
      <c r="AJV81" s="307"/>
      <c r="AJW81" s="307"/>
      <c r="AJX81" s="307"/>
      <c r="AJY81" s="307"/>
      <c r="AJZ81" s="307"/>
      <c r="AKA81" s="307"/>
      <c r="AKB81" s="307"/>
      <c r="AKC81" s="307"/>
      <c r="AKD81" s="307"/>
      <c r="AKE81" s="307"/>
      <c r="AKF81" s="307"/>
      <c r="AKG81" s="307"/>
      <c r="AKH81" s="307"/>
      <c r="AKI81" s="307"/>
      <c r="AKJ81" s="307"/>
      <c r="AKK81" s="307"/>
      <c r="AKL81" s="307"/>
      <c r="AKM81" s="307"/>
      <c r="AKN81" s="307"/>
      <c r="AKO81" s="307"/>
      <c r="AKP81" s="307"/>
      <c r="AKQ81" s="307"/>
      <c r="AKR81" s="307"/>
      <c r="AKS81" s="307"/>
      <c r="AKT81" s="307"/>
      <c r="AKU81" s="307"/>
      <c r="AKV81" s="307"/>
      <c r="AKW81" s="307"/>
      <c r="AKX81" s="307"/>
      <c r="AKY81" s="307"/>
    </row>
    <row r="82" spans="1:987" s="41" customFormat="1" x14ac:dyDescent="0.25">
      <c r="A82" s="133" t="s">
        <v>3</v>
      </c>
      <c r="B82" s="185" t="e">
        <f>IF('Sample of Spirits1'!I82&lt;E82,"&lt;",'Sample of Spirits1'!I82)</f>
        <v>#DIV/0!</v>
      </c>
      <c r="C82" s="94" t="e">
        <f t="shared" si="53"/>
        <v>#DIV/0!</v>
      </c>
      <c r="D82" s="94" t="e">
        <f>'Sample of Spirits1'!E82</f>
        <v>#DIV/0!</v>
      </c>
      <c r="E82" s="199" t="e">
        <f t="shared" si="54"/>
        <v>#DIV/0!</v>
      </c>
      <c r="F82" s="118"/>
      <c r="G82" s="98" t="e">
        <f>IF('Sample of Spirits1'!R82&lt;J82,"&lt;",'Sample of Spirits1'!R82)</f>
        <v>#DIV/0!</v>
      </c>
      <c r="H82" s="98" t="e">
        <f t="shared" si="55"/>
        <v>#DIV/0!</v>
      </c>
      <c r="I82" s="94" t="e">
        <f>'Sample of Spirits1'!N82</f>
        <v>#DIV/0!</v>
      </c>
      <c r="J82" s="199" t="e">
        <f t="shared" si="56"/>
        <v>#DIV/0!</v>
      </c>
      <c r="K82" s="118"/>
      <c r="L82" s="185" t="e">
        <f>IF('Sample of Spirits1'!AA82&lt;O82,"&lt;",'Sample of Spirits1'!AA82)</f>
        <v>#DIV/0!</v>
      </c>
      <c r="M82" s="98" t="e">
        <f t="shared" si="57"/>
        <v>#DIV/0!</v>
      </c>
      <c r="N82" s="94" t="e">
        <f>'Sample of Spirits1'!W82</f>
        <v>#DIV/0!</v>
      </c>
      <c r="O82" s="199" t="e">
        <f t="shared" si="58"/>
        <v>#DIV/0!</v>
      </c>
      <c r="P82" s="118"/>
      <c r="Q82" s="94" t="e">
        <f t="shared" si="59"/>
        <v>#DIV/0!</v>
      </c>
      <c r="R82" s="94" t="e">
        <f t="shared" si="60"/>
        <v>#DIV/0!</v>
      </c>
      <c r="S82" s="118"/>
      <c r="T82" s="186" t="e">
        <f t="shared" si="61"/>
        <v>#DIV/0!</v>
      </c>
      <c r="U82" s="94" t="e">
        <f t="shared" si="62"/>
        <v>#DIV/0!</v>
      </c>
      <c r="V82" s="114"/>
      <c r="W82" s="312"/>
      <c r="X82" s="307"/>
      <c r="Y82" s="307"/>
      <c r="Z82" s="307"/>
      <c r="AA82" s="307"/>
      <c r="AB82" s="307"/>
      <c r="AC82" s="307"/>
      <c r="AD82" s="307"/>
      <c r="AE82" s="307"/>
      <c r="AF82" s="307"/>
      <c r="AG82" s="307"/>
      <c r="AH82" s="307"/>
      <c r="AI82" s="307"/>
      <c r="AJ82" s="307"/>
      <c r="AK82" s="307"/>
      <c r="AL82" s="307"/>
      <c r="AM82" s="307"/>
      <c r="AN82" s="307"/>
      <c r="AO82" s="307"/>
      <c r="AP82" s="307"/>
      <c r="AQ82" s="307"/>
      <c r="AR82" s="307"/>
      <c r="AS82" s="307"/>
      <c r="AT82" s="307"/>
      <c r="AU82" s="307"/>
      <c r="AV82" s="307"/>
      <c r="AW82" s="307"/>
      <c r="AX82" s="307"/>
      <c r="AY82" s="307"/>
      <c r="AZ82" s="307"/>
      <c r="BA82" s="307"/>
      <c r="BB82" s="307"/>
      <c r="BC82" s="307"/>
      <c r="BD82" s="307"/>
      <c r="BE82" s="307"/>
      <c r="BF82" s="307"/>
      <c r="BG82" s="307"/>
      <c r="BH82" s="307"/>
      <c r="BI82" s="307"/>
      <c r="BJ82" s="307"/>
      <c r="BK82" s="307"/>
      <c r="BL82" s="307"/>
      <c r="BM82" s="307"/>
      <c r="BN82" s="307"/>
      <c r="BO82" s="307"/>
      <c r="BP82" s="307"/>
      <c r="BQ82" s="307"/>
      <c r="BR82" s="307"/>
      <c r="BS82" s="307"/>
      <c r="BT82" s="307"/>
      <c r="BU82" s="307"/>
      <c r="BV82" s="307"/>
      <c r="BW82" s="307"/>
      <c r="BX82" s="307"/>
      <c r="BY82" s="307"/>
      <c r="BZ82" s="307"/>
      <c r="CA82" s="307"/>
      <c r="CB82" s="307"/>
      <c r="CC82" s="307"/>
      <c r="CD82" s="307"/>
      <c r="CE82" s="307"/>
      <c r="CF82" s="307"/>
      <c r="CG82" s="307"/>
      <c r="CH82" s="307"/>
      <c r="CI82" s="307"/>
      <c r="CJ82" s="307"/>
      <c r="CK82" s="307"/>
      <c r="CL82" s="307"/>
      <c r="CM82" s="307"/>
      <c r="CN82" s="307"/>
      <c r="CO82" s="307"/>
      <c r="CP82" s="307"/>
      <c r="CQ82" s="307"/>
      <c r="CR82" s="307"/>
      <c r="CS82" s="307"/>
      <c r="CT82" s="307"/>
      <c r="CU82" s="307"/>
      <c r="CV82" s="307"/>
      <c r="CW82" s="307"/>
      <c r="CX82" s="307"/>
      <c r="CY82" s="307"/>
      <c r="CZ82" s="307"/>
      <c r="DA82" s="307"/>
      <c r="DB82" s="307"/>
      <c r="DC82" s="307"/>
      <c r="DD82" s="307"/>
      <c r="DE82" s="307"/>
      <c r="DF82" s="307"/>
      <c r="DG82" s="307"/>
      <c r="DH82" s="307"/>
      <c r="DI82" s="307"/>
      <c r="DJ82" s="307"/>
      <c r="DK82" s="307"/>
      <c r="DL82" s="307"/>
      <c r="DM82" s="307"/>
      <c r="DN82" s="307"/>
      <c r="DO82" s="307"/>
      <c r="DP82" s="307"/>
      <c r="DQ82" s="307"/>
      <c r="DR82" s="307"/>
      <c r="DS82" s="307"/>
      <c r="DT82" s="307"/>
      <c r="DU82" s="307"/>
      <c r="DV82" s="307"/>
      <c r="DW82" s="307"/>
      <c r="DX82" s="307"/>
      <c r="DY82" s="307"/>
      <c r="DZ82" s="307"/>
      <c r="EA82" s="307"/>
      <c r="EB82" s="307"/>
      <c r="EC82" s="307"/>
      <c r="ED82" s="307"/>
      <c r="EE82" s="307"/>
      <c r="EF82" s="307"/>
      <c r="EG82" s="307"/>
      <c r="EH82" s="307"/>
      <c r="EI82" s="307"/>
      <c r="EJ82" s="307"/>
      <c r="EK82" s="307"/>
      <c r="EL82" s="307"/>
      <c r="EM82" s="307"/>
      <c r="EN82" s="307"/>
      <c r="EO82" s="307"/>
      <c r="EP82" s="307"/>
      <c r="EQ82" s="307"/>
      <c r="ER82" s="307"/>
      <c r="ES82" s="307"/>
      <c r="ET82" s="307"/>
      <c r="EU82" s="307"/>
      <c r="EV82" s="307"/>
      <c r="EW82" s="307"/>
      <c r="EX82" s="307"/>
      <c r="EY82" s="307"/>
      <c r="EZ82" s="307"/>
      <c r="FA82" s="307"/>
      <c r="FB82" s="307"/>
      <c r="FC82" s="307"/>
      <c r="FD82" s="307"/>
      <c r="FE82" s="307"/>
      <c r="FF82" s="307"/>
      <c r="FG82" s="307"/>
      <c r="FH82" s="307"/>
      <c r="FI82" s="307"/>
      <c r="FJ82" s="307"/>
      <c r="FK82" s="307"/>
      <c r="FL82" s="307"/>
      <c r="FM82" s="307"/>
      <c r="FN82" s="307"/>
      <c r="FO82" s="307"/>
      <c r="FP82" s="307"/>
      <c r="FQ82" s="307"/>
      <c r="FR82" s="307"/>
      <c r="FS82" s="307"/>
      <c r="FT82" s="307"/>
      <c r="FU82" s="307"/>
      <c r="FV82" s="307"/>
      <c r="FW82" s="307"/>
      <c r="FX82" s="307"/>
      <c r="FY82" s="307"/>
      <c r="FZ82" s="307"/>
      <c r="GA82" s="307"/>
      <c r="GB82" s="307"/>
      <c r="GC82" s="307"/>
      <c r="GD82" s="307"/>
      <c r="GE82" s="307"/>
      <c r="GF82" s="307"/>
      <c r="GG82" s="307"/>
      <c r="GH82" s="307"/>
      <c r="GI82" s="307"/>
      <c r="GJ82" s="307"/>
      <c r="GK82" s="307"/>
      <c r="GL82" s="307"/>
      <c r="GM82" s="307"/>
      <c r="GN82" s="307"/>
      <c r="GO82" s="307"/>
      <c r="GP82" s="307"/>
      <c r="GQ82" s="307"/>
      <c r="GR82" s="307"/>
      <c r="GS82" s="307"/>
      <c r="GT82" s="307"/>
      <c r="GU82" s="307"/>
      <c r="GV82" s="307"/>
      <c r="GW82" s="307"/>
      <c r="GX82" s="307"/>
      <c r="GY82" s="307"/>
      <c r="GZ82" s="307"/>
      <c r="HA82" s="307"/>
      <c r="HB82" s="307"/>
      <c r="HC82" s="307"/>
      <c r="HD82" s="307"/>
      <c r="HE82" s="307"/>
      <c r="HF82" s="307"/>
      <c r="HG82" s="307"/>
      <c r="HH82" s="307"/>
      <c r="HI82" s="307"/>
      <c r="HJ82" s="307"/>
      <c r="HK82" s="307"/>
      <c r="HL82" s="307"/>
      <c r="HM82" s="307"/>
      <c r="HN82" s="307"/>
      <c r="HO82" s="307"/>
      <c r="HP82" s="307"/>
      <c r="HQ82" s="307"/>
      <c r="HR82" s="307"/>
      <c r="HS82" s="307"/>
      <c r="HT82" s="307"/>
      <c r="HU82" s="307"/>
      <c r="HV82" s="307"/>
      <c r="HW82" s="307"/>
      <c r="HX82" s="307"/>
      <c r="HY82" s="307"/>
      <c r="HZ82" s="307"/>
      <c r="IA82" s="307"/>
      <c r="IB82" s="307"/>
      <c r="IC82" s="307"/>
      <c r="ID82" s="307"/>
      <c r="IE82" s="307"/>
      <c r="IF82" s="307"/>
      <c r="IG82" s="307"/>
      <c r="IH82" s="307"/>
      <c r="II82" s="307"/>
      <c r="IJ82" s="307"/>
      <c r="IK82" s="307"/>
      <c r="IL82" s="307"/>
      <c r="IM82" s="307"/>
      <c r="IN82" s="307"/>
      <c r="IO82" s="307"/>
      <c r="IP82" s="307"/>
      <c r="IQ82" s="307"/>
      <c r="IR82" s="307"/>
      <c r="IS82" s="307"/>
      <c r="IT82" s="307"/>
      <c r="IU82" s="307"/>
      <c r="IV82" s="307"/>
      <c r="IW82" s="307"/>
      <c r="IX82" s="307"/>
      <c r="IY82" s="307"/>
      <c r="IZ82" s="307"/>
      <c r="JA82" s="307"/>
      <c r="JB82" s="307"/>
      <c r="JC82" s="307"/>
      <c r="JD82" s="307"/>
      <c r="JE82" s="307"/>
      <c r="JF82" s="307"/>
      <c r="JG82" s="307"/>
      <c r="JH82" s="307"/>
      <c r="JI82" s="307"/>
      <c r="JJ82" s="307"/>
      <c r="JK82" s="307"/>
      <c r="JL82" s="307"/>
      <c r="JM82" s="307"/>
      <c r="JN82" s="307"/>
      <c r="JO82" s="307"/>
      <c r="JP82" s="307"/>
      <c r="JQ82" s="307"/>
      <c r="JR82" s="307"/>
      <c r="JS82" s="307"/>
      <c r="JT82" s="307"/>
      <c r="JU82" s="307"/>
      <c r="JV82" s="307"/>
      <c r="JW82" s="307"/>
      <c r="JX82" s="307"/>
      <c r="JY82" s="307"/>
      <c r="JZ82" s="307"/>
      <c r="KA82" s="307"/>
      <c r="KB82" s="307"/>
      <c r="KC82" s="307"/>
      <c r="KD82" s="307"/>
      <c r="KE82" s="307"/>
      <c r="KF82" s="307"/>
      <c r="KG82" s="307"/>
      <c r="KH82" s="307"/>
      <c r="KI82" s="307"/>
      <c r="KJ82" s="307"/>
      <c r="KK82" s="307"/>
      <c r="KL82" s="307"/>
      <c r="KM82" s="307"/>
      <c r="KN82" s="307"/>
      <c r="KO82" s="307"/>
      <c r="KP82" s="307"/>
      <c r="KQ82" s="307"/>
      <c r="KR82" s="307"/>
      <c r="KS82" s="307"/>
      <c r="KT82" s="307"/>
      <c r="KU82" s="307"/>
      <c r="KV82" s="307"/>
      <c r="KW82" s="307"/>
      <c r="KX82" s="307"/>
      <c r="KY82" s="307"/>
      <c r="KZ82" s="307"/>
      <c r="LA82" s="307"/>
      <c r="LB82" s="307"/>
      <c r="LC82" s="307"/>
      <c r="LD82" s="307"/>
      <c r="LE82" s="307"/>
      <c r="LF82" s="307"/>
      <c r="LG82" s="307"/>
      <c r="LH82" s="307"/>
      <c r="LI82" s="307"/>
      <c r="LJ82" s="307"/>
      <c r="LK82" s="307"/>
      <c r="LL82" s="307"/>
      <c r="LM82" s="307"/>
      <c r="LN82" s="307"/>
      <c r="LO82" s="307"/>
      <c r="LP82" s="307"/>
      <c r="LQ82" s="307"/>
      <c r="LR82" s="307"/>
      <c r="LS82" s="307"/>
      <c r="LT82" s="307"/>
      <c r="LU82" s="307"/>
      <c r="LV82" s="307"/>
      <c r="LW82" s="307"/>
      <c r="LX82" s="307"/>
      <c r="LY82" s="307"/>
      <c r="LZ82" s="307"/>
      <c r="MA82" s="307"/>
      <c r="MB82" s="307"/>
      <c r="MC82" s="307"/>
      <c r="MD82" s="307"/>
      <c r="ME82" s="307"/>
      <c r="MF82" s="307"/>
      <c r="MG82" s="307"/>
      <c r="MH82" s="307"/>
      <c r="MI82" s="307"/>
      <c r="MJ82" s="307"/>
      <c r="MK82" s="307"/>
      <c r="ML82" s="307"/>
      <c r="MM82" s="307"/>
      <c r="MN82" s="307"/>
      <c r="MO82" s="307"/>
      <c r="MP82" s="307"/>
      <c r="MQ82" s="307"/>
      <c r="MR82" s="307"/>
      <c r="MS82" s="307"/>
      <c r="MT82" s="307"/>
      <c r="MU82" s="307"/>
      <c r="MV82" s="307"/>
      <c r="MW82" s="307"/>
      <c r="MX82" s="307"/>
      <c r="MY82" s="307"/>
      <c r="MZ82" s="307"/>
      <c r="NA82" s="307"/>
      <c r="NB82" s="307"/>
      <c r="NC82" s="307"/>
      <c r="ND82" s="307"/>
      <c r="NE82" s="307"/>
      <c r="NF82" s="307"/>
      <c r="NG82" s="307"/>
      <c r="NH82" s="307"/>
      <c r="NI82" s="307"/>
      <c r="NJ82" s="307"/>
      <c r="NK82" s="307"/>
      <c r="NL82" s="307"/>
      <c r="NM82" s="307"/>
      <c r="NN82" s="307"/>
      <c r="NO82" s="307"/>
      <c r="NP82" s="307"/>
      <c r="NQ82" s="307"/>
      <c r="NR82" s="307"/>
      <c r="NS82" s="307"/>
      <c r="NT82" s="307"/>
      <c r="NU82" s="307"/>
      <c r="NV82" s="307"/>
      <c r="NW82" s="307"/>
      <c r="NX82" s="307"/>
      <c r="NY82" s="307"/>
      <c r="NZ82" s="307"/>
      <c r="OA82" s="307"/>
      <c r="OB82" s="307"/>
      <c r="OC82" s="307"/>
      <c r="OD82" s="307"/>
      <c r="OE82" s="307"/>
      <c r="OF82" s="307"/>
      <c r="OG82" s="307"/>
      <c r="OH82" s="307"/>
      <c r="OI82" s="307"/>
      <c r="OJ82" s="307"/>
      <c r="OK82" s="307"/>
      <c r="OL82" s="307"/>
      <c r="OM82" s="307"/>
      <c r="ON82" s="307"/>
      <c r="OO82" s="307"/>
      <c r="OP82" s="307"/>
      <c r="OQ82" s="307"/>
      <c r="OR82" s="307"/>
      <c r="OS82" s="307"/>
      <c r="OT82" s="307"/>
      <c r="OU82" s="307"/>
      <c r="OV82" s="307"/>
      <c r="OW82" s="307"/>
      <c r="OX82" s="307"/>
      <c r="OY82" s="307"/>
      <c r="OZ82" s="307"/>
      <c r="PA82" s="307"/>
      <c r="PB82" s="307"/>
      <c r="PC82" s="307"/>
      <c r="PD82" s="307"/>
      <c r="PE82" s="307"/>
      <c r="PF82" s="307"/>
      <c r="PG82" s="307"/>
      <c r="PH82" s="307"/>
      <c r="PI82" s="307"/>
      <c r="PJ82" s="307"/>
      <c r="PK82" s="307"/>
      <c r="PL82" s="307"/>
      <c r="PM82" s="307"/>
      <c r="PN82" s="307"/>
      <c r="PO82" s="307"/>
      <c r="PP82" s="307"/>
      <c r="PQ82" s="307"/>
      <c r="PR82" s="307"/>
      <c r="PS82" s="307"/>
      <c r="PT82" s="307"/>
      <c r="PU82" s="307"/>
      <c r="PV82" s="307"/>
      <c r="PW82" s="307"/>
      <c r="PX82" s="307"/>
      <c r="PY82" s="307"/>
      <c r="PZ82" s="307"/>
      <c r="QA82" s="307"/>
      <c r="QB82" s="307"/>
      <c r="QC82" s="307"/>
      <c r="QD82" s="307"/>
      <c r="QE82" s="307"/>
      <c r="QF82" s="307"/>
      <c r="QG82" s="307"/>
      <c r="QH82" s="307"/>
      <c r="QI82" s="307"/>
      <c r="QJ82" s="307"/>
      <c r="QK82" s="307"/>
      <c r="QL82" s="307"/>
      <c r="QM82" s="307"/>
      <c r="QN82" s="307"/>
      <c r="QO82" s="307"/>
      <c r="QP82" s="307"/>
      <c r="QQ82" s="307"/>
      <c r="QR82" s="307"/>
      <c r="QS82" s="307"/>
      <c r="QT82" s="307"/>
      <c r="QU82" s="307"/>
      <c r="QV82" s="307"/>
      <c r="QW82" s="307"/>
      <c r="QX82" s="307"/>
      <c r="QY82" s="307"/>
      <c r="QZ82" s="307"/>
      <c r="RA82" s="307"/>
      <c r="RB82" s="307"/>
      <c r="RC82" s="307"/>
      <c r="RD82" s="307"/>
      <c r="RE82" s="307"/>
      <c r="RF82" s="307"/>
      <c r="RG82" s="307"/>
      <c r="RH82" s="307"/>
      <c r="RI82" s="307"/>
      <c r="RJ82" s="307"/>
      <c r="RK82" s="307"/>
      <c r="RL82" s="307"/>
      <c r="RM82" s="307"/>
      <c r="RN82" s="307"/>
      <c r="RO82" s="307"/>
      <c r="RP82" s="307"/>
      <c r="RQ82" s="307"/>
      <c r="RR82" s="307"/>
      <c r="RS82" s="307"/>
      <c r="RT82" s="307"/>
      <c r="RU82" s="307"/>
      <c r="RV82" s="307"/>
      <c r="RW82" s="307"/>
      <c r="RX82" s="307"/>
      <c r="RY82" s="307"/>
      <c r="RZ82" s="307"/>
      <c r="SA82" s="307"/>
      <c r="SB82" s="307"/>
      <c r="SC82" s="307"/>
      <c r="SD82" s="307"/>
      <c r="SE82" s="307"/>
      <c r="SF82" s="307"/>
      <c r="SG82" s="307"/>
      <c r="SH82" s="307"/>
      <c r="SI82" s="307"/>
      <c r="SJ82" s="307"/>
      <c r="SK82" s="307"/>
      <c r="SL82" s="307"/>
      <c r="SM82" s="307"/>
      <c r="SN82" s="307"/>
      <c r="SO82" s="307"/>
      <c r="SP82" s="307"/>
      <c r="SQ82" s="307"/>
      <c r="SR82" s="307"/>
      <c r="SS82" s="307"/>
      <c r="ST82" s="307"/>
      <c r="SU82" s="307"/>
      <c r="SV82" s="307"/>
      <c r="SW82" s="307"/>
      <c r="SX82" s="307"/>
      <c r="SY82" s="307"/>
      <c r="SZ82" s="307"/>
      <c r="TA82" s="307"/>
      <c r="TB82" s="307"/>
      <c r="TC82" s="307"/>
      <c r="TD82" s="307"/>
      <c r="TE82" s="307"/>
      <c r="TF82" s="307"/>
      <c r="TG82" s="307"/>
      <c r="TH82" s="307"/>
      <c r="TI82" s="307"/>
      <c r="TJ82" s="307"/>
      <c r="TK82" s="307"/>
      <c r="TL82" s="307"/>
      <c r="TM82" s="307"/>
      <c r="TN82" s="307"/>
      <c r="TO82" s="307"/>
      <c r="TP82" s="307"/>
      <c r="TQ82" s="307"/>
      <c r="TR82" s="307"/>
      <c r="TS82" s="307"/>
      <c r="TT82" s="307"/>
      <c r="TU82" s="307"/>
      <c r="TV82" s="307"/>
      <c r="TW82" s="307"/>
      <c r="TX82" s="307"/>
      <c r="TY82" s="307"/>
      <c r="TZ82" s="307"/>
      <c r="UA82" s="307"/>
      <c r="UB82" s="307"/>
      <c r="UC82" s="307"/>
      <c r="UD82" s="307"/>
      <c r="UE82" s="307"/>
      <c r="UF82" s="307"/>
      <c r="UG82" s="307"/>
      <c r="UH82" s="307"/>
      <c r="UI82" s="307"/>
      <c r="UJ82" s="307"/>
      <c r="UK82" s="307"/>
      <c r="UL82" s="307"/>
      <c r="UM82" s="307"/>
      <c r="UN82" s="307"/>
      <c r="UO82" s="307"/>
      <c r="UP82" s="307"/>
      <c r="UQ82" s="307"/>
      <c r="UR82" s="307"/>
      <c r="US82" s="307"/>
      <c r="UT82" s="307"/>
      <c r="UU82" s="307"/>
      <c r="UV82" s="307"/>
      <c r="UW82" s="307"/>
      <c r="UX82" s="307"/>
      <c r="UY82" s="307"/>
      <c r="UZ82" s="307"/>
      <c r="VA82" s="307"/>
      <c r="VB82" s="307"/>
      <c r="VC82" s="307"/>
      <c r="VD82" s="307"/>
      <c r="VE82" s="307"/>
      <c r="VF82" s="307"/>
      <c r="VG82" s="307"/>
      <c r="VH82" s="307"/>
      <c r="VI82" s="307"/>
      <c r="VJ82" s="307"/>
      <c r="VK82" s="307"/>
      <c r="VL82" s="307"/>
      <c r="VM82" s="307"/>
      <c r="VN82" s="307"/>
      <c r="VO82" s="307"/>
      <c r="VP82" s="307"/>
      <c r="VQ82" s="307"/>
      <c r="VR82" s="307"/>
      <c r="VS82" s="307"/>
      <c r="VT82" s="307"/>
      <c r="VU82" s="307"/>
      <c r="VV82" s="307"/>
      <c r="VW82" s="307"/>
      <c r="VX82" s="307"/>
      <c r="VY82" s="307"/>
      <c r="VZ82" s="307"/>
      <c r="WA82" s="307"/>
      <c r="WB82" s="307"/>
      <c r="WC82" s="307"/>
      <c r="WD82" s="307"/>
      <c r="WE82" s="307"/>
      <c r="WF82" s="307"/>
      <c r="WG82" s="307"/>
      <c r="WH82" s="307"/>
      <c r="WI82" s="307"/>
      <c r="WJ82" s="307"/>
      <c r="WK82" s="307"/>
      <c r="WL82" s="307"/>
      <c r="WM82" s="307"/>
      <c r="WN82" s="307"/>
      <c r="WO82" s="307"/>
      <c r="WP82" s="307"/>
      <c r="WQ82" s="307"/>
      <c r="WR82" s="307"/>
      <c r="WS82" s="307"/>
      <c r="WT82" s="307"/>
      <c r="WU82" s="307"/>
      <c r="WV82" s="307"/>
      <c r="WW82" s="307"/>
      <c r="WX82" s="307"/>
      <c r="WY82" s="307"/>
      <c r="WZ82" s="307"/>
      <c r="XA82" s="307"/>
      <c r="XB82" s="307"/>
      <c r="XC82" s="307"/>
      <c r="XD82" s="307"/>
      <c r="XE82" s="307"/>
      <c r="XF82" s="307"/>
      <c r="XG82" s="307"/>
      <c r="XH82" s="307"/>
      <c r="XI82" s="307"/>
      <c r="XJ82" s="307"/>
      <c r="XK82" s="307"/>
      <c r="XL82" s="307"/>
      <c r="XM82" s="307"/>
      <c r="XN82" s="307"/>
      <c r="XO82" s="307"/>
      <c r="XP82" s="307"/>
      <c r="XQ82" s="307"/>
      <c r="XR82" s="307"/>
      <c r="XS82" s="307"/>
      <c r="XT82" s="307"/>
      <c r="XU82" s="307"/>
      <c r="XV82" s="307"/>
      <c r="XW82" s="307"/>
      <c r="XX82" s="307"/>
      <c r="XY82" s="307"/>
      <c r="XZ82" s="307"/>
      <c r="YA82" s="307"/>
      <c r="YB82" s="307"/>
      <c r="YC82" s="307"/>
      <c r="YD82" s="307"/>
      <c r="YE82" s="307"/>
      <c r="YF82" s="307"/>
      <c r="YG82" s="307"/>
      <c r="YH82" s="307"/>
      <c r="YI82" s="307"/>
      <c r="YJ82" s="307"/>
      <c r="YK82" s="307"/>
      <c r="YL82" s="307"/>
      <c r="YM82" s="307"/>
      <c r="YN82" s="307"/>
      <c r="YO82" s="307"/>
      <c r="YP82" s="307"/>
      <c r="YQ82" s="307"/>
      <c r="YR82" s="307"/>
      <c r="YS82" s="307"/>
      <c r="YT82" s="307"/>
      <c r="YU82" s="307"/>
      <c r="YV82" s="307"/>
      <c r="YW82" s="307"/>
      <c r="YX82" s="307"/>
      <c r="YY82" s="307"/>
      <c r="YZ82" s="307"/>
      <c r="ZA82" s="307"/>
      <c r="ZB82" s="307"/>
      <c r="ZC82" s="307"/>
      <c r="ZD82" s="307"/>
      <c r="ZE82" s="307"/>
      <c r="ZF82" s="307"/>
      <c r="ZG82" s="307"/>
      <c r="ZH82" s="307"/>
      <c r="ZI82" s="307"/>
      <c r="ZJ82" s="307"/>
      <c r="ZK82" s="307"/>
      <c r="ZL82" s="307"/>
      <c r="ZM82" s="307"/>
      <c r="ZN82" s="307"/>
      <c r="ZO82" s="307"/>
      <c r="ZP82" s="307"/>
      <c r="ZQ82" s="307"/>
      <c r="ZR82" s="307"/>
      <c r="ZS82" s="307"/>
      <c r="ZT82" s="307"/>
      <c r="ZU82" s="307"/>
      <c r="ZV82" s="307"/>
      <c r="ZW82" s="307"/>
      <c r="ZX82" s="307"/>
      <c r="ZY82" s="307"/>
      <c r="ZZ82" s="307"/>
      <c r="AAA82" s="307"/>
      <c r="AAB82" s="307"/>
      <c r="AAC82" s="307"/>
      <c r="AAD82" s="307"/>
      <c r="AAE82" s="307"/>
      <c r="AAF82" s="307"/>
      <c r="AAG82" s="307"/>
      <c r="AAH82" s="307"/>
      <c r="AAI82" s="307"/>
      <c r="AAJ82" s="307"/>
      <c r="AAK82" s="307"/>
      <c r="AAL82" s="307"/>
      <c r="AAM82" s="307"/>
      <c r="AAN82" s="307"/>
      <c r="AAO82" s="307"/>
      <c r="AAP82" s="307"/>
      <c r="AAQ82" s="307"/>
      <c r="AAR82" s="307"/>
      <c r="AAS82" s="307"/>
      <c r="AAT82" s="307"/>
      <c r="AAU82" s="307"/>
      <c r="AAV82" s="307"/>
      <c r="AAW82" s="307"/>
      <c r="AAX82" s="307"/>
      <c r="AAY82" s="307"/>
      <c r="AAZ82" s="307"/>
      <c r="ABA82" s="307"/>
      <c r="ABB82" s="307"/>
      <c r="ABC82" s="307"/>
      <c r="ABD82" s="307"/>
      <c r="ABE82" s="307"/>
      <c r="ABF82" s="307"/>
      <c r="ABG82" s="307"/>
      <c r="ABH82" s="307"/>
      <c r="ABI82" s="307"/>
      <c r="ABJ82" s="307"/>
      <c r="ABK82" s="307"/>
      <c r="ABL82" s="307"/>
      <c r="ABM82" s="307"/>
      <c r="ABN82" s="307"/>
      <c r="ABO82" s="307"/>
      <c r="ABP82" s="307"/>
      <c r="ABQ82" s="307"/>
      <c r="ABR82" s="307"/>
      <c r="ABS82" s="307"/>
      <c r="ABT82" s="307"/>
      <c r="ABU82" s="307"/>
      <c r="ABV82" s="307"/>
      <c r="ABW82" s="307"/>
      <c r="ABX82" s="307"/>
      <c r="ABY82" s="307"/>
      <c r="ABZ82" s="307"/>
      <c r="ACA82" s="307"/>
      <c r="ACB82" s="307"/>
      <c r="ACC82" s="307"/>
      <c r="ACD82" s="307"/>
      <c r="ACE82" s="307"/>
      <c r="ACF82" s="307"/>
      <c r="ACG82" s="307"/>
      <c r="ACH82" s="307"/>
      <c r="ACI82" s="307"/>
      <c r="ACJ82" s="307"/>
      <c r="ACK82" s="307"/>
      <c r="ACL82" s="307"/>
      <c r="ACM82" s="307"/>
      <c r="ACN82" s="307"/>
      <c r="ACO82" s="307"/>
      <c r="ACP82" s="307"/>
      <c r="ACQ82" s="307"/>
      <c r="ACR82" s="307"/>
      <c r="ACS82" s="307"/>
      <c r="ACT82" s="307"/>
      <c r="ACU82" s="307"/>
      <c r="ACV82" s="307"/>
      <c r="ACW82" s="307"/>
      <c r="ACX82" s="307"/>
      <c r="ACY82" s="307"/>
      <c r="ACZ82" s="307"/>
      <c r="ADA82" s="307"/>
      <c r="ADB82" s="307"/>
      <c r="ADC82" s="307"/>
      <c r="ADD82" s="307"/>
      <c r="ADE82" s="307"/>
      <c r="ADF82" s="307"/>
      <c r="ADG82" s="307"/>
      <c r="ADH82" s="307"/>
      <c r="ADI82" s="307"/>
      <c r="ADJ82" s="307"/>
      <c r="ADK82" s="307"/>
      <c r="ADL82" s="307"/>
      <c r="ADM82" s="307"/>
      <c r="ADN82" s="307"/>
      <c r="ADO82" s="307"/>
      <c r="ADP82" s="307"/>
      <c r="ADQ82" s="307"/>
      <c r="ADR82" s="307"/>
      <c r="ADS82" s="307"/>
      <c r="ADT82" s="307"/>
      <c r="ADU82" s="307"/>
      <c r="ADV82" s="307"/>
      <c r="ADW82" s="307"/>
      <c r="ADX82" s="307"/>
      <c r="ADY82" s="307"/>
      <c r="ADZ82" s="307"/>
      <c r="AEA82" s="307"/>
      <c r="AEB82" s="307"/>
      <c r="AEC82" s="307"/>
      <c r="AED82" s="307"/>
      <c r="AEE82" s="307"/>
      <c r="AEF82" s="307"/>
      <c r="AEG82" s="307"/>
      <c r="AEH82" s="307"/>
      <c r="AEI82" s="307"/>
      <c r="AEJ82" s="307"/>
      <c r="AEK82" s="307"/>
      <c r="AEL82" s="307"/>
      <c r="AEM82" s="307"/>
      <c r="AEN82" s="307"/>
      <c r="AEO82" s="307"/>
      <c r="AEP82" s="307"/>
      <c r="AEQ82" s="307"/>
      <c r="AER82" s="307"/>
      <c r="AES82" s="307"/>
      <c r="AET82" s="307"/>
      <c r="AEU82" s="307"/>
      <c r="AEV82" s="307"/>
      <c r="AEW82" s="307"/>
      <c r="AEX82" s="307"/>
      <c r="AEY82" s="307"/>
      <c r="AEZ82" s="307"/>
      <c r="AFA82" s="307"/>
      <c r="AFB82" s="307"/>
      <c r="AFC82" s="307"/>
      <c r="AFD82" s="307"/>
      <c r="AFE82" s="307"/>
      <c r="AFF82" s="307"/>
      <c r="AFG82" s="307"/>
      <c r="AFH82" s="307"/>
      <c r="AFI82" s="307"/>
      <c r="AFJ82" s="307"/>
      <c r="AFK82" s="307"/>
      <c r="AFL82" s="307"/>
      <c r="AFM82" s="307"/>
      <c r="AFN82" s="307"/>
      <c r="AFO82" s="307"/>
      <c r="AFP82" s="307"/>
      <c r="AFQ82" s="307"/>
      <c r="AFR82" s="307"/>
      <c r="AFS82" s="307"/>
      <c r="AFT82" s="307"/>
      <c r="AFU82" s="307"/>
      <c r="AFV82" s="307"/>
      <c r="AFW82" s="307"/>
      <c r="AFX82" s="307"/>
      <c r="AFY82" s="307"/>
      <c r="AFZ82" s="307"/>
      <c r="AGA82" s="307"/>
      <c r="AGB82" s="307"/>
      <c r="AGC82" s="307"/>
      <c r="AGD82" s="307"/>
      <c r="AGE82" s="307"/>
      <c r="AGF82" s="307"/>
      <c r="AGG82" s="307"/>
      <c r="AGH82" s="307"/>
      <c r="AGI82" s="307"/>
      <c r="AGJ82" s="307"/>
      <c r="AGK82" s="307"/>
      <c r="AGL82" s="307"/>
      <c r="AGM82" s="307"/>
      <c r="AGN82" s="307"/>
      <c r="AGO82" s="307"/>
      <c r="AGP82" s="307"/>
      <c r="AGQ82" s="307"/>
      <c r="AGR82" s="307"/>
      <c r="AGS82" s="307"/>
      <c r="AGT82" s="307"/>
      <c r="AGU82" s="307"/>
      <c r="AGV82" s="307"/>
      <c r="AGW82" s="307"/>
      <c r="AGX82" s="307"/>
      <c r="AGY82" s="307"/>
      <c r="AGZ82" s="307"/>
      <c r="AHA82" s="307"/>
      <c r="AHB82" s="307"/>
      <c r="AHC82" s="307"/>
      <c r="AHD82" s="307"/>
      <c r="AHE82" s="307"/>
      <c r="AHF82" s="307"/>
      <c r="AHG82" s="307"/>
      <c r="AHH82" s="307"/>
      <c r="AHI82" s="307"/>
      <c r="AHJ82" s="307"/>
      <c r="AHK82" s="307"/>
      <c r="AHL82" s="307"/>
      <c r="AHM82" s="307"/>
      <c r="AHN82" s="307"/>
      <c r="AHO82" s="307"/>
      <c r="AHP82" s="307"/>
      <c r="AHQ82" s="307"/>
      <c r="AHR82" s="307"/>
      <c r="AHS82" s="307"/>
      <c r="AHT82" s="307"/>
      <c r="AHU82" s="307"/>
      <c r="AHV82" s="307"/>
      <c r="AHW82" s="307"/>
      <c r="AHX82" s="307"/>
      <c r="AHY82" s="307"/>
      <c r="AHZ82" s="307"/>
      <c r="AIA82" s="307"/>
      <c r="AIB82" s="307"/>
      <c r="AIC82" s="307"/>
      <c r="AID82" s="307"/>
      <c r="AIE82" s="307"/>
      <c r="AIF82" s="307"/>
      <c r="AIG82" s="307"/>
      <c r="AIH82" s="307"/>
      <c r="AII82" s="307"/>
      <c r="AIJ82" s="307"/>
      <c r="AIK82" s="307"/>
      <c r="AIL82" s="307"/>
      <c r="AIM82" s="307"/>
      <c r="AIN82" s="307"/>
      <c r="AIO82" s="307"/>
      <c r="AIP82" s="307"/>
      <c r="AIQ82" s="307"/>
      <c r="AIR82" s="307"/>
      <c r="AIS82" s="307"/>
      <c r="AIT82" s="307"/>
      <c r="AIU82" s="307"/>
      <c r="AIV82" s="307"/>
      <c r="AIW82" s="307"/>
      <c r="AIX82" s="307"/>
      <c r="AIY82" s="307"/>
      <c r="AIZ82" s="307"/>
      <c r="AJA82" s="307"/>
      <c r="AJB82" s="307"/>
      <c r="AJC82" s="307"/>
      <c r="AJD82" s="307"/>
      <c r="AJE82" s="307"/>
      <c r="AJF82" s="307"/>
      <c r="AJG82" s="307"/>
      <c r="AJH82" s="307"/>
      <c r="AJI82" s="307"/>
      <c r="AJJ82" s="307"/>
      <c r="AJK82" s="307"/>
      <c r="AJL82" s="307"/>
      <c r="AJM82" s="307"/>
      <c r="AJN82" s="307"/>
      <c r="AJO82" s="307"/>
      <c r="AJP82" s="307"/>
      <c r="AJQ82" s="307"/>
      <c r="AJR82" s="307"/>
      <c r="AJS82" s="307"/>
      <c r="AJT82" s="307"/>
      <c r="AJU82" s="307"/>
      <c r="AJV82" s="307"/>
      <c r="AJW82" s="307"/>
      <c r="AJX82" s="307"/>
      <c r="AJY82" s="307"/>
      <c r="AJZ82" s="307"/>
      <c r="AKA82" s="307"/>
      <c r="AKB82" s="307"/>
      <c r="AKC82" s="307"/>
      <c r="AKD82" s="307"/>
      <c r="AKE82" s="307"/>
      <c r="AKF82" s="307"/>
      <c r="AKG82" s="307"/>
      <c r="AKH82" s="307"/>
      <c r="AKI82" s="307"/>
      <c r="AKJ82" s="307"/>
      <c r="AKK82" s="307"/>
      <c r="AKL82" s="307"/>
      <c r="AKM82" s="307"/>
      <c r="AKN82" s="307"/>
      <c r="AKO82" s="307"/>
      <c r="AKP82" s="307"/>
      <c r="AKQ82" s="307"/>
      <c r="AKR82" s="307"/>
      <c r="AKS82" s="307"/>
      <c r="AKT82" s="307"/>
      <c r="AKU82" s="307"/>
      <c r="AKV82" s="307"/>
      <c r="AKW82" s="307"/>
      <c r="AKX82" s="307"/>
      <c r="AKY82" s="307"/>
    </row>
    <row r="83" spans="1:987" s="41" customFormat="1" x14ac:dyDescent="0.25">
      <c r="A83" s="133" t="s">
        <v>4</v>
      </c>
      <c r="B83" s="185" t="e">
        <f>IF('Sample of Spirits1'!I83&lt;E83,"&lt;",'Sample of Spirits1'!I83)</f>
        <v>#DIV/0!</v>
      </c>
      <c r="C83" s="123" t="e">
        <f t="shared" si="53"/>
        <v>#DIV/0!</v>
      </c>
      <c r="D83" s="94" t="e">
        <f>'Sample of Spirits1'!E83</f>
        <v>#DIV/0!</v>
      </c>
      <c r="E83" s="199" t="e">
        <f t="shared" si="54"/>
        <v>#DIV/0!</v>
      </c>
      <c r="F83" s="118"/>
      <c r="G83" s="98" t="e">
        <f>IF('Sample of Spirits1'!R83&lt;J83,"&lt;",'Sample of Spirits1'!R83)</f>
        <v>#DIV/0!</v>
      </c>
      <c r="H83" s="123" t="e">
        <f t="shared" si="55"/>
        <v>#DIV/0!</v>
      </c>
      <c r="I83" s="94" t="e">
        <f>'Sample of Spirits1'!N83</f>
        <v>#DIV/0!</v>
      </c>
      <c r="J83" s="199" t="e">
        <f t="shared" si="56"/>
        <v>#DIV/0!</v>
      </c>
      <c r="K83" s="118"/>
      <c r="L83" s="185" t="e">
        <f>IF('Sample of Spirits1'!AA83&lt;O83,"&lt;",'Sample of Spirits1'!AA83)</f>
        <v>#DIV/0!</v>
      </c>
      <c r="M83" s="98" t="e">
        <f t="shared" si="57"/>
        <v>#DIV/0!</v>
      </c>
      <c r="N83" s="94" t="e">
        <f>'Sample of Spirits1'!W83</f>
        <v>#DIV/0!</v>
      </c>
      <c r="O83" s="199" t="e">
        <f t="shared" si="58"/>
        <v>#DIV/0!</v>
      </c>
      <c r="P83" s="118"/>
      <c r="Q83" s="94" t="e">
        <f t="shared" si="59"/>
        <v>#DIV/0!</v>
      </c>
      <c r="R83" s="94" t="e">
        <f t="shared" si="60"/>
        <v>#DIV/0!</v>
      </c>
      <c r="S83" s="118"/>
      <c r="T83" s="186" t="e">
        <f t="shared" si="61"/>
        <v>#DIV/0!</v>
      </c>
      <c r="U83" s="94" t="e">
        <f t="shared" si="62"/>
        <v>#DIV/0!</v>
      </c>
      <c r="V83" s="114"/>
      <c r="W83" s="312"/>
      <c r="X83" s="307"/>
      <c r="Y83" s="307"/>
      <c r="Z83" s="307"/>
      <c r="AA83" s="307"/>
      <c r="AB83" s="307"/>
      <c r="AC83" s="307"/>
      <c r="AD83" s="307"/>
      <c r="AE83" s="307"/>
      <c r="AF83" s="307"/>
      <c r="AG83" s="307"/>
      <c r="AH83" s="307"/>
      <c r="AI83" s="307"/>
      <c r="AJ83" s="307"/>
      <c r="AK83" s="307"/>
      <c r="AL83" s="307"/>
      <c r="AM83" s="307"/>
      <c r="AN83" s="307"/>
      <c r="AO83" s="307"/>
      <c r="AP83" s="307"/>
      <c r="AQ83" s="307"/>
      <c r="AR83" s="307"/>
      <c r="AS83" s="307"/>
      <c r="AT83" s="307"/>
      <c r="AU83" s="307"/>
      <c r="AV83" s="307"/>
      <c r="AW83" s="307"/>
      <c r="AX83" s="307"/>
      <c r="AY83" s="307"/>
      <c r="AZ83" s="307"/>
      <c r="BA83" s="307"/>
      <c r="BB83" s="307"/>
      <c r="BC83" s="307"/>
      <c r="BD83" s="307"/>
      <c r="BE83" s="307"/>
      <c r="BF83" s="307"/>
      <c r="BG83" s="307"/>
      <c r="BH83" s="307"/>
      <c r="BI83" s="307"/>
      <c r="BJ83" s="307"/>
      <c r="BK83" s="307"/>
      <c r="BL83" s="307"/>
      <c r="BM83" s="307"/>
      <c r="BN83" s="307"/>
      <c r="BO83" s="307"/>
      <c r="BP83" s="307"/>
      <c r="BQ83" s="307"/>
      <c r="BR83" s="307"/>
      <c r="BS83" s="307"/>
      <c r="BT83" s="307"/>
      <c r="BU83" s="307"/>
      <c r="BV83" s="307"/>
      <c r="BW83" s="307"/>
      <c r="BX83" s="307"/>
      <c r="BY83" s="307"/>
      <c r="BZ83" s="307"/>
      <c r="CA83" s="307"/>
      <c r="CB83" s="307"/>
      <c r="CC83" s="307"/>
      <c r="CD83" s="307"/>
      <c r="CE83" s="307"/>
      <c r="CF83" s="307"/>
      <c r="CG83" s="307"/>
      <c r="CH83" s="307"/>
      <c r="CI83" s="307"/>
      <c r="CJ83" s="307"/>
      <c r="CK83" s="307"/>
      <c r="CL83" s="307"/>
      <c r="CM83" s="307"/>
      <c r="CN83" s="307"/>
      <c r="CO83" s="307"/>
      <c r="CP83" s="307"/>
      <c r="CQ83" s="307"/>
      <c r="CR83" s="307"/>
      <c r="CS83" s="307"/>
      <c r="CT83" s="307"/>
      <c r="CU83" s="307"/>
      <c r="CV83" s="307"/>
      <c r="CW83" s="307"/>
      <c r="CX83" s="307"/>
      <c r="CY83" s="307"/>
      <c r="CZ83" s="307"/>
      <c r="DA83" s="307"/>
      <c r="DB83" s="307"/>
      <c r="DC83" s="307"/>
      <c r="DD83" s="307"/>
      <c r="DE83" s="307"/>
      <c r="DF83" s="307"/>
      <c r="DG83" s="307"/>
      <c r="DH83" s="307"/>
      <c r="DI83" s="307"/>
      <c r="DJ83" s="307"/>
      <c r="DK83" s="307"/>
      <c r="DL83" s="307"/>
      <c r="DM83" s="307"/>
      <c r="DN83" s="307"/>
      <c r="DO83" s="307"/>
      <c r="DP83" s="307"/>
      <c r="DQ83" s="307"/>
      <c r="DR83" s="307"/>
      <c r="DS83" s="307"/>
      <c r="DT83" s="307"/>
      <c r="DU83" s="307"/>
      <c r="DV83" s="307"/>
      <c r="DW83" s="307"/>
      <c r="DX83" s="307"/>
      <c r="DY83" s="307"/>
      <c r="DZ83" s="307"/>
      <c r="EA83" s="307"/>
      <c r="EB83" s="307"/>
      <c r="EC83" s="307"/>
      <c r="ED83" s="307"/>
      <c r="EE83" s="307"/>
      <c r="EF83" s="307"/>
      <c r="EG83" s="307"/>
      <c r="EH83" s="307"/>
      <c r="EI83" s="307"/>
      <c r="EJ83" s="307"/>
      <c r="EK83" s="307"/>
      <c r="EL83" s="307"/>
      <c r="EM83" s="307"/>
      <c r="EN83" s="307"/>
      <c r="EO83" s="307"/>
      <c r="EP83" s="307"/>
      <c r="EQ83" s="307"/>
      <c r="ER83" s="307"/>
      <c r="ES83" s="307"/>
      <c r="ET83" s="307"/>
      <c r="EU83" s="307"/>
      <c r="EV83" s="307"/>
      <c r="EW83" s="307"/>
      <c r="EX83" s="307"/>
      <c r="EY83" s="307"/>
      <c r="EZ83" s="307"/>
      <c r="FA83" s="307"/>
      <c r="FB83" s="307"/>
      <c r="FC83" s="307"/>
      <c r="FD83" s="307"/>
      <c r="FE83" s="307"/>
      <c r="FF83" s="307"/>
      <c r="FG83" s="307"/>
      <c r="FH83" s="307"/>
      <c r="FI83" s="307"/>
      <c r="FJ83" s="307"/>
      <c r="FK83" s="307"/>
      <c r="FL83" s="307"/>
      <c r="FM83" s="307"/>
      <c r="FN83" s="307"/>
      <c r="FO83" s="307"/>
      <c r="FP83" s="307"/>
      <c r="FQ83" s="307"/>
      <c r="FR83" s="307"/>
      <c r="FS83" s="307"/>
      <c r="FT83" s="307"/>
      <c r="FU83" s="307"/>
      <c r="FV83" s="307"/>
      <c r="FW83" s="307"/>
      <c r="FX83" s="307"/>
      <c r="FY83" s="307"/>
      <c r="FZ83" s="307"/>
      <c r="GA83" s="307"/>
      <c r="GB83" s="307"/>
      <c r="GC83" s="307"/>
      <c r="GD83" s="307"/>
      <c r="GE83" s="307"/>
      <c r="GF83" s="307"/>
      <c r="GG83" s="307"/>
      <c r="GH83" s="307"/>
      <c r="GI83" s="307"/>
      <c r="GJ83" s="307"/>
      <c r="GK83" s="307"/>
      <c r="GL83" s="307"/>
      <c r="GM83" s="307"/>
      <c r="GN83" s="307"/>
      <c r="GO83" s="307"/>
      <c r="GP83" s="307"/>
      <c r="GQ83" s="307"/>
      <c r="GR83" s="307"/>
      <c r="GS83" s="307"/>
      <c r="GT83" s="307"/>
      <c r="GU83" s="307"/>
      <c r="GV83" s="307"/>
      <c r="GW83" s="307"/>
      <c r="GX83" s="307"/>
      <c r="GY83" s="307"/>
      <c r="GZ83" s="307"/>
      <c r="HA83" s="307"/>
      <c r="HB83" s="307"/>
      <c r="HC83" s="307"/>
      <c r="HD83" s="307"/>
      <c r="HE83" s="307"/>
      <c r="HF83" s="307"/>
      <c r="HG83" s="307"/>
      <c r="HH83" s="307"/>
      <c r="HI83" s="307"/>
      <c r="HJ83" s="307"/>
      <c r="HK83" s="307"/>
      <c r="HL83" s="307"/>
      <c r="HM83" s="307"/>
      <c r="HN83" s="307"/>
      <c r="HO83" s="307"/>
      <c r="HP83" s="307"/>
      <c r="HQ83" s="307"/>
      <c r="HR83" s="307"/>
      <c r="HS83" s="307"/>
      <c r="HT83" s="307"/>
      <c r="HU83" s="307"/>
      <c r="HV83" s="307"/>
      <c r="HW83" s="307"/>
      <c r="HX83" s="307"/>
      <c r="HY83" s="307"/>
      <c r="HZ83" s="307"/>
      <c r="IA83" s="307"/>
      <c r="IB83" s="307"/>
      <c r="IC83" s="307"/>
      <c r="ID83" s="307"/>
      <c r="IE83" s="307"/>
      <c r="IF83" s="307"/>
      <c r="IG83" s="307"/>
      <c r="IH83" s="307"/>
      <c r="II83" s="307"/>
      <c r="IJ83" s="307"/>
      <c r="IK83" s="307"/>
      <c r="IL83" s="307"/>
      <c r="IM83" s="307"/>
      <c r="IN83" s="307"/>
      <c r="IO83" s="307"/>
      <c r="IP83" s="307"/>
      <c r="IQ83" s="307"/>
      <c r="IR83" s="307"/>
      <c r="IS83" s="307"/>
      <c r="IT83" s="307"/>
      <c r="IU83" s="307"/>
      <c r="IV83" s="307"/>
      <c r="IW83" s="307"/>
      <c r="IX83" s="307"/>
      <c r="IY83" s="307"/>
      <c r="IZ83" s="307"/>
      <c r="JA83" s="307"/>
      <c r="JB83" s="307"/>
      <c r="JC83" s="307"/>
      <c r="JD83" s="307"/>
      <c r="JE83" s="307"/>
      <c r="JF83" s="307"/>
      <c r="JG83" s="307"/>
      <c r="JH83" s="307"/>
      <c r="JI83" s="307"/>
      <c r="JJ83" s="307"/>
      <c r="JK83" s="307"/>
      <c r="JL83" s="307"/>
      <c r="JM83" s="307"/>
      <c r="JN83" s="307"/>
      <c r="JO83" s="307"/>
      <c r="JP83" s="307"/>
      <c r="JQ83" s="307"/>
      <c r="JR83" s="307"/>
      <c r="JS83" s="307"/>
      <c r="JT83" s="307"/>
      <c r="JU83" s="307"/>
      <c r="JV83" s="307"/>
      <c r="JW83" s="307"/>
      <c r="JX83" s="307"/>
      <c r="JY83" s="307"/>
      <c r="JZ83" s="307"/>
      <c r="KA83" s="307"/>
      <c r="KB83" s="307"/>
      <c r="KC83" s="307"/>
      <c r="KD83" s="307"/>
      <c r="KE83" s="307"/>
      <c r="KF83" s="307"/>
      <c r="KG83" s="307"/>
      <c r="KH83" s="307"/>
      <c r="KI83" s="307"/>
      <c r="KJ83" s="307"/>
      <c r="KK83" s="307"/>
      <c r="KL83" s="307"/>
      <c r="KM83" s="307"/>
      <c r="KN83" s="307"/>
      <c r="KO83" s="307"/>
      <c r="KP83" s="307"/>
      <c r="KQ83" s="307"/>
      <c r="KR83" s="307"/>
      <c r="KS83" s="307"/>
      <c r="KT83" s="307"/>
      <c r="KU83" s="307"/>
      <c r="KV83" s="307"/>
      <c r="KW83" s="307"/>
      <c r="KX83" s="307"/>
      <c r="KY83" s="307"/>
      <c r="KZ83" s="307"/>
      <c r="LA83" s="307"/>
      <c r="LB83" s="307"/>
      <c r="LC83" s="307"/>
      <c r="LD83" s="307"/>
      <c r="LE83" s="307"/>
      <c r="LF83" s="307"/>
      <c r="LG83" s="307"/>
      <c r="LH83" s="307"/>
      <c r="LI83" s="307"/>
      <c r="LJ83" s="307"/>
      <c r="LK83" s="307"/>
      <c r="LL83" s="307"/>
      <c r="LM83" s="307"/>
      <c r="LN83" s="307"/>
      <c r="LO83" s="307"/>
      <c r="LP83" s="307"/>
      <c r="LQ83" s="307"/>
      <c r="LR83" s="307"/>
      <c r="LS83" s="307"/>
      <c r="LT83" s="307"/>
      <c r="LU83" s="307"/>
      <c r="LV83" s="307"/>
      <c r="LW83" s="307"/>
      <c r="LX83" s="307"/>
      <c r="LY83" s="307"/>
      <c r="LZ83" s="307"/>
      <c r="MA83" s="307"/>
      <c r="MB83" s="307"/>
      <c r="MC83" s="307"/>
      <c r="MD83" s="307"/>
      <c r="ME83" s="307"/>
      <c r="MF83" s="307"/>
      <c r="MG83" s="307"/>
      <c r="MH83" s="307"/>
      <c r="MI83" s="307"/>
      <c r="MJ83" s="307"/>
      <c r="MK83" s="307"/>
      <c r="ML83" s="307"/>
      <c r="MM83" s="307"/>
      <c r="MN83" s="307"/>
      <c r="MO83" s="307"/>
      <c r="MP83" s="307"/>
      <c r="MQ83" s="307"/>
      <c r="MR83" s="307"/>
      <c r="MS83" s="307"/>
      <c r="MT83" s="307"/>
      <c r="MU83" s="307"/>
      <c r="MV83" s="307"/>
      <c r="MW83" s="307"/>
      <c r="MX83" s="307"/>
      <c r="MY83" s="307"/>
      <c r="MZ83" s="307"/>
      <c r="NA83" s="307"/>
      <c r="NB83" s="307"/>
      <c r="NC83" s="307"/>
      <c r="ND83" s="307"/>
      <c r="NE83" s="307"/>
      <c r="NF83" s="307"/>
      <c r="NG83" s="307"/>
      <c r="NH83" s="307"/>
      <c r="NI83" s="307"/>
      <c r="NJ83" s="307"/>
      <c r="NK83" s="307"/>
      <c r="NL83" s="307"/>
      <c r="NM83" s="307"/>
      <c r="NN83" s="307"/>
      <c r="NO83" s="307"/>
      <c r="NP83" s="307"/>
      <c r="NQ83" s="307"/>
      <c r="NR83" s="307"/>
      <c r="NS83" s="307"/>
      <c r="NT83" s="307"/>
      <c r="NU83" s="307"/>
      <c r="NV83" s="307"/>
      <c r="NW83" s="307"/>
      <c r="NX83" s="307"/>
      <c r="NY83" s="307"/>
      <c r="NZ83" s="307"/>
      <c r="OA83" s="307"/>
      <c r="OB83" s="307"/>
      <c r="OC83" s="307"/>
      <c r="OD83" s="307"/>
      <c r="OE83" s="307"/>
      <c r="OF83" s="307"/>
      <c r="OG83" s="307"/>
      <c r="OH83" s="307"/>
      <c r="OI83" s="307"/>
      <c r="OJ83" s="307"/>
      <c r="OK83" s="307"/>
      <c r="OL83" s="307"/>
      <c r="OM83" s="307"/>
      <c r="ON83" s="307"/>
      <c r="OO83" s="307"/>
      <c r="OP83" s="307"/>
      <c r="OQ83" s="307"/>
      <c r="OR83" s="307"/>
      <c r="OS83" s="307"/>
      <c r="OT83" s="307"/>
      <c r="OU83" s="307"/>
      <c r="OV83" s="307"/>
      <c r="OW83" s="307"/>
      <c r="OX83" s="307"/>
      <c r="OY83" s="307"/>
      <c r="OZ83" s="307"/>
      <c r="PA83" s="307"/>
      <c r="PB83" s="307"/>
      <c r="PC83" s="307"/>
      <c r="PD83" s="307"/>
      <c r="PE83" s="307"/>
      <c r="PF83" s="307"/>
      <c r="PG83" s="307"/>
      <c r="PH83" s="307"/>
      <c r="PI83" s="307"/>
      <c r="PJ83" s="307"/>
      <c r="PK83" s="307"/>
      <c r="PL83" s="307"/>
      <c r="PM83" s="307"/>
      <c r="PN83" s="307"/>
      <c r="PO83" s="307"/>
      <c r="PP83" s="307"/>
      <c r="PQ83" s="307"/>
      <c r="PR83" s="307"/>
      <c r="PS83" s="307"/>
      <c r="PT83" s="307"/>
      <c r="PU83" s="307"/>
      <c r="PV83" s="307"/>
      <c r="PW83" s="307"/>
      <c r="PX83" s="307"/>
      <c r="PY83" s="307"/>
      <c r="PZ83" s="307"/>
      <c r="QA83" s="307"/>
      <c r="QB83" s="307"/>
      <c r="QC83" s="307"/>
      <c r="QD83" s="307"/>
      <c r="QE83" s="307"/>
      <c r="QF83" s="307"/>
      <c r="QG83" s="307"/>
      <c r="QH83" s="307"/>
      <c r="QI83" s="307"/>
      <c r="QJ83" s="307"/>
      <c r="QK83" s="307"/>
      <c r="QL83" s="307"/>
      <c r="QM83" s="307"/>
      <c r="QN83" s="307"/>
      <c r="QO83" s="307"/>
      <c r="QP83" s="307"/>
      <c r="QQ83" s="307"/>
      <c r="QR83" s="307"/>
      <c r="QS83" s="307"/>
      <c r="QT83" s="307"/>
      <c r="QU83" s="307"/>
      <c r="QV83" s="307"/>
      <c r="QW83" s="307"/>
      <c r="QX83" s="307"/>
      <c r="QY83" s="307"/>
      <c r="QZ83" s="307"/>
      <c r="RA83" s="307"/>
      <c r="RB83" s="307"/>
      <c r="RC83" s="307"/>
      <c r="RD83" s="307"/>
      <c r="RE83" s="307"/>
      <c r="RF83" s="307"/>
      <c r="RG83" s="307"/>
      <c r="RH83" s="307"/>
      <c r="RI83" s="307"/>
      <c r="RJ83" s="307"/>
      <c r="RK83" s="307"/>
      <c r="RL83" s="307"/>
      <c r="RM83" s="307"/>
      <c r="RN83" s="307"/>
      <c r="RO83" s="307"/>
      <c r="RP83" s="307"/>
      <c r="RQ83" s="307"/>
      <c r="RR83" s="307"/>
      <c r="RS83" s="307"/>
      <c r="RT83" s="307"/>
      <c r="RU83" s="307"/>
      <c r="RV83" s="307"/>
      <c r="RW83" s="307"/>
      <c r="RX83" s="307"/>
      <c r="RY83" s="307"/>
      <c r="RZ83" s="307"/>
      <c r="SA83" s="307"/>
      <c r="SB83" s="307"/>
      <c r="SC83" s="307"/>
      <c r="SD83" s="307"/>
      <c r="SE83" s="307"/>
      <c r="SF83" s="307"/>
      <c r="SG83" s="307"/>
      <c r="SH83" s="307"/>
      <c r="SI83" s="307"/>
      <c r="SJ83" s="307"/>
      <c r="SK83" s="307"/>
      <c r="SL83" s="307"/>
      <c r="SM83" s="307"/>
      <c r="SN83" s="307"/>
      <c r="SO83" s="307"/>
      <c r="SP83" s="307"/>
      <c r="SQ83" s="307"/>
      <c r="SR83" s="307"/>
      <c r="SS83" s="307"/>
      <c r="ST83" s="307"/>
      <c r="SU83" s="307"/>
      <c r="SV83" s="307"/>
      <c r="SW83" s="307"/>
      <c r="SX83" s="307"/>
      <c r="SY83" s="307"/>
      <c r="SZ83" s="307"/>
      <c r="TA83" s="307"/>
      <c r="TB83" s="307"/>
      <c r="TC83" s="307"/>
      <c r="TD83" s="307"/>
      <c r="TE83" s="307"/>
      <c r="TF83" s="307"/>
      <c r="TG83" s="307"/>
      <c r="TH83" s="307"/>
      <c r="TI83" s="307"/>
      <c r="TJ83" s="307"/>
      <c r="TK83" s="307"/>
      <c r="TL83" s="307"/>
      <c r="TM83" s="307"/>
      <c r="TN83" s="307"/>
      <c r="TO83" s="307"/>
      <c r="TP83" s="307"/>
      <c r="TQ83" s="307"/>
      <c r="TR83" s="307"/>
      <c r="TS83" s="307"/>
      <c r="TT83" s="307"/>
      <c r="TU83" s="307"/>
      <c r="TV83" s="307"/>
      <c r="TW83" s="307"/>
      <c r="TX83" s="307"/>
      <c r="TY83" s="307"/>
      <c r="TZ83" s="307"/>
      <c r="UA83" s="307"/>
      <c r="UB83" s="307"/>
      <c r="UC83" s="307"/>
      <c r="UD83" s="307"/>
      <c r="UE83" s="307"/>
      <c r="UF83" s="307"/>
      <c r="UG83" s="307"/>
      <c r="UH83" s="307"/>
      <c r="UI83" s="307"/>
      <c r="UJ83" s="307"/>
      <c r="UK83" s="307"/>
      <c r="UL83" s="307"/>
      <c r="UM83" s="307"/>
      <c r="UN83" s="307"/>
      <c r="UO83" s="307"/>
      <c r="UP83" s="307"/>
      <c r="UQ83" s="307"/>
      <c r="UR83" s="307"/>
      <c r="US83" s="307"/>
      <c r="UT83" s="307"/>
      <c r="UU83" s="307"/>
      <c r="UV83" s="307"/>
      <c r="UW83" s="307"/>
      <c r="UX83" s="307"/>
      <c r="UY83" s="307"/>
      <c r="UZ83" s="307"/>
      <c r="VA83" s="307"/>
      <c r="VB83" s="307"/>
      <c r="VC83" s="307"/>
      <c r="VD83" s="307"/>
      <c r="VE83" s="307"/>
      <c r="VF83" s="307"/>
      <c r="VG83" s="307"/>
      <c r="VH83" s="307"/>
      <c r="VI83" s="307"/>
      <c r="VJ83" s="307"/>
      <c r="VK83" s="307"/>
      <c r="VL83" s="307"/>
      <c r="VM83" s="307"/>
      <c r="VN83" s="307"/>
      <c r="VO83" s="307"/>
      <c r="VP83" s="307"/>
      <c r="VQ83" s="307"/>
      <c r="VR83" s="307"/>
      <c r="VS83" s="307"/>
      <c r="VT83" s="307"/>
      <c r="VU83" s="307"/>
      <c r="VV83" s="307"/>
      <c r="VW83" s="307"/>
      <c r="VX83" s="307"/>
      <c r="VY83" s="307"/>
      <c r="VZ83" s="307"/>
      <c r="WA83" s="307"/>
      <c r="WB83" s="307"/>
      <c r="WC83" s="307"/>
      <c r="WD83" s="307"/>
      <c r="WE83" s="307"/>
      <c r="WF83" s="307"/>
      <c r="WG83" s="307"/>
      <c r="WH83" s="307"/>
      <c r="WI83" s="307"/>
      <c r="WJ83" s="307"/>
      <c r="WK83" s="307"/>
      <c r="WL83" s="307"/>
      <c r="WM83" s="307"/>
      <c r="WN83" s="307"/>
      <c r="WO83" s="307"/>
      <c r="WP83" s="307"/>
      <c r="WQ83" s="307"/>
      <c r="WR83" s="307"/>
      <c r="WS83" s="307"/>
      <c r="WT83" s="307"/>
      <c r="WU83" s="307"/>
      <c r="WV83" s="307"/>
      <c r="WW83" s="307"/>
      <c r="WX83" s="307"/>
      <c r="WY83" s="307"/>
      <c r="WZ83" s="307"/>
      <c r="XA83" s="307"/>
      <c r="XB83" s="307"/>
      <c r="XC83" s="307"/>
      <c r="XD83" s="307"/>
      <c r="XE83" s="307"/>
      <c r="XF83" s="307"/>
      <c r="XG83" s="307"/>
      <c r="XH83" s="307"/>
      <c r="XI83" s="307"/>
      <c r="XJ83" s="307"/>
      <c r="XK83" s="307"/>
      <c r="XL83" s="307"/>
      <c r="XM83" s="307"/>
      <c r="XN83" s="307"/>
      <c r="XO83" s="307"/>
      <c r="XP83" s="307"/>
      <c r="XQ83" s="307"/>
      <c r="XR83" s="307"/>
      <c r="XS83" s="307"/>
      <c r="XT83" s="307"/>
      <c r="XU83" s="307"/>
      <c r="XV83" s="307"/>
      <c r="XW83" s="307"/>
      <c r="XX83" s="307"/>
      <c r="XY83" s="307"/>
      <c r="XZ83" s="307"/>
      <c r="YA83" s="307"/>
      <c r="YB83" s="307"/>
      <c r="YC83" s="307"/>
      <c r="YD83" s="307"/>
      <c r="YE83" s="307"/>
      <c r="YF83" s="307"/>
      <c r="YG83" s="307"/>
      <c r="YH83" s="307"/>
      <c r="YI83" s="307"/>
      <c r="YJ83" s="307"/>
      <c r="YK83" s="307"/>
      <c r="YL83" s="307"/>
      <c r="YM83" s="307"/>
      <c r="YN83" s="307"/>
      <c r="YO83" s="307"/>
      <c r="YP83" s="307"/>
      <c r="YQ83" s="307"/>
      <c r="YR83" s="307"/>
      <c r="YS83" s="307"/>
      <c r="YT83" s="307"/>
      <c r="YU83" s="307"/>
      <c r="YV83" s="307"/>
      <c r="YW83" s="307"/>
      <c r="YX83" s="307"/>
      <c r="YY83" s="307"/>
      <c r="YZ83" s="307"/>
      <c r="ZA83" s="307"/>
      <c r="ZB83" s="307"/>
      <c r="ZC83" s="307"/>
      <c r="ZD83" s="307"/>
      <c r="ZE83" s="307"/>
      <c r="ZF83" s="307"/>
      <c r="ZG83" s="307"/>
      <c r="ZH83" s="307"/>
      <c r="ZI83" s="307"/>
      <c r="ZJ83" s="307"/>
      <c r="ZK83" s="307"/>
      <c r="ZL83" s="307"/>
      <c r="ZM83" s="307"/>
      <c r="ZN83" s="307"/>
      <c r="ZO83" s="307"/>
      <c r="ZP83" s="307"/>
      <c r="ZQ83" s="307"/>
      <c r="ZR83" s="307"/>
      <c r="ZS83" s="307"/>
      <c r="ZT83" s="307"/>
      <c r="ZU83" s="307"/>
      <c r="ZV83" s="307"/>
      <c r="ZW83" s="307"/>
      <c r="ZX83" s="307"/>
      <c r="ZY83" s="307"/>
      <c r="ZZ83" s="307"/>
      <c r="AAA83" s="307"/>
      <c r="AAB83" s="307"/>
      <c r="AAC83" s="307"/>
      <c r="AAD83" s="307"/>
      <c r="AAE83" s="307"/>
      <c r="AAF83" s="307"/>
      <c r="AAG83" s="307"/>
      <c r="AAH83" s="307"/>
      <c r="AAI83" s="307"/>
      <c r="AAJ83" s="307"/>
      <c r="AAK83" s="307"/>
      <c r="AAL83" s="307"/>
      <c r="AAM83" s="307"/>
      <c r="AAN83" s="307"/>
      <c r="AAO83" s="307"/>
      <c r="AAP83" s="307"/>
      <c r="AAQ83" s="307"/>
      <c r="AAR83" s="307"/>
      <c r="AAS83" s="307"/>
      <c r="AAT83" s="307"/>
      <c r="AAU83" s="307"/>
      <c r="AAV83" s="307"/>
      <c r="AAW83" s="307"/>
      <c r="AAX83" s="307"/>
      <c r="AAY83" s="307"/>
      <c r="AAZ83" s="307"/>
      <c r="ABA83" s="307"/>
      <c r="ABB83" s="307"/>
      <c r="ABC83" s="307"/>
      <c r="ABD83" s="307"/>
      <c r="ABE83" s="307"/>
      <c r="ABF83" s="307"/>
      <c r="ABG83" s="307"/>
      <c r="ABH83" s="307"/>
      <c r="ABI83" s="307"/>
      <c r="ABJ83" s="307"/>
      <c r="ABK83" s="307"/>
      <c r="ABL83" s="307"/>
      <c r="ABM83" s="307"/>
      <c r="ABN83" s="307"/>
      <c r="ABO83" s="307"/>
      <c r="ABP83" s="307"/>
      <c r="ABQ83" s="307"/>
      <c r="ABR83" s="307"/>
      <c r="ABS83" s="307"/>
      <c r="ABT83" s="307"/>
      <c r="ABU83" s="307"/>
      <c r="ABV83" s="307"/>
      <c r="ABW83" s="307"/>
      <c r="ABX83" s="307"/>
      <c r="ABY83" s="307"/>
      <c r="ABZ83" s="307"/>
      <c r="ACA83" s="307"/>
      <c r="ACB83" s="307"/>
      <c r="ACC83" s="307"/>
      <c r="ACD83" s="307"/>
      <c r="ACE83" s="307"/>
      <c r="ACF83" s="307"/>
      <c r="ACG83" s="307"/>
      <c r="ACH83" s="307"/>
      <c r="ACI83" s="307"/>
      <c r="ACJ83" s="307"/>
      <c r="ACK83" s="307"/>
      <c r="ACL83" s="307"/>
      <c r="ACM83" s="307"/>
      <c r="ACN83" s="307"/>
      <c r="ACO83" s="307"/>
      <c r="ACP83" s="307"/>
      <c r="ACQ83" s="307"/>
      <c r="ACR83" s="307"/>
      <c r="ACS83" s="307"/>
      <c r="ACT83" s="307"/>
      <c r="ACU83" s="307"/>
      <c r="ACV83" s="307"/>
      <c r="ACW83" s="307"/>
      <c r="ACX83" s="307"/>
      <c r="ACY83" s="307"/>
      <c r="ACZ83" s="307"/>
      <c r="ADA83" s="307"/>
      <c r="ADB83" s="307"/>
      <c r="ADC83" s="307"/>
      <c r="ADD83" s="307"/>
      <c r="ADE83" s="307"/>
      <c r="ADF83" s="307"/>
      <c r="ADG83" s="307"/>
      <c r="ADH83" s="307"/>
      <c r="ADI83" s="307"/>
      <c r="ADJ83" s="307"/>
      <c r="ADK83" s="307"/>
      <c r="ADL83" s="307"/>
      <c r="ADM83" s="307"/>
      <c r="ADN83" s="307"/>
      <c r="ADO83" s="307"/>
      <c r="ADP83" s="307"/>
      <c r="ADQ83" s="307"/>
      <c r="ADR83" s="307"/>
      <c r="ADS83" s="307"/>
      <c r="ADT83" s="307"/>
      <c r="ADU83" s="307"/>
      <c r="ADV83" s="307"/>
      <c r="ADW83" s="307"/>
      <c r="ADX83" s="307"/>
      <c r="ADY83" s="307"/>
      <c r="ADZ83" s="307"/>
      <c r="AEA83" s="307"/>
      <c r="AEB83" s="307"/>
      <c r="AEC83" s="307"/>
      <c r="AED83" s="307"/>
      <c r="AEE83" s="307"/>
      <c r="AEF83" s="307"/>
      <c r="AEG83" s="307"/>
      <c r="AEH83" s="307"/>
      <c r="AEI83" s="307"/>
      <c r="AEJ83" s="307"/>
      <c r="AEK83" s="307"/>
      <c r="AEL83" s="307"/>
      <c r="AEM83" s="307"/>
      <c r="AEN83" s="307"/>
      <c r="AEO83" s="307"/>
      <c r="AEP83" s="307"/>
      <c r="AEQ83" s="307"/>
      <c r="AER83" s="307"/>
      <c r="AES83" s="307"/>
      <c r="AET83" s="307"/>
      <c r="AEU83" s="307"/>
      <c r="AEV83" s="307"/>
      <c r="AEW83" s="307"/>
      <c r="AEX83" s="307"/>
      <c r="AEY83" s="307"/>
      <c r="AEZ83" s="307"/>
      <c r="AFA83" s="307"/>
      <c r="AFB83" s="307"/>
      <c r="AFC83" s="307"/>
      <c r="AFD83" s="307"/>
      <c r="AFE83" s="307"/>
      <c r="AFF83" s="307"/>
      <c r="AFG83" s="307"/>
      <c r="AFH83" s="307"/>
      <c r="AFI83" s="307"/>
      <c r="AFJ83" s="307"/>
      <c r="AFK83" s="307"/>
      <c r="AFL83" s="307"/>
      <c r="AFM83" s="307"/>
      <c r="AFN83" s="307"/>
      <c r="AFO83" s="307"/>
      <c r="AFP83" s="307"/>
      <c r="AFQ83" s="307"/>
      <c r="AFR83" s="307"/>
      <c r="AFS83" s="307"/>
      <c r="AFT83" s="307"/>
      <c r="AFU83" s="307"/>
      <c r="AFV83" s="307"/>
      <c r="AFW83" s="307"/>
      <c r="AFX83" s="307"/>
      <c r="AFY83" s="307"/>
      <c r="AFZ83" s="307"/>
      <c r="AGA83" s="307"/>
      <c r="AGB83" s="307"/>
      <c r="AGC83" s="307"/>
      <c r="AGD83" s="307"/>
      <c r="AGE83" s="307"/>
      <c r="AGF83" s="307"/>
      <c r="AGG83" s="307"/>
      <c r="AGH83" s="307"/>
      <c r="AGI83" s="307"/>
      <c r="AGJ83" s="307"/>
      <c r="AGK83" s="307"/>
      <c r="AGL83" s="307"/>
      <c r="AGM83" s="307"/>
      <c r="AGN83" s="307"/>
      <c r="AGO83" s="307"/>
      <c r="AGP83" s="307"/>
      <c r="AGQ83" s="307"/>
      <c r="AGR83" s="307"/>
      <c r="AGS83" s="307"/>
      <c r="AGT83" s="307"/>
      <c r="AGU83" s="307"/>
      <c r="AGV83" s="307"/>
      <c r="AGW83" s="307"/>
      <c r="AGX83" s="307"/>
      <c r="AGY83" s="307"/>
      <c r="AGZ83" s="307"/>
      <c r="AHA83" s="307"/>
      <c r="AHB83" s="307"/>
      <c r="AHC83" s="307"/>
      <c r="AHD83" s="307"/>
      <c r="AHE83" s="307"/>
      <c r="AHF83" s="307"/>
      <c r="AHG83" s="307"/>
      <c r="AHH83" s="307"/>
      <c r="AHI83" s="307"/>
      <c r="AHJ83" s="307"/>
      <c r="AHK83" s="307"/>
      <c r="AHL83" s="307"/>
      <c r="AHM83" s="307"/>
      <c r="AHN83" s="307"/>
      <c r="AHO83" s="307"/>
      <c r="AHP83" s="307"/>
      <c r="AHQ83" s="307"/>
      <c r="AHR83" s="307"/>
      <c r="AHS83" s="307"/>
      <c r="AHT83" s="307"/>
      <c r="AHU83" s="307"/>
      <c r="AHV83" s="307"/>
      <c r="AHW83" s="307"/>
      <c r="AHX83" s="307"/>
      <c r="AHY83" s="307"/>
      <c r="AHZ83" s="307"/>
      <c r="AIA83" s="307"/>
      <c r="AIB83" s="307"/>
      <c r="AIC83" s="307"/>
      <c r="AID83" s="307"/>
      <c r="AIE83" s="307"/>
      <c r="AIF83" s="307"/>
      <c r="AIG83" s="307"/>
      <c r="AIH83" s="307"/>
      <c r="AII83" s="307"/>
      <c r="AIJ83" s="307"/>
      <c r="AIK83" s="307"/>
      <c r="AIL83" s="307"/>
      <c r="AIM83" s="307"/>
      <c r="AIN83" s="307"/>
      <c r="AIO83" s="307"/>
      <c r="AIP83" s="307"/>
      <c r="AIQ83" s="307"/>
      <c r="AIR83" s="307"/>
      <c r="AIS83" s="307"/>
      <c r="AIT83" s="307"/>
      <c r="AIU83" s="307"/>
      <c r="AIV83" s="307"/>
      <c r="AIW83" s="307"/>
      <c r="AIX83" s="307"/>
      <c r="AIY83" s="307"/>
      <c r="AIZ83" s="307"/>
      <c r="AJA83" s="307"/>
      <c r="AJB83" s="307"/>
      <c r="AJC83" s="307"/>
      <c r="AJD83" s="307"/>
      <c r="AJE83" s="307"/>
      <c r="AJF83" s="307"/>
      <c r="AJG83" s="307"/>
      <c r="AJH83" s="307"/>
      <c r="AJI83" s="307"/>
      <c r="AJJ83" s="307"/>
      <c r="AJK83" s="307"/>
      <c r="AJL83" s="307"/>
      <c r="AJM83" s="307"/>
      <c r="AJN83" s="307"/>
      <c r="AJO83" s="307"/>
      <c r="AJP83" s="307"/>
      <c r="AJQ83" s="307"/>
      <c r="AJR83" s="307"/>
      <c r="AJS83" s="307"/>
      <c r="AJT83" s="307"/>
      <c r="AJU83" s="307"/>
      <c r="AJV83" s="307"/>
      <c r="AJW83" s="307"/>
      <c r="AJX83" s="307"/>
      <c r="AJY83" s="307"/>
      <c r="AJZ83" s="307"/>
      <c r="AKA83" s="307"/>
      <c r="AKB83" s="307"/>
      <c r="AKC83" s="307"/>
      <c r="AKD83" s="307"/>
      <c r="AKE83" s="307"/>
      <c r="AKF83" s="307"/>
      <c r="AKG83" s="307"/>
      <c r="AKH83" s="307"/>
      <c r="AKI83" s="307"/>
      <c r="AKJ83" s="307"/>
      <c r="AKK83" s="307"/>
      <c r="AKL83" s="307"/>
      <c r="AKM83" s="307"/>
      <c r="AKN83" s="307"/>
      <c r="AKO83" s="307"/>
      <c r="AKP83" s="307"/>
      <c r="AKQ83" s="307"/>
      <c r="AKR83" s="307"/>
      <c r="AKS83" s="307"/>
      <c r="AKT83" s="307"/>
      <c r="AKU83" s="307"/>
      <c r="AKV83" s="307"/>
      <c r="AKW83" s="307"/>
      <c r="AKX83" s="307"/>
      <c r="AKY83" s="307"/>
    </row>
    <row r="84" spans="1:987" s="139" customFormat="1" x14ac:dyDescent="0.25">
      <c r="A84" s="134" t="s">
        <v>5</v>
      </c>
      <c r="B84" s="202" t="s">
        <v>32</v>
      </c>
      <c r="C84" s="202" t="s">
        <v>32</v>
      </c>
      <c r="D84" s="202" t="s">
        <v>32</v>
      </c>
      <c r="E84" s="202" t="str">
        <f t="shared" si="54"/>
        <v>IS</v>
      </c>
      <c r="F84" s="193"/>
      <c r="G84" s="203" t="str">
        <f>IF('Sample of Spirits1'!R84&lt;J84,"&lt;",'Sample of Spirits1'!R84)</f>
        <v>IS</v>
      </c>
      <c r="H84" s="202" t="s">
        <v>32</v>
      </c>
      <c r="I84" s="202" t="s">
        <v>32</v>
      </c>
      <c r="J84" s="202" t="str">
        <f t="shared" si="56"/>
        <v>IS</v>
      </c>
      <c r="K84" s="193"/>
      <c r="L84" s="202" t="s">
        <v>32</v>
      </c>
      <c r="M84" s="202" t="s">
        <v>32</v>
      </c>
      <c r="N84" s="88" t="str">
        <f>'Sample of Spirits1'!W84</f>
        <v>IS</v>
      </c>
      <c r="O84" s="202" t="str">
        <f t="shared" si="58"/>
        <v>IS</v>
      </c>
      <c r="P84" s="193"/>
      <c r="Q84" s="202" t="s">
        <v>32</v>
      </c>
      <c r="R84" s="202" t="s">
        <v>32</v>
      </c>
      <c r="S84" s="193"/>
      <c r="T84" s="211" t="s">
        <v>32</v>
      </c>
      <c r="U84" s="202" t="s">
        <v>32</v>
      </c>
      <c r="V84" s="305"/>
      <c r="W84" s="313"/>
      <c r="X84" s="309"/>
      <c r="Y84" s="309"/>
      <c r="Z84" s="309"/>
      <c r="AA84" s="309"/>
      <c r="AB84" s="309"/>
      <c r="AC84" s="309"/>
      <c r="AD84" s="309"/>
      <c r="AE84" s="309"/>
      <c r="AF84" s="309"/>
      <c r="AG84" s="309"/>
      <c r="AH84" s="309"/>
      <c r="AI84" s="309"/>
      <c r="AJ84" s="309"/>
      <c r="AK84" s="309"/>
      <c r="AL84" s="309"/>
      <c r="AM84" s="309"/>
      <c r="AN84" s="309"/>
      <c r="AO84" s="309"/>
      <c r="AP84" s="309"/>
      <c r="AQ84" s="309"/>
      <c r="AR84" s="309"/>
      <c r="AS84" s="309"/>
      <c r="AT84" s="309"/>
      <c r="AU84" s="309"/>
      <c r="AV84" s="309"/>
      <c r="AW84" s="309"/>
      <c r="AX84" s="309"/>
      <c r="AY84" s="309"/>
      <c r="AZ84" s="309"/>
      <c r="BA84" s="309"/>
      <c r="BB84" s="309"/>
      <c r="BC84" s="309"/>
      <c r="BD84" s="309"/>
      <c r="BE84" s="309"/>
      <c r="BF84" s="309"/>
      <c r="BG84" s="309"/>
      <c r="BH84" s="309"/>
      <c r="BI84" s="309"/>
      <c r="BJ84" s="309"/>
      <c r="BK84" s="309"/>
      <c r="BL84" s="309"/>
      <c r="BM84" s="309"/>
      <c r="BN84" s="309"/>
      <c r="BO84" s="309"/>
      <c r="BP84" s="309"/>
      <c r="BQ84" s="309"/>
      <c r="BR84" s="309"/>
      <c r="BS84" s="309"/>
      <c r="BT84" s="309"/>
      <c r="BU84" s="309"/>
      <c r="BV84" s="309"/>
      <c r="BW84" s="309"/>
      <c r="BX84" s="309"/>
      <c r="BY84" s="309"/>
      <c r="BZ84" s="309"/>
      <c r="CA84" s="309"/>
      <c r="CB84" s="309"/>
      <c r="CC84" s="309"/>
      <c r="CD84" s="309"/>
      <c r="CE84" s="309"/>
      <c r="CF84" s="309"/>
      <c r="CG84" s="309"/>
      <c r="CH84" s="309"/>
      <c r="CI84" s="309"/>
      <c r="CJ84" s="309"/>
      <c r="CK84" s="309"/>
      <c r="CL84" s="309"/>
      <c r="CM84" s="309"/>
      <c r="CN84" s="309"/>
      <c r="CO84" s="309"/>
      <c r="CP84" s="309"/>
      <c r="CQ84" s="309"/>
      <c r="CR84" s="309"/>
      <c r="CS84" s="309"/>
      <c r="CT84" s="309"/>
      <c r="CU84" s="309"/>
      <c r="CV84" s="309"/>
      <c r="CW84" s="309"/>
      <c r="CX84" s="309"/>
      <c r="CY84" s="309"/>
      <c r="CZ84" s="309"/>
      <c r="DA84" s="309"/>
      <c r="DB84" s="309"/>
      <c r="DC84" s="309"/>
      <c r="DD84" s="309"/>
      <c r="DE84" s="309"/>
      <c r="DF84" s="309"/>
      <c r="DG84" s="309"/>
      <c r="DH84" s="309"/>
      <c r="DI84" s="309"/>
      <c r="DJ84" s="309"/>
      <c r="DK84" s="309"/>
      <c r="DL84" s="309"/>
      <c r="DM84" s="309"/>
      <c r="DN84" s="309"/>
      <c r="DO84" s="309"/>
      <c r="DP84" s="309"/>
      <c r="DQ84" s="309"/>
      <c r="DR84" s="309"/>
      <c r="DS84" s="309"/>
      <c r="DT84" s="309"/>
      <c r="DU84" s="309"/>
      <c r="DV84" s="309"/>
      <c r="DW84" s="309"/>
      <c r="DX84" s="309"/>
      <c r="DY84" s="309"/>
      <c r="DZ84" s="309"/>
      <c r="EA84" s="309"/>
      <c r="EB84" s="309"/>
      <c r="EC84" s="309"/>
      <c r="ED84" s="309"/>
      <c r="EE84" s="309"/>
      <c r="EF84" s="309"/>
      <c r="EG84" s="309"/>
      <c r="EH84" s="309"/>
      <c r="EI84" s="309"/>
      <c r="EJ84" s="309"/>
      <c r="EK84" s="309"/>
      <c r="EL84" s="309"/>
      <c r="EM84" s="309"/>
      <c r="EN84" s="309"/>
      <c r="EO84" s="309"/>
      <c r="EP84" s="309"/>
      <c r="EQ84" s="309"/>
      <c r="ER84" s="309"/>
      <c r="ES84" s="309"/>
      <c r="ET84" s="309"/>
      <c r="EU84" s="309"/>
      <c r="EV84" s="309"/>
      <c r="EW84" s="309"/>
      <c r="EX84" s="309"/>
      <c r="EY84" s="309"/>
      <c r="EZ84" s="309"/>
      <c r="FA84" s="309"/>
      <c r="FB84" s="309"/>
      <c r="FC84" s="309"/>
      <c r="FD84" s="309"/>
      <c r="FE84" s="309"/>
      <c r="FF84" s="309"/>
      <c r="FG84" s="309"/>
      <c r="FH84" s="309"/>
      <c r="FI84" s="309"/>
      <c r="FJ84" s="309"/>
      <c r="FK84" s="309"/>
      <c r="FL84" s="309"/>
      <c r="FM84" s="309"/>
      <c r="FN84" s="309"/>
      <c r="FO84" s="309"/>
      <c r="FP84" s="309"/>
      <c r="FQ84" s="309"/>
      <c r="FR84" s="309"/>
      <c r="FS84" s="309"/>
      <c r="FT84" s="309"/>
      <c r="FU84" s="309"/>
      <c r="FV84" s="309"/>
      <c r="FW84" s="309"/>
      <c r="FX84" s="309"/>
      <c r="FY84" s="309"/>
      <c r="FZ84" s="309"/>
      <c r="GA84" s="309"/>
      <c r="GB84" s="309"/>
      <c r="GC84" s="309"/>
      <c r="GD84" s="309"/>
      <c r="GE84" s="309"/>
      <c r="GF84" s="309"/>
      <c r="GG84" s="309"/>
      <c r="GH84" s="309"/>
      <c r="GI84" s="309"/>
      <c r="GJ84" s="309"/>
      <c r="GK84" s="309"/>
      <c r="GL84" s="309"/>
      <c r="GM84" s="309"/>
      <c r="GN84" s="309"/>
      <c r="GO84" s="309"/>
      <c r="GP84" s="309"/>
      <c r="GQ84" s="309"/>
      <c r="GR84" s="309"/>
      <c r="GS84" s="309"/>
      <c r="GT84" s="309"/>
      <c r="GU84" s="309"/>
      <c r="GV84" s="309"/>
      <c r="GW84" s="309"/>
      <c r="GX84" s="309"/>
      <c r="GY84" s="309"/>
      <c r="GZ84" s="309"/>
      <c r="HA84" s="309"/>
      <c r="HB84" s="309"/>
      <c r="HC84" s="309"/>
      <c r="HD84" s="309"/>
      <c r="HE84" s="309"/>
      <c r="HF84" s="309"/>
      <c r="HG84" s="309"/>
      <c r="HH84" s="309"/>
      <c r="HI84" s="309"/>
      <c r="HJ84" s="309"/>
      <c r="HK84" s="309"/>
      <c r="HL84" s="309"/>
      <c r="HM84" s="309"/>
      <c r="HN84" s="309"/>
      <c r="HO84" s="309"/>
      <c r="HP84" s="309"/>
      <c r="HQ84" s="309"/>
      <c r="HR84" s="309"/>
      <c r="HS84" s="309"/>
      <c r="HT84" s="309"/>
      <c r="HU84" s="309"/>
      <c r="HV84" s="309"/>
      <c r="HW84" s="309"/>
      <c r="HX84" s="309"/>
      <c r="HY84" s="309"/>
      <c r="HZ84" s="309"/>
      <c r="IA84" s="309"/>
      <c r="IB84" s="309"/>
      <c r="IC84" s="309"/>
      <c r="ID84" s="309"/>
      <c r="IE84" s="309"/>
      <c r="IF84" s="309"/>
      <c r="IG84" s="309"/>
      <c r="IH84" s="309"/>
      <c r="II84" s="309"/>
      <c r="IJ84" s="309"/>
      <c r="IK84" s="309"/>
      <c r="IL84" s="309"/>
      <c r="IM84" s="309"/>
      <c r="IN84" s="309"/>
      <c r="IO84" s="309"/>
      <c r="IP84" s="309"/>
      <c r="IQ84" s="309"/>
      <c r="IR84" s="309"/>
      <c r="IS84" s="309"/>
      <c r="IT84" s="309"/>
      <c r="IU84" s="309"/>
      <c r="IV84" s="309"/>
      <c r="IW84" s="309"/>
      <c r="IX84" s="309"/>
      <c r="IY84" s="309"/>
      <c r="IZ84" s="309"/>
      <c r="JA84" s="309"/>
      <c r="JB84" s="309"/>
      <c r="JC84" s="309"/>
      <c r="JD84" s="309"/>
      <c r="JE84" s="309"/>
      <c r="JF84" s="309"/>
      <c r="JG84" s="309"/>
      <c r="JH84" s="309"/>
      <c r="JI84" s="309"/>
      <c r="JJ84" s="309"/>
      <c r="JK84" s="309"/>
      <c r="JL84" s="309"/>
      <c r="JM84" s="309"/>
      <c r="JN84" s="309"/>
      <c r="JO84" s="309"/>
      <c r="JP84" s="309"/>
      <c r="JQ84" s="309"/>
      <c r="JR84" s="309"/>
      <c r="JS84" s="309"/>
      <c r="JT84" s="309"/>
      <c r="JU84" s="309"/>
      <c r="JV84" s="309"/>
      <c r="JW84" s="309"/>
      <c r="JX84" s="309"/>
      <c r="JY84" s="309"/>
      <c r="JZ84" s="309"/>
      <c r="KA84" s="309"/>
      <c r="KB84" s="309"/>
      <c r="KC84" s="309"/>
      <c r="KD84" s="309"/>
      <c r="KE84" s="309"/>
      <c r="KF84" s="309"/>
      <c r="KG84" s="309"/>
      <c r="KH84" s="309"/>
      <c r="KI84" s="309"/>
      <c r="KJ84" s="309"/>
      <c r="KK84" s="309"/>
      <c r="KL84" s="309"/>
      <c r="KM84" s="309"/>
      <c r="KN84" s="309"/>
      <c r="KO84" s="309"/>
      <c r="KP84" s="309"/>
      <c r="KQ84" s="309"/>
      <c r="KR84" s="309"/>
      <c r="KS84" s="309"/>
      <c r="KT84" s="309"/>
      <c r="KU84" s="309"/>
      <c r="KV84" s="309"/>
      <c r="KW84" s="309"/>
      <c r="KX84" s="309"/>
      <c r="KY84" s="309"/>
      <c r="KZ84" s="309"/>
      <c r="LA84" s="309"/>
      <c r="LB84" s="309"/>
      <c r="LC84" s="309"/>
      <c r="LD84" s="309"/>
      <c r="LE84" s="309"/>
      <c r="LF84" s="309"/>
      <c r="LG84" s="309"/>
      <c r="LH84" s="309"/>
      <c r="LI84" s="309"/>
      <c r="LJ84" s="309"/>
      <c r="LK84" s="309"/>
      <c r="LL84" s="309"/>
      <c r="LM84" s="309"/>
      <c r="LN84" s="309"/>
      <c r="LO84" s="309"/>
      <c r="LP84" s="309"/>
      <c r="LQ84" s="309"/>
      <c r="LR84" s="309"/>
      <c r="LS84" s="309"/>
      <c r="LT84" s="309"/>
      <c r="LU84" s="309"/>
      <c r="LV84" s="309"/>
      <c r="LW84" s="309"/>
      <c r="LX84" s="309"/>
      <c r="LY84" s="309"/>
      <c r="LZ84" s="309"/>
      <c r="MA84" s="309"/>
      <c r="MB84" s="309"/>
      <c r="MC84" s="309"/>
      <c r="MD84" s="309"/>
      <c r="ME84" s="309"/>
      <c r="MF84" s="309"/>
      <c r="MG84" s="309"/>
      <c r="MH84" s="309"/>
      <c r="MI84" s="309"/>
      <c r="MJ84" s="309"/>
      <c r="MK84" s="309"/>
      <c r="ML84" s="309"/>
      <c r="MM84" s="309"/>
      <c r="MN84" s="309"/>
      <c r="MO84" s="309"/>
      <c r="MP84" s="309"/>
      <c r="MQ84" s="309"/>
      <c r="MR84" s="309"/>
      <c r="MS84" s="309"/>
      <c r="MT84" s="309"/>
      <c r="MU84" s="309"/>
      <c r="MV84" s="309"/>
      <c r="MW84" s="309"/>
      <c r="MX84" s="309"/>
      <c r="MY84" s="309"/>
      <c r="MZ84" s="309"/>
      <c r="NA84" s="309"/>
      <c r="NB84" s="309"/>
      <c r="NC84" s="309"/>
      <c r="ND84" s="309"/>
      <c r="NE84" s="309"/>
      <c r="NF84" s="309"/>
      <c r="NG84" s="309"/>
      <c r="NH84" s="309"/>
      <c r="NI84" s="309"/>
      <c r="NJ84" s="309"/>
      <c r="NK84" s="309"/>
      <c r="NL84" s="309"/>
      <c r="NM84" s="309"/>
      <c r="NN84" s="309"/>
      <c r="NO84" s="309"/>
      <c r="NP84" s="309"/>
      <c r="NQ84" s="309"/>
      <c r="NR84" s="309"/>
      <c r="NS84" s="309"/>
      <c r="NT84" s="309"/>
      <c r="NU84" s="309"/>
      <c r="NV84" s="309"/>
      <c r="NW84" s="309"/>
      <c r="NX84" s="309"/>
      <c r="NY84" s="309"/>
      <c r="NZ84" s="309"/>
      <c r="OA84" s="309"/>
      <c r="OB84" s="309"/>
      <c r="OC84" s="309"/>
      <c r="OD84" s="309"/>
      <c r="OE84" s="309"/>
      <c r="OF84" s="309"/>
      <c r="OG84" s="309"/>
      <c r="OH84" s="309"/>
      <c r="OI84" s="309"/>
      <c r="OJ84" s="309"/>
      <c r="OK84" s="309"/>
      <c r="OL84" s="309"/>
      <c r="OM84" s="309"/>
      <c r="ON84" s="309"/>
      <c r="OO84" s="309"/>
      <c r="OP84" s="309"/>
      <c r="OQ84" s="309"/>
      <c r="OR84" s="309"/>
      <c r="OS84" s="309"/>
      <c r="OT84" s="309"/>
      <c r="OU84" s="309"/>
      <c r="OV84" s="309"/>
      <c r="OW84" s="309"/>
      <c r="OX84" s="309"/>
      <c r="OY84" s="309"/>
      <c r="OZ84" s="309"/>
      <c r="PA84" s="309"/>
      <c r="PB84" s="309"/>
      <c r="PC84" s="309"/>
      <c r="PD84" s="309"/>
      <c r="PE84" s="309"/>
      <c r="PF84" s="309"/>
      <c r="PG84" s="309"/>
      <c r="PH84" s="309"/>
      <c r="PI84" s="309"/>
      <c r="PJ84" s="309"/>
      <c r="PK84" s="309"/>
      <c r="PL84" s="309"/>
      <c r="PM84" s="309"/>
      <c r="PN84" s="309"/>
      <c r="PO84" s="309"/>
      <c r="PP84" s="309"/>
      <c r="PQ84" s="309"/>
      <c r="PR84" s="309"/>
      <c r="PS84" s="309"/>
      <c r="PT84" s="309"/>
      <c r="PU84" s="309"/>
      <c r="PV84" s="309"/>
      <c r="PW84" s="309"/>
      <c r="PX84" s="309"/>
      <c r="PY84" s="309"/>
      <c r="PZ84" s="309"/>
      <c r="QA84" s="309"/>
      <c r="QB84" s="309"/>
      <c r="QC84" s="309"/>
      <c r="QD84" s="309"/>
      <c r="QE84" s="309"/>
      <c r="QF84" s="309"/>
      <c r="QG84" s="309"/>
      <c r="QH84" s="309"/>
      <c r="QI84" s="309"/>
      <c r="QJ84" s="309"/>
      <c r="QK84" s="309"/>
      <c r="QL84" s="309"/>
      <c r="QM84" s="309"/>
      <c r="QN84" s="309"/>
      <c r="QO84" s="309"/>
      <c r="QP84" s="309"/>
      <c r="QQ84" s="309"/>
      <c r="QR84" s="309"/>
      <c r="QS84" s="309"/>
      <c r="QT84" s="309"/>
      <c r="QU84" s="309"/>
      <c r="QV84" s="309"/>
      <c r="QW84" s="309"/>
      <c r="QX84" s="309"/>
      <c r="QY84" s="309"/>
      <c r="QZ84" s="309"/>
      <c r="RA84" s="309"/>
      <c r="RB84" s="309"/>
      <c r="RC84" s="309"/>
      <c r="RD84" s="309"/>
      <c r="RE84" s="309"/>
      <c r="RF84" s="309"/>
      <c r="RG84" s="309"/>
      <c r="RH84" s="309"/>
      <c r="RI84" s="309"/>
      <c r="RJ84" s="309"/>
      <c r="RK84" s="309"/>
      <c r="RL84" s="309"/>
      <c r="RM84" s="309"/>
      <c r="RN84" s="309"/>
      <c r="RO84" s="309"/>
      <c r="RP84" s="309"/>
      <c r="RQ84" s="309"/>
      <c r="RR84" s="309"/>
      <c r="RS84" s="309"/>
      <c r="RT84" s="309"/>
      <c r="RU84" s="309"/>
      <c r="RV84" s="309"/>
      <c r="RW84" s="309"/>
      <c r="RX84" s="309"/>
      <c r="RY84" s="309"/>
      <c r="RZ84" s="309"/>
      <c r="SA84" s="309"/>
      <c r="SB84" s="309"/>
      <c r="SC84" s="309"/>
      <c r="SD84" s="309"/>
      <c r="SE84" s="309"/>
      <c r="SF84" s="309"/>
      <c r="SG84" s="309"/>
      <c r="SH84" s="309"/>
      <c r="SI84" s="309"/>
      <c r="SJ84" s="309"/>
      <c r="SK84" s="309"/>
      <c r="SL84" s="309"/>
      <c r="SM84" s="309"/>
      <c r="SN84" s="309"/>
      <c r="SO84" s="309"/>
      <c r="SP84" s="309"/>
      <c r="SQ84" s="309"/>
      <c r="SR84" s="309"/>
      <c r="SS84" s="309"/>
      <c r="ST84" s="309"/>
      <c r="SU84" s="309"/>
      <c r="SV84" s="309"/>
      <c r="SW84" s="309"/>
      <c r="SX84" s="309"/>
      <c r="SY84" s="309"/>
      <c r="SZ84" s="309"/>
      <c r="TA84" s="309"/>
      <c r="TB84" s="309"/>
      <c r="TC84" s="309"/>
      <c r="TD84" s="309"/>
      <c r="TE84" s="309"/>
      <c r="TF84" s="309"/>
      <c r="TG84" s="309"/>
      <c r="TH84" s="309"/>
      <c r="TI84" s="309"/>
      <c r="TJ84" s="309"/>
      <c r="TK84" s="309"/>
      <c r="TL84" s="309"/>
      <c r="TM84" s="309"/>
      <c r="TN84" s="309"/>
      <c r="TO84" s="309"/>
      <c r="TP84" s="309"/>
      <c r="TQ84" s="309"/>
      <c r="TR84" s="309"/>
      <c r="TS84" s="309"/>
      <c r="TT84" s="309"/>
      <c r="TU84" s="309"/>
      <c r="TV84" s="309"/>
      <c r="TW84" s="309"/>
      <c r="TX84" s="309"/>
      <c r="TY84" s="309"/>
      <c r="TZ84" s="309"/>
      <c r="UA84" s="309"/>
      <c r="UB84" s="309"/>
      <c r="UC84" s="309"/>
      <c r="UD84" s="309"/>
      <c r="UE84" s="309"/>
      <c r="UF84" s="309"/>
      <c r="UG84" s="309"/>
      <c r="UH84" s="309"/>
      <c r="UI84" s="309"/>
      <c r="UJ84" s="309"/>
      <c r="UK84" s="309"/>
      <c r="UL84" s="309"/>
      <c r="UM84" s="309"/>
      <c r="UN84" s="309"/>
      <c r="UO84" s="309"/>
      <c r="UP84" s="309"/>
      <c r="UQ84" s="309"/>
      <c r="UR84" s="309"/>
      <c r="US84" s="309"/>
      <c r="UT84" s="309"/>
      <c r="UU84" s="309"/>
      <c r="UV84" s="309"/>
      <c r="UW84" s="309"/>
      <c r="UX84" s="309"/>
      <c r="UY84" s="309"/>
      <c r="UZ84" s="309"/>
      <c r="VA84" s="309"/>
      <c r="VB84" s="309"/>
      <c r="VC84" s="309"/>
      <c r="VD84" s="309"/>
      <c r="VE84" s="309"/>
      <c r="VF84" s="309"/>
      <c r="VG84" s="309"/>
      <c r="VH84" s="309"/>
      <c r="VI84" s="309"/>
      <c r="VJ84" s="309"/>
      <c r="VK84" s="309"/>
      <c r="VL84" s="309"/>
      <c r="VM84" s="309"/>
      <c r="VN84" s="309"/>
      <c r="VO84" s="309"/>
      <c r="VP84" s="309"/>
      <c r="VQ84" s="309"/>
      <c r="VR84" s="309"/>
      <c r="VS84" s="309"/>
      <c r="VT84" s="309"/>
      <c r="VU84" s="309"/>
      <c r="VV84" s="309"/>
      <c r="VW84" s="309"/>
      <c r="VX84" s="309"/>
      <c r="VY84" s="309"/>
      <c r="VZ84" s="309"/>
      <c r="WA84" s="309"/>
      <c r="WB84" s="309"/>
      <c r="WC84" s="309"/>
      <c r="WD84" s="309"/>
      <c r="WE84" s="309"/>
      <c r="WF84" s="309"/>
      <c r="WG84" s="309"/>
      <c r="WH84" s="309"/>
      <c r="WI84" s="309"/>
      <c r="WJ84" s="309"/>
      <c r="WK84" s="309"/>
      <c r="WL84" s="309"/>
      <c r="WM84" s="309"/>
      <c r="WN84" s="309"/>
      <c r="WO84" s="309"/>
      <c r="WP84" s="309"/>
      <c r="WQ84" s="309"/>
      <c r="WR84" s="309"/>
      <c r="WS84" s="309"/>
      <c r="WT84" s="309"/>
      <c r="WU84" s="309"/>
      <c r="WV84" s="309"/>
      <c r="WW84" s="309"/>
      <c r="WX84" s="309"/>
      <c r="WY84" s="309"/>
      <c r="WZ84" s="309"/>
      <c r="XA84" s="309"/>
      <c r="XB84" s="309"/>
      <c r="XC84" s="309"/>
      <c r="XD84" s="309"/>
      <c r="XE84" s="309"/>
      <c r="XF84" s="309"/>
      <c r="XG84" s="309"/>
      <c r="XH84" s="309"/>
      <c r="XI84" s="309"/>
      <c r="XJ84" s="309"/>
      <c r="XK84" s="309"/>
      <c r="XL84" s="309"/>
      <c r="XM84" s="309"/>
      <c r="XN84" s="309"/>
      <c r="XO84" s="309"/>
      <c r="XP84" s="309"/>
      <c r="XQ84" s="309"/>
      <c r="XR84" s="309"/>
      <c r="XS84" s="309"/>
      <c r="XT84" s="309"/>
      <c r="XU84" s="309"/>
      <c r="XV84" s="309"/>
      <c r="XW84" s="309"/>
      <c r="XX84" s="309"/>
      <c r="XY84" s="309"/>
      <c r="XZ84" s="309"/>
      <c r="YA84" s="309"/>
      <c r="YB84" s="309"/>
      <c r="YC84" s="309"/>
      <c r="YD84" s="309"/>
      <c r="YE84" s="309"/>
      <c r="YF84" s="309"/>
      <c r="YG84" s="309"/>
      <c r="YH84" s="309"/>
      <c r="YI84" s="309"/>
      <c r="YJ84" s="309"/>
      <c r="YK84" s="309"/>
      <c r="YL84" s="309"/>
      <c r="YM84" s="309"/>
      <c r="YN84" s="309"/>
      <c r="YO84" s="309"/>
      <c r="YP84" s="309"/>
      <c r="YQ84" s="309"/>
      <c r="YR84" s="309"/>
      <c r="YS84" s="309"/>
      <c r="YT84" s="309"/>
      <c r="YU84" s="309"/>
      <c r="YV84" s="309"/>
      <c r="YW84" s="309"/>
      <c r="YX84" s="309"/>
      <c r="YY84" s="309"/>
      <c r="YZ84" s="309"/>
      <c r="ZA84" s="309"/>
      <c r="ZB84" s="309"/>
      <c r="ZC84" s="309"/>
      <c r="ZD84" s="309"/>
      <c r="ZE84" s="309"/>
      <c r="ZF84" s="309"/>
      <c r="ZG84" s="309"/>
      <c r="ZH84" s="309"/>
      <c r="ZI84" s="309"/>
      <c r="ZJ84" s="309"/>
      <c r="ZK84" s="309"/>
      <c r="ZL84" s="309"/>
      <c r="ZM84" s="309"/>
      <c r="ZN84" s="309"/>
      <c r="ZO84" s="309"/>
      <c r="ZP84" s="309"/>
      <c r="ZQ84" s="309"/>
      <c r="ZR84" s="309"/>
      <c r="ZS84" s="309"/>
      <c r="ZT84" s="309"/>
      <c r="ZU84" s="309"/>
      <c r="ZV84" s="309"/>
      <c r="ZW84" s="309"/>
      <c r="ZX84" s="309"/>
      <c r="ZY84" s="309"/>
      <c r="ZZ84" s="309"/>
      <c r="AAA84" s="309"/>
      <c r="AAB84" s="309"/>
      <c r="AAC84" s="309"/>
      <c r="AAD84" s="309"/>
      <c r="AAE84" s="309"/>
      <c r="AAF84" s="309"/>
      <c r="AAG84" s="309"/>
      <c r="AAH84" s="309"/>
      <c r="AAI84" s="309"/>
      <c r="AAJ84" s="309"/>
      <c r="AAK84" s="309"/>
      <c r="AAL84" s="309"/>
      <c r="AAM84" s="309"/>
      <c r="AAN84" s="309"/>
      <c r="AAO84" s="309"/>
      <c r="AAP84" s="309"/>
      <c r="AAQ84" s="309"/>
      <c r="AAR84" s="309"/>
      <c r="AAS84" s="309"/>
      <c r="AAT84" s="309"/>
      <c r="AAU84" s="309"/>
      <c r="AAV84" s="309"/>
      <c r="AAW84" s="309"/>
      <c r="AAX84" s="309"/>
      <c r="AAY84" s="309"/>
      <c r="AAZ84" s="309"/>
      <c r="ABA84" s="309"/>
      <c r="ABB84" s="309"/>
      <c r="ABC84" s="309"/>
      <c r="ABD84" s="309"/>
      <c r="ABE84" s="309"/>
      <c r="ABF84" s="309"/>
      <c r="ABG84" s="309"/>
      <c r="ABH84" s="309"/>
      <c r="ABI84" s="309"/>
      <c r="ABJ84" s="309"/>
      <c r="ABK84" s="309"/>
      <c r="ABL84" s="309"/>
      <c r="ABM84" s="309"/>
      <c r="ABN84" s="309"/>
      <c r="ABO84" s="309"/>
      <c r="ABP84" s="309"/>
      <c r="ABQ84" s="309"/>
      <c r="ABR84" s="309"/>
      <c r="ABS84" s="309"/>
      <c r="ABT84" s="309"/>
      <c r="ABU84" s="309"/>
      <c r="ABV84" s="309"/>
      <c r="ABW84" s="309"/>
      <c r="ABX84" s="309"/>
      <c r="ABY84" s="309"/>
      <c r="ABZ84" s="309"/>
      <c r="ACA84" s="309"/>
      <c r="ACB84" s="309"/>
      <c r="ACC84" s="309"/>
      <c r="ACD84" s="309"/>
      <c r="ACE84" s="309"/>
      <c r="ACF84" s="309"/>
      <c r="ACG84" s="309"/>
      <c r="ACH84" s="309"/>
      <c r="ACI84" s="309"/>
      <c r="ACJ84" s="309"/>
      <c r="ACK84" s="309"/>
      <c r="ACL84" s="309"/>
      <c r="ACM84" s="309"/>
      <c r="ACN84" s="309"/>
      <c r="ACO84" s="309"/>
      <c r="ACP84" s="309"/>
      <c r="ACQ84" s="309"/>
      <c r="ACR84" s="309"/>
      <c r="ACS84" s="309"/>
      <c r="ACT84" s="309"/>
      <c r="ACU84" s="309"/>
      <c r="ACV84" s="309"/>
      <c r="ACW84" s="309"/>
      <c r="ACX84" s="309"/>
      <c r="ACY84" s="309"/>
      <c r="ACZ84" s="309"/>
      <c r="ADA84" s="309"/>
      <c r="ADB84" s="309"/>
      <c r="ADC84" s="309"/>
      <c r="ADD84" s="309"/>
      <c r="ADE84" s="309"/>
      <c r="ADF84" s="309"/>
      <c r="ADG84" s="309"/>
      <c r="ADH84" s="309"/>
      <c r="ADI84" s="309"/>
      <c r="ADJ84" s="309"/>
      <c r="ADK84" s="309"/>
      <c r="ADL84" s="309"/>
      <c r="ADM84" s="309"/>
      <c r="ADN84" s="309"/>
      <c r="ADO84" s="309"/>
      <c r="ADP84" s="309"/>
      <c r="ADQ84" s="309"/>
      <c r="ADR84" s="309"/>
      <c r="ADS84" s="309"/>
      <c r="ADT84" s="309"/>
      <c r="ADU84" s="309"/>
      <c r="ADV84" s="309"/>
      <c r="ADW84" s="309"/>
      <c r="ADX84" s="309"/>
      <c r="ADY84" s="309"/>
      <c r="ADZ84" s="309"/>
      <c r="AEA84" s="309"/>
      <c r="AEB84" s="309"/>
      <c r="AEC84" s="309"/>
      <c r="AED84" s="309"/>
      <c r="AEE84" s="309"/>
      <c r="AEF84" s="309"/>
      <c r="AEG84" s="309"/>
      <c r="AEH84" s="309"/>
      <c r="AEI84" s="309"/>
      <c r="AEJ84" s="309"/>
      <c r="AEK84" s="309"/>
      <c r="AEL84" s="309"/>
      <c r="AEM84" s="309"/>
      <c r="AEN84" s="309"/>
      <c r="AEO84" s="309"/>
      <c r="AEP84" s="309"/>
      <c r="AEQ84" s="309"/>
      <c r="AER84" s="309"/>
      <c r="AES84" s="309"/>
      <c r="AET84" s="309"/>
      <c r="AEU84" s="309"/>
      <c r="AEV84" s="309"/>
      <c r="AEW84" s="309"/>
      <c r="AEX84" s="309"/>
      <c r="AEY84" s="309"/>
      <c r="AEZ84" s="309"/>
      <c r="AFA84" s="309"/>
      <c r="AFB84" s="309"/>
      <c r="AFC84" s="309"/>
      <c r="AFD84" s="309"/>
      <c r="AFE84" s="309"/>
      <c r="AFF84" s="309"/>
      <c r="AFG84" s="309"/>
      <c r="AFH84" s="309"/>
      <c r="AFI84" s="309"/>
      <c r="AFJ84" s="309"/>
      <c r="AFK84" s="309"/>
      <c r="AFL84" s="309"/>
      <c r="AFM84" s="309"/>
      <c r="AFN84" s="309"/>
      <c r="AFO84" s="309"/>
      <c r="AFP84" s="309"/>
      <c r="AFQ84" s="309"/>
      <c r="AFR84" s="309"/>
      <c r="AFS84" s="309"/>
      <c r="AFT84" s="309"/>
      <c r="AFU84" s="309"/>
      <c r="AFV84" s="309"/>
      <c r="AFW84" s="309"/>
      <c r="AFX84" s="309"/>
      <c r="AFY84" s="309"/>
      <c r="AFZ84" s="309"/>
      <c r="AGA84" s="309"/>
      <c r="AGB84" s="309"/>
      <c r="AGC84" s="309"/>
      <c r="AGD84" s="309"/>
      <c r="AGE84" s="309"/>
      <c r="AGF84" s="309"/>
      <c r="AGG84" s="309"/>
      <c r="AGH84" s="309"/>
      <c r="AGI84" s="309"/>
      <c r="AGJ84" s="309"/>
      <c r="AGK84" s="309"/>
      <c r="AGL84" s="309"/>
      <c r="AGM84" s="309"/>
      <c r="AGN84" s="309"/>
      <c r="AGO84" s="309"/>
      <c r="AGP84" s="309"/>
      <c r="AGQ84" s="309"/>
      <c r="AGR84" s="309"/>
      <c r="AGS84" s="309"/>
      <c r="AGT84" s="309"/>
      <c r="AGU84" s="309"/>
      <c r="AGV84" s="309"/>
      <c r="AGW84" s="309"/>
      <c r="AGX84" s="309"/>
      <c r="AGY84" s="309"/>
      <c r="AGZ84" s="309"/>
      <c r="AHA84" s="309"/>
      <c r="AHB84" s="309"/>
      <c r="AHC84" s="309"/>
      <c r="AHD84" s="309"/>
      <c r="AHE84" s="309"/>
      <c r="AHF84" s="309"/>
      <c r="AHG84" s="309"/>
      <c r="AHH84" s="309"/>
      <c r="AHI84" s="309"/>
      <c r="AHJ84" s="309"/>
      <c r="AHK84" s="309"/>
      <c r="AHL84" s="309"/>
      <c r="AHM84" s="309"/>
      <c r="AHN84" s="309"/>
      <c r="AHO84" s="309"/>
      <c r="AHP84" s="309"/>
      <c r="AHQ84" s="309"/>
      <c r="AHR84" s="309"/>
      <c r="AHS84" s="309"/>
      <c r="AHT84" s="309"/>
      <c r="AHU84" s="309"/>
      <c r="AHV84" s="309"/>
      <c r="AHW84" s="309"/>
      <c r="AHX84" s="309"/>
      <c r="AHY84" s="309"/>
      <c r="AHZ84" s="309"/>
      <c r="AIA84" s="309"/>
      <c r="AIB84" s="309"/>
      <c r="AIC84" s="309"/>
      <c r="AID84" s="309"/>
      <c r="AIE84" s="309"/>
      <c r="AIF84" s="309"/>
      <c r="AIG84" s="309"/>
      <c r="AIH84" s="309"/>
      <c r="AII84" s="309"/>
      <c r="AIJ84" s="309"/>
      <c r="AIK84" s="309"/>
      <c r="AIL84" s="309"/>
      <c r="AIM84" s="309"/>
      <c r="AIN84" s="309"/>
      <c r="AIO84" s="309"/>
      <c r="AIP84" s="309"/>
      <c r="AIQ84" s="309"/>
      <c r="AIR84" s="309"/>
      <c r="AIS84" s="309"/>
      <c r="AIT84" s="309"/>
      <c r="AIU84" s="309"/>
      <c r="AIV84" s="309"/>
      <c r="AIW84" s="309"/>
      <c r="AIX84" s="309"/>
      <c r="AIY84" s="309"/>
      <c r="AIZ84" s="309"/>
      <c r="AJA84" s="309"/>
      <c r="AJB84" s="309"/>
      <c r="AJC84" s="309"/>
      <c r="AJD84" s="309"/>
      <c r="AJE84" s="309"/>
      <c r="AJF84" s="309"/>
      <c r="AJG84" s="309"/>
      <c r="AJH84" s="309"/>
      <c r="AJI84" s="309"/>
      <c r="AJJ84" s="309"/>
      <c r="AJK84" s="309"/>
      <c r="AJL84" s="309"/>
      <c r="AJM84" s="309"/>
      <c r="AJN84" s="309"/>
      <c r="AJO84" s="309"/>
      <c r="AJP84" s="309"/>
      <c r="AJQ84" s="309"/>
      <c r="AJR84" s="309"/>
      <c r="AJS84" s="309"/>
      <c r="AJT84" s="309"/>
      <c r="AJU84" s="309"/>
      <c r="AJV84" s="309"/>
      <c r="AJW84" s="309"/>
      <c r="AJX84" s="309"/>
      <c r="AJY84" s="309"/>
      <c r="AJZ84" s="309"/>
      <c r="AKA84" s="309"/>
      <c r="AKB84" s="309"/>
      <c r="AKC84" s="309"/>
      <c r="AKD84" s="309"/>
      <c r="AKE84" s="309"/>
      <c r="AKF84" s="309"/>
      <c r="AKG84" s="309"/>
      <c r="AKH84" s="309"/>
      <c r="AKI84" s="309"/>
      <c r="AKJ84" s="309"/>
      <c r="AKK84" s="309"/>
      <c r="AKL84" s="309"/>
      <c r="AKM84" s="309"/>
      <c r="AKN84" s="309"/>
      <c r="AKO84" s="309"/>
      <c r="AKP84" s="309"/>
      <c r="AKQ84" s="309"/>
      <c r="AKR84" s="309"/>
      <c r="AKS84" s="309"/>
      <c r="AKT84" s="309"/>
      <c r="AKU84" s="309"/>
      <c r="AKV84" s="309"/>
      <c r="AKW84" s="309"/>
      <c r="AKX84" s="309"/>
      <c r="AKY84" s="309"/>
    </row>
    <row r="85" spans="1:987" s="41" customFormat="1" x14ac:dyDescent="0.25">
      <c r="A85" s="133" t="s">
        <v>6</v>
      </c>
      <c r="B85" s="185" t="e">
        <f>IF('Sample of Spirits1'!I85&lt;E85,"&lt;",'Sample of Spirits1'!I85)</f>
        <v>#DIV/0!</v>
      </c>
      <c r="C85" s="94" t="e">
        <f t="shared" si="53"/>
        <v>#DIV/0!</v>
      </c>
      <c r="D85" s="94" t="e">
        <f>'Sample of Spirits1'!E85</f>
        <v>#DIV/0!</v>
      </c>
      <c r="E85" s="199" t="e">
        <f t="shared" si="54"/>
        <v>#DIV/0!</v>
      </c>
      <c r="F85" s="118"/>
      <c r="G85" s="98" t="e">
        <f>IF('Sample of Spirits1'!R85&lt;J85,"&lt;",'Sample of Spirits1'!R85)</f>
        <v>#DIV/0!</v>
      </c>
      <c r="H85" s="123" t="e">
        <f t="shared" si="55"/>
        <v>#DIV/0!</v>
      </c>
      <c r="I85" s="94" t="e">
        <f>'Sample of Spirits1'!N85</f>
        <v>#DIV/0!</v>
      </c>
      <c r="J85" s="199" t="e">
        <f t="shared" si="56"/>
        <v>#DIV/0!</v>
      </c>
      <c r="K85" s="118"/>
      <c r="L85" s="185" t="e">
        <f>IF('Sample of Spirits1'!AA85&lt;O85,"&lt;",'Sample of Spirits1'!AA85)</f>
        <v>#DIV/0!</v>
      </c>
      <c r="M85" s="98" t="e">
        <f t="shared" si="57"/>
        <v>#DIV/0!</v>
      </c>
      <c r="N85" s="94" t="e">
        <f>'Sample of Spirits1'!W85</f>
        <v>#DIV/0!</v>
      </c>
      <c r="O85" s="199" t="e">
        <f t="shared" si="58"/>
        <v>#DIV/0!</v>
      </c>
      <c r="P85" s="118"/>
      <c r="Q85" s="94" t="e">
        <f t="shared" ref="Q85:Q91" si="63">IF(G85="&lt;","-",(B85-L85)/AVERAGE(B85,L85)*100)</f>
        <v>#DIV/0!</v>
      </c>
      <c r="R85" s="94" t="e">
        <f t="shared" ref="R85:R91" si="64">IF(L85="&lt;","-",D85-N85)</f>
        <v>#DIV/0!</v>
      </c>
      <c r="S85" s="118"/>
      <c r="T85" s="186" t="e">
        <f t="shared" ref="T85:T87" si="65">IF(G85="&lt;","-",(G85-L85)/AVERAGE(G85,L85)*100)</f>
        <v>#DIV/0!</v>
      </c>
      <c r="U85" s="94" t="e">
        <f t="shared" ref="U85:U91" si="66">IF(L85="&lt;","-",I85-N85)</f>
        <v>#DIV/0!</v>
      </c>
      <c r="V85" s="114"/>
      <c r="W85" s="312"/>
      <c r="X85" s="307"/>
      <c r="Y85" s="307"/>
      <c r="Z85" s="307"/>
      <c r="AA85" s="307"/>
      <c r="AB85" s="307"/>
      <c r="AC85" s="307"/>
      <c r="AD85" s="307"/>
      <c r="AE85" s="307"/>
      <c r="AF85" s="307"/>
      <c r="AG85" s="307"/>
      <c r="AH85" s="307"/>
      <c r="AI85" s="307"/>
      <c r="AJ85" s="307"/>
      <c r="AK85" s="307"/>
      <c r="AL85" s="307"/>
      <c r="AM85" s="307"/>
      <c r="AN85" s="307"/>
      <c r="AO85" s="307"/>
      <c r="AP85" s="307"/>
      <c r="AQ85" s="307"/>
      <c r="AR85" s="307"/>
      <c r="AS85" s="307"/>
      <c r="AT85" s="307"/>
      <c r="AU85" s="307"/>
      <c r="AV85" s="307"/>
      <c r="AW85" s="307"/>
      <c r="AX85" s="307"/>
      <c r="AY85" s="307"/>
      <c r="AZ85" s="307"/>
      <c r="BA85" s="307"/>
      <c r="BB85" s="307"/>
      <c r="BC85" s="307"/>
      <c r="BD85" s="307"/>
      <c r="BE85" s="307"/>
      <c r="BF85" s="307"/>
      <c r="BG85" s="307"/>
      <c r="BH85" s="307"/>
      <c r="BI85" s="307"/>
      <c r="BJ85" s="307"/>
      <c r="BK85" s="307"/>
      <c r="BL85" s="307"/>
      <c r="BM85" s="307"/>
      <c r="BN85" s="307"/>
      <c r="BO85" s="307"/>
      <c r="BP85" s="307"/>
      <c r="BQ85" s="307"/>
      <c r="BR85" s="307"/>
      <c r="BS85" s="307"/>
      <c r="BT85" s="307"/>
      <c r="BU85" s="307"/>
      <c r="BV85" s="307"/>
      <c r="BW85" s="307"/>
      <c r="BX85" s="307"/>
      <c r="BY85" s="307"/>
      <c r="BZ85" s="307"/>
      <c r="CA85" s="307"/>
      <c r="CB85" s="307"/>
      <c r="CC85" s="307"/>
      <c r="CD85" s="307"/>
      <c r="CE85" s="307"/>
      <c r="CF85" s="307"/>
      <c r="CG85" s="307"/>
      <c r="CH85" s="307"/>
      <c r="CI85" s="307"/>
      <c r="CJ85" s="307"/>
      <c r="CK85" s="307"/>
      <c r="CL85" s="307"/>
      <c r="CM85" s="307"/>
      <c r="CN85" s="307"/>
      <c r="CO85" s="307"/>
      <c r="CP85" s="307"/>
      <c r="CQ85" s="307"/>
      <c r="CR85" s="307"/>
      <c r="CS85" s="307"/>
      <c r="CT85" s="307"/>
      <c r="CU85" s="307"/>
      <c r="CV85" s="307"/>
      <c r="CW85" s="307"/>
      <c r="CX85" s="307"/>
      <c r="CY85" s="307"/>
      <c r="CZ85" s="307"/>
      <c r="DA85" s="307"/>
      <c r="DB85" s="307"/>
      <c r="DC85" s="307"/>
      <c r="DD85" s="307"/>
      <c r="DE85" s="307"/>
      <c r="DF85" s="307"/>
      <c r="DG85" s="307"/>
      <c r="DH85" s="307"/>
      <c r="DI85" s="307"/>
      <c r="DJ85" s="307"/>
      <c r="DK85" s="307"/>
      <c r="DL85" s="307"/>
      <c r="DM85" s="307"/>
      <c r="DN85" s="307"/>
      <c r="DO85" s="307"/>
      <c r="DP85" s="307"/>
      <c r="DQ85" s="307"/>
      <c r="DR85" s="307"/>
      <c r="DS85" s="307"/>
      <c r="DT85" s="307"/>
      <c r="DU85" s="307"/>
      <c r="DV85" s="307"/>
      <c r="DW85" s="307"/>
      <c r="DX85" s="307"/>
      <c r="DY85" s="307"/>
      <c r="DZ85" s="307"/>
      <c r="EA85" s="307"/>
      <c r="EB85" s="307"/>
      <c r="EC85" s="307"/>
      <c r="ED85" s="307"/>
      <c r="EE85" s="307"/>
      <c r="EF85" s="307"/>
      <c r="EG85" s="307"/>
      <c r="EH85" s="307"/>
      <c r="EI85" s="307"/>
      <c r="EJ85" s="307"/>
      <c r="EK85" s="307"/>
      <c r="EL85" s="307"/>
      <c r="EM85" s="307"/>
      <c r="EN85" s="307"/>
      <c r="EO85" s="307"/>
      <c r="EP85" s="307"/>
      <c r="EQ85" s="307"/>
      <c r="ER85" s="307"/>
      <c r="ES85" s="307"/>
      <c r="ET85" s="307"/>
      <c r="EU85" s="307"/>
      <c r="EV85" s="307"/>
      <c r="EW85" s="307"/>
      <c r="EX85" s="307"/>
      <c r="EY85" s="307"/>
      <c r="EZ85" s="307"/>
      <c r="FA85" s="307"/>
      <c r="FB85" s="307"/>
      <c r="FC85" s="307"/>
      <c r="FD85" s="307"/>
      <c r="FE85" s="307"/>
      <c r="FF85" s="307"/>
      <c r="FG85" s="307"/>
      <c r="FH85" s="307"/>
      <c r="FI85" s="307"/>
      <c r="FJ85" s="307"/>
      <c r="FK85" s="307"/>
      <c r="FL85" s="307"/>
      <c r="FM85" s="307"/>
      <c r="FN85" s="307"/>
      <c r="FO85" s="307"/>
      <c r="FP85" s="307"/>
      <c r="FQ85" s="307"/>
      <c r="FR85" s="307"/>
      <c r="FS85" s="307"/>
      <c r="FT85" s="307"/>
      <c r="FU85" s="307"/>
      <c r="FV85" s="307"/>
      <c r="FW85" s="307"/>
      <c r="FX85" s="307"/>
      <c r="FY85" s="307"/>
      <c r="FZ85" s="307"/>
      <c r="GA85" s="307"/>
      <c r="GB85" s="307"/>
      <c r="GC85" s="307"/>
      <c r="GD85" s="307"/>
      <c r="GE85" s="307"/>
      <c r="GF85" s="307"/>
      <c r="GG85" s="307"/>
      <c r="GH85" s="307"/>
      <c r="GI85" s="307"/>
      <c r="GJ85" s="307"/>
      <c r="GK85" s="307"/>
      <c r="GL85" s="307"/>
      <c r="GM85" s="307"/>
      <c r="GN85" s="307"/>
      <c r="GO85" s="307"/>
      <c r="GP85" s="307"/>
      <c r="GQ85" s="307"/>
      <c r="GR85" s="307"/>
      <c r="GS85" s="307"/>
      <c r="GT85" s="307"/>
      <c r="GU85" s="307"/>
      <c r="GV85" s="307"/>
      <c r="GW85" s="307"/>
      <c r="GX85" s="307"/>
      <c r="GY85" s="307"/>
      <c r="GZ85" s="307"/>
      <c r="HA85" s="307"/>
      <c r="HB85" s="307"/>
      <c r="HC85" s="307"/>
      <c r="HD85" s="307"/>
      <c r="HE85" s="307"/>
      <c r="HF85" s="307"/>
      <c r="HG85" s="307"/>
      <c r="HH85" s="307"/>
      <c r="HI85" s="307"/>
      <c r="HJ85" s="307"/>
      <c r="HK85" s="307"/>
      <c r="HL85" s="307"/>
      <c r="HM85" s="307"/>
      <c r="HN85" s="307"/>
      <c r="HO85" s="307"/>
      <c r="HP85" s="307"/>
      <c r="HQ85" s="307"/>
      <c r="HR85" s="307"/>
      <c r="HS85" s="307"/>
      <c r="HT85" s="307"/>
      <c r="HU85" s="307"/>
      <c r="HV85" s="307"/>
      <c r="HW85" s="307"/>
      <c r="HX85" s="307"/>
      <c r="HY85" s="307"/>
      <c r="HZ85" s="307"/>
      <c r="IA85" s="307"/>
      <c r="IB85" s="307"/>
      <c r="IC85" s="307"/>
      <c r="ID85" s="307"/>
      <c r="IE85" s="307"/>
      <c r="IF85" s="307"/>
      <c r="IG85" s="307"/>
      <c r="IH85" s="307"/>
      <c r="II85" s="307"/>
      <c r="IJ85" s="307"/>
      <c r="IK85" s="307"/>
      <c r="IL85" s="307"/>
      <c r="IM85" s="307"/>
      <c r="IN85" s="307"/>
      <c r="IO85" s="307"/>
      <c r="IP85" s="307"/>
      <c r="IQ85" s="307"/>
      <c r="IR85" s="307"/>
      <c r="IS85" s="307"/>
      <c r="IT85" s="307"/>
      <c r="IU85" s="307"/>
      <c r="IV85" s="307"/>
      <c r="IW85" s="307"/>
      <c r="IX85" s="307"/>
      <c r="IY85" s="307"/>
      <c r="IZ85" s="307"/>
      <c r="JA85" s="307"/>
      <c r="JB85" s="307"/>
      <c r="JC85" s="307"/>
      <c r="JD85" s="307"/>
      <c r="JE85" s="307"/>
      <c r="JF85" s="307"/>
      <c r="JG85" s="307"/>
      <c r="JH85" s="307"/>
      <c r="JI85" s="307"/>
      <c r="JJ85" s="307"/>
      <c r="JK85" s="307"/>
      <c r="JL85" s="307"/>
      <c r="JM85" s="307"/>
      <c r="JN85" s="307"/>
      <c r="JO85" s="307"/>
      <c r="JP85" s="307"/>
      <c r="JQ85" s="307"/>
      <c r="JR85" s="307"/>
      <c r="JS85" s="307"/>
      <c r="JT85" s="307"/>
      <c r="JU85" s="307"/>
      <c r="JV85" s="307"/>
      <c r="JW85" s="307"/>
      <c r="JX85" s="307"/>
      <c r="JY85" s="307"/>
      <c r="JZ85" s="307"/>
      <c r="KA85" s="307"/>
      <c r="KB85" s="307"/>
      <c r="KC85" s="307"/>
      <c r="KD85" s="307"/>
      <c r="KE85" s="307"/>
      <c r="KF85" s="307"/>
      <c r="KG85" s="307"/>
      <c r="KH85" s="307"/>
      <c r="KI85" s="307"/>
      <c r="KJ85" s="307"/>
      <c r="KK85" s="307"/>
      <c r="KL85" s="307"/>
      <c r="KM85" s="307"/>
      <c r="KN85" s="307"/>
      <c r="KO85" s="307"/>
      <c r="KP85" s="307"/>
      <c r="KQ85" s="307"/>
      <c r="KR85" s="307"/>
      <c r="KS85" s="307"/>
      <c r="KT85" s="307"/>
      <c r="KU85" s="307"/>
      <c r="KV85" s="307"/>
      <c r="KW85" s="307"/>
      <c r="KX85" s="307"/>
      <c r="KY85" s="307"/>
      <c r="KZ85" s="307"/>
      <c r="LA85" s="307"/>
      <c r="LB85" s="307"/>
      <c r="LC85" s="307"/>
      <c r="LD85" s="307"/>
      <c r="LE85" s="307"/>
      <c r="LF85" s="307"/>
      <c r="LG85" s="307"/>
      <c r="LH85" s="307"/>
      <c r="LI85" s="307"/>
      <c r="LJ85" s="307"/>
      <c r="LK85" s="307"/>
      <c r="LL85" s="307"/>
      <c r="LM85" s="307"/>
      <c r="LN85" s="307"/>
      <c r="LO85" s="307"/>
      <c r="LP85" s="307"/>
      <c r="LQ85" s="307"/>
      <c r="LR85" s="307"/>
      <c r="LS85" s="307"/>
      <c r="LT85" s="307"/>
      <c r="LU85" s="307"/>
      <c r="LV85" s="307"/>
      <c r="LW85" s="307"/>
      <c r="LX85" s="307"/>
      <c r="LY85" s="307"/>
      <c r="LZ85" s="307"/>
      <c r="MA85" s="307"/>
      <c r="MB85" s="307"/>
      <c r="MC85" s="307"/>
      <c r="MD85" s="307"/>
      <c r="ME85" s="307"/>
      <c r="MF85" s="307"/>
      <c r="MG85" s="307"/>
      <c r="MH85" s="307"/>
      <c r="MI85" s="307"/>
      <c r="MJ85" s="307"/>
      <c r="MK85" s="307"/>
      <c r="ML85" s="307"/>
      <c r="MM85" s="307"/>
      <c r="MN85" s="307"/>
      <c r="MO85" s="307"/>
      <c r="MP85" s="307"/>
      <c r="MQ85" s="307"/>
      <c r="MR85" s="307"/>
      <c r="MS85" s="307"/>
      <c r="MT85" s="307"/>
      <c r="MU85" s="307"/>
      <c r="MV85" s="307"/>
      <c r="MW85" s="307"/>
      <c r="MX85" s="307"/>
      <c r="MY85" s="307"/>
      <c r="MZ85" s="307"/>
      <c r="NA85" s="307"/>
      <c r="NB85" s="307"/>
      <c r="NC85" s="307"/>
      <c r="ND85" s="307"/>
      <c r="NE85" s="307"/>
      <c r="NF85" s="307"/>
      <c r="NG85" s="307"/>
      <c r="NH85" s="307"/>
      <c r="NI85" s="307"/>
      <c r="NJ85" s="307"/>
      <c r="NK85" s="307"/>
      <c r="NL85" s="307"/>
      <c r="NM85" s="307"/>
      <c r="NN85" s="307"/>
      <c r="NO85" s="307"/>
      <c r="NP85" s="307"/>
      <c r="NQ85" s="307"/>
      <c r="NR85" s="307"/>
      <c r="NS85" s="307"/>
      <c r="NT85" s="307"/>
      <c r="NU85" s="307"/>
      <c r="NV85" s="307"/>
      <c r="NW85" s="307"/>
      <c r="NX85" s="307"/>
      <c r="NY85" s="307"/>
      <c r="NZ85" s="307"/>
      <c r="OA85" s="307"/>
      <c r="OB85" s="307"/>
      <c r="OC85" s="307"/>
      <c r="OD85" s="307"/>
      <c r="OE85" s="307"/>
      <c r="OF85" s="307"/>
      <c r="OG85" s="307"/>
      <c r="OH85" s="307"/>
      <c r="OI85" s="307"/>
      <c r="OJ85" s="307"/>
      <c r="OK85" s="307"/>
      <c r="OL85" s="307"/>
      <c r="OM85" s="307"/>
      <c r="ON85" s="307"/>
      <c r="OO85" s="307"/>
      <c r="OP85" s="307"/>
      <c r="OQ85" s="307"/>
      <c r="OR85" s="307"/>
      <c r="OS85" s="307"/>
      <c r="OT85" s="307"/>
      <c r="OU85" s="307"/>
      <c r="OV85" s="307"/>
      <c r="OW85" s="307"/>
      <c r="OX85" s="307"/>
      <c r="OY85" s="307"/>
      <c r="OZ85" s="307"/>
      <c r="PA85" s="307"/>
      <c r="PB85" s="307"/>
      <c r="PC85" s="307"/>
      <c r="PD85" s="307"/>
      <c r="PE85" s="307"/>
      <c r="PF85" s="307"/>
      <c r="PG85" s="307"/>
      <c r="PH85" s="307"/>
      <c r="PI85" s="307"/>
      <c r="PJ85" s="307"/>
      <c r="PK85" s="307"/>
      <c r="PL85" s="307"/>
      <c r="PM85" s="307"/>
      <c r="PN85" s="307"/>
      <c r="PO85" s="307"/>
      <c r="PP85" s="307"/>
      <c r="PQ85" s="307"/>
      <c r="PR85" s="307"/>
      <c r="PS85" s="307"/>
      <c r="PT85" s="307"/>
      <c r="PU85" s="307"/>
      <c r="PV85" s="307"/>
      <c r="PW85" s="307"/>
      <c r="PX85" s="307"/>
      <c r="PY85" s="307"/>
      <c r="PZ85" s="307"/>
      <c r="QA85" s="307"/>
      <c r="QB85" s="307"/>
      <c r="QC85" s="307"/>
      <c r="QD85" s="307"/>
      <c r="QE85" s="307"/>
      <c r="QF85" s="307"/>
      <c r="QG85" s="307"/>
      <c r="QH85" s="307"/>
      <c r="QI85" s="307"/>
      <c r="QJ85" s="307"/>
      <c r="QK85" s="307"/>
      <c r="QL85" s="307"/>
      <c r="QM85" s="307"/>
      <c r="QN85" s="307"/>
      <c r="QO85" s="307"/>
      <c r="QP85" s="307"/>
      <c r="QQ85" s="307"/>
      <c r="QR85" s="307"/>
      <c r="QS85" s="307"/>
      <c r="QT85" s="307"/>
      <c r="QU85" s="307"/>
      <c r="QV85" s="307"/>
      <c r="QW85" s="307"/>
      <c r="QX85" s="307"/>
      <c r="QY85" s="307"/>
      <c r="QZ85" s="307"/>
      <c r="RA85" s="307"/>
      <c r="RB85" s="307"/>
      <c r="RC85" s="307"/>
      <c r="RD85" s="307"/>
      <c r="RE85" s="307"/>
      <c r="RF85" s="307"/>
      <c r="RG85" s="307"/>
      <c r="RH85" s="307"/>
      <c r="RI85" s="307"/>
      <c r="RJ85" s="307"/>
      <c r="RK85" s="307"/>
      <c r="RL85" s="307"/>
      <c r="RM85" s="307"/>
      <c r="RN85" s="307"/>
      <c r="RO85" s="307"/>
      <c r="RP85" s="307"/>
      <c r="RQ85" s="307"/>
      <c r="RR85" s="307"/>
      <c r="RS85" s="307"/>
      <c r="RT85" s="307"/>
      <c r="RU85" s="307"/>
      <c r="RV85" s="307"/>
      <c r="RW85" s="307"/>
      <c r="RX85" s="307"/>
      <c r="RY85" s="307"/>
      <c r="RZ85" s="307"/>
      <c r="SA85" s="307"/>
      <c r="SB85" s="307"/>
      <c r="SC85" s="307"/>
      <c r="SD85" s="307"/>
      <c r="SE85" s="307"/>
      <c r="SF85" s="307"/>
      <c r="SG85" s="307"/>
      <c r="SH85" s="307"/>
      <c r="SI85" s="307"/>
      <c r="SJ85" s="307"/>
      <c r="SK85" s="307"/>
      <c r="SL85" s="307"/>
      <c r="SM85" s="307"/>
      <c r="SN85" s="307"/>
      <c r="SO85" s="307"/>
      <c r="SP85" s="307"/>
      <c r="SQ85" s="307"/>
      <c r="SR85" s="307"/>
      <c r="SS85" s="307"/>
      <c r="ST85" s="307"/>
      <c r="SU85" s="307"/>
      <c r="SV85" s="307"/>
      <c r="SW85" s="307"/>
      <c r="SX85" s="307"/>
      <c r="SY85" s="307"/>
      <c r="SZ85" s="307"/>
      <c r="TA85" s="307"/>
      <c r="TB85" s="307"/>
      <c r="TC85" s="307"/>
      <c r="TD85" s="307"/>
      <c r="TE85" s="307"/>
      <c r="TF85" s="307"/>
      <c r="TG85" s="307"/>
      <c r="TH85" s="307"/>
      <c r="TI85" s="307"/>
      <c r="TJ85" s="307"/>
      <c r="TK85" s="307"/>
      <c r="TL85" s="307"/>
      <c r="TM85" s="307"/>
      <c r="TN85" s="307"/>
      <c r="TO85" s="307"/>
      <c r="TP85" s="307"/>
      <c r="TQ85" s="307"/>
      <c r="TR85" s="307"/>
      <c r="TS85" s="307"/>
      <c r="TT85" s="307"/>
      <c r="TU85" s="307"/>
      <c r="TV85" s="307"/>
      <c r="TW85" s="307"/>
      <c r="TX85" s="307"/>
      <c r="TY85" s="307"/>
      <c r="TZ85" s="307"/>
      <c r="UA85" s="307"/>
      <c r="UB85" s="307"/>
      <c r="UC85" s="307"/>
      <c r="UD85" s="307"/>
      <c r="UE85" s="307"/>
      <c r="UF85" s="307"/>
      <c r="UG85" s="307"/>
      <c r="UH85" s="307"/>
      <c r="UI85" s="307"/>
      <c r="UJ85" s="307"/>
      <c r="UK85" s="307"/>
      <c r="UL85" s="307"/>
      <c r="UM85" s="307"/>
      <c r="UN85" s="307"/>
      <c r="UO85" s="307"/>
      <c r="UP85" s="307"/>
      <c r="UQ85" s="307"/>
      <c r="UR85" s="307"/>
      <c r="US85" s="307"/>
      <c r="UT85" s="307"/>
      <c r="UU85" s="307"/>
      <c r="UV85" s="307"/>
      <c r="UW85" s="307"/>
      <c r="UX85" s="307"/>
      <c r="UY85" s="307"/>
      <c r="UZ85" s="307"/>
      <c r="VA85" s="307"/>
      <c r="VB85" s="307"/>
      <c r="VC85" s="307"/>
      <c r="VD85" s="307"/>
      <c r="VE85" s="307"/>
      <c r="VF85" s="307"/>
      <c r="VG85" s="307"/>
      <c r="VH85" s="307"/>
      <c r="VI85" s="307"/>
      <c r="VJ85" s="307"/>
      <c r="VK85" s="307"/>
      <c r="VL85" s="307"/>
      <c r="VM85" s="307"/>
      <c r="VN85" s="307"/>
      <c r="VO85" s="307"/>
      <c r="VP85" s="307"/>
      <c r="VQ85" s="307"/>
      <c r="VR85" s="307"/>
      <c r="VS85" s="307"/>
      <c r="VT85" s="307"/>
      <c r="VU85" s="307"/>
      <c r="VV85" s="307"/>
      <c r="VW85" s="307"/>
      <c r="VX85" s="307"/>
      <c r="VY85" s="307"/>
      <c r="VZ85" s="307"/>
      <c r="WA85" s="307"/>
      <c r="WB85" s="307"/>
      <c r="WC85" s="307"/>
      <c r="WD85" s="307"/>
      <c r="WE85" s="307"/>
      <c r="WF85" s="307"/>
      <c r="WG85" s="307"/>
      <c r="WH85" s="307"/>
      <c r="WI85" s="307"/>
      <c r="WJ85" s="307"/>
      <c r="WK85" s="307"/>
      <c r="WL85" s="307"/>
      <c r="WM85" s="307"/>
      <c r="WN85" s="307"/>
      <c r="WO85" s="307"/>
      <c r="WP85" s="307"/>
      <c r="WQ85" s="307"/>
      <c r="WR85" s="307"/>
      <c r="WS85" s="307"/>
      <c r="WT85" s="307"/>
      <c r="WU85" s="307"/>
      <c r="WV85" s="307"/>
      <c r="WW85" s="307"/>
      <c r="WX85" s="307"/>
      <c r="WY85" s="307"/>
      <c r="WZ85" s="307"/>
      <c r="XA85" s="307"/>
      <c r="XB85" s="307"/>
      <c r="XC85" s="307"/>
      <c r="XD85" s="307"/>
      <c r="XE85" s="307"/>
      <c r="XF85" s="307"/>
      <c r="XG85" s="307"/>
      <c r="XH85" s="307"/>
      <c r="XI85" s="307"/>
      <c r="XJ85" s="307"/>
      <c r="XK85" s="307"/>
      <c r="XL85" s="307"/>
      <c r="XM85" s="307"/>
      <c r="XN85" s="307"/>
      <c r="XO85" s="307"/>
      <c r="XP85" s="307"/>
      <c r="XQ85" s="307"/>
      <c r="XR85" s="307"/>
      <c r="XS85" s="307"/>
      <c r="XT85" s="307"/>
      <c r="XU85" s="307"/>
      <c r="XV85" s="307"/>
      <c r="XW85" s="307"/>
      <c r="XX85" s="307"/>
      <c r="XY85" s="307"/>
      <c r="XZ85" s="307"/>
      <c r="YA85" s="307"/>
      <c r="YB85" s="307"/>
      <c r="YC85" s="307"/>
      <c r="YD85" s="307"/>
      <c r="YE85" s="307"/>
      <c r="YF85" s="307"/>
      <c r="YG85" s="307"/>
      <c r="YH85" s="307"/>
      <c r="YI85" s="307"/>
      <c r="YJ85" s="307"/>
      <c r="YK85" s="307"/>
      <c r="YL85" s="307"/>
      <c r="YM85" s="307"/>
      <c r="YN85" s="307"/>
      <c r="YO85" s="307"/>
      <c r="YP85" s="307"/>
      <c r="YQ85" s="307"/>
      <c r="YR85" s="307"/>
      <c r="YS85" s="307"/>
      <c r="YT85" s="307"/>
      <c r="YU85" s="307"/>
      <c r="YV85" s="307"/>
      <c r="YW85" s="307"/>
      <c r="YX85" s="307"/>
      <c r="YY85" s="307"/>
      <c r="YZ85" s="307"/>
      <c r="ZA85" s="307"/>
      <c r="ZB85" s="307"/>
      <c r="ZC85" s="307"/>
      <c r="ZD85" s="307"/>
      <c r="ZE85" s="307"/>
      <c r="ZF85" s="307"/>
      <c r="ZG85" s="307"/>
      <c r="ZH85" s="307"/>
      <c r="ZI85" s="307"/>
      <c r="ZJ85" s="307"/>
      <c r="ZK85" s="307"/>
      <c r="ZL85" s="307"/>
      <c r="ZM85" s="307"/>
      <c r="ZN85" s="307"/>
      <c r="ZO85" s="307"/>
      <c r="ZP85" s="307"/>
      <c r="ZQ85" s="307"/>
      <c r="ZR85" s="307"/>
      <c r="ZS85" s="307"/>
      <c r="ZT85" s="307"/>
      <c r="ZU85" s="307"/>
      <c r="ZV85" s="307"/>
      <c r="ZW85" s="307"/>
      <c r="ZX85" s="307"/>
      <c r="ZY85" s="307"/>
      <c r="ZZ85" s="307"/>
      <c r="AAA85" s="307"/>
      <c r="AAB85" s="307"/>
      <c r="AAC85" s="307"/>
      <c r="AAD85" s="307"/>
      <c r="AAE85" s="307"/>
      <c r="AAF85" s="307"/>
      <c r="AAG85" s="307"/>
      <c r="AAH85" s="307"/>
      <c r="AAI85" s="307"/>
      <c r="AAJ85" s="307"/>
      <c r="AAK85" s="307"/>
      <c r="AAL85" s="307"/>
      <c r="AAM85" s="307"/>
      <c r="AAN85" s="307"/>
      <c r="AAO85" s="307"/>
      <c r="AAP85" s="307"/>
      <c r="AAQ85" s="307"/>
      <c r="AAR85" s="307"/>
      <c r="AAS85" s="307"/>
      <c r="AAT85" s="307"/>
      <c r="AAU85" s="307"/>
      <c r="AAV85" s="307"/>
      <c r="AAW85" s="307"/>
      <c r="AAX85" s="307"/>
      <c r="AAY85" s="307"/>
      <c r="AAZ85" s="307"/>
      <c r="ABA85" s="307"/>
      <c r="ABB85" s="307"/>
      <c r="ABC85" s="307"/>
      <c r="ABD85" s="307"/>
      <c r="ABE85" s="307"/>
      <c r="ABF85" s="307"/>
      <c r="ABG85" s="307"/>
      <c r="ABH85" s="307"/>
      <c r="ABI85" s="307"/>
      <c r="ABJ85" s="307"/>
      <c r="ABK85" s="307"/>
      <c r="ABL85" s="307"/>
      <c r="ABM85" s="307"/>
      <c r="ABN85" s="307"/>
      <c r="ABO85" s="307"/>
      <c r="ABP85" s="307"/>
      <c r="ABQ85" s="307"/>
      <c r="ABR85" s="307"/>
      <c r="ABS85" s="307"/>
      <c r="ABT85" s="307"/>
      <c r="ABU85" s="307"/>
      <c r="ABV85" s="307"/>
      <c r="ABW85" s="307"/>
      <c r="ABX85" s="307"/>
      <c r="ABY85" s="307"/>
      <c r="ABZ85" s="307"/>
      <c r="ACA85" s="307"/>
      <c r="ACB85" s="307"/>
      <c r="ACC85" s="307"/>
      <c r="ACD85" s="307"/>
      <c r="ACE85" s="307"/>
      <c r="ACF85" s="307"/>
      <c r="ACG85" s="307"/>
      <c r="ACH85" s="307"/>
      <c r="ACI85" s="307"/>
      <c r="ACJ85" s="307"/>
      <c r="ACK85" s="307"/>
      <c r="ACL85" s="307"/>
      <c r="ACM85" s="307"/>
      <c r="ACN85" s="307"/>
      <c r="ACO85" s="307"/>
      <c r="ACP85" s="307"/>
      <c r="ACQ85" s="307"/>
      <c r="ACR85" s="307"/>
      <c r="ACS85" s="307"/>
      <c r="ACT85" s="307"/>
      <c r="ACU85" s="307"/>
      <c r="ACV85" s="307"/>
      <c r="ACW85" s="307"/>
      <c r="ACX85" s="307"/>
      <c r="ACY85" s="307"/>
      <c r="ACZ85" s="307"/>
      <c r="ADA85" s="307"/>
      <c r="ADB85" s="307"/>
      <c r="ADC85" s="307"/>
      <c r="ADD85" s="307"/>
      <c r="ADE85" s="307"/>
      <c r="ADF85" s="307"/>
      <c r="ADG85" s="307"/>
      <c r="ADH85" s="307"/>
      <c r="ADI85" s="307"/>
      <c r="ADJ85" s="307"/>
      <c r="ADK85" s="307"/>
      <c r="ADL85" s="307"/>
      <c r="ADM85" s="307"/>
      <c r="ADN85" s="307"/>
      <c r="ADO85" s="307"/>
      <c r="ADP85" s="307"/>
      <c r="ADQ85" s="307"/>
      <c r="ADR85" s="307"/>
      <c r="ADS85" s="307"/>
      <c r="ADT85" s="307"/>
      <c r="ADU85" s="307"/>
      <c r="ADV85" s="307"/>
      <c r="ADW85" s="307"/>
      <c r="ADX85" s="307"/>
      <c r="ADY85" s="307"/>
      <c r="ADZ85" s="307"/>
      <c r="AEA85" s="307"/>
      <c r="AEB85" s="307"/>
      <c r="AEC85" s="307"/>
      <c r="AED85" s="307"/>
      <c r="AEE85" s="307"/>
      <c r="AEF85" s="307"/>
      <c r="AEG85" s="307"/>
      <c r="AEH85" s="307"/>
      <c r="AEI85" s="307"/>
      <c r="AEJ85" s="307"/>
      <c r="AEK85" s="307"/>
      <c r="AEL85" s="307"/>
      <c r="AEM85" s="307"/>
      <c r="AEN85" s="307"/>
      <c r="AEO85" s="307"/>
      <c r="AEP85" s="307"/>
      <c r="AEQ85" s="307"/>
      <c r="AER85" s="307"/>
      <c r="AES85" s="307"/>
      <c r="AET85" s="307"/>
      <c r="AEU85" s="307"/>
      <c r="AEV85" s="307"/>
      <c r="AEW85" s="307"/>
      <c r="AEX85" s="307"/>
      <c r="AEY85" s="307"/>
      <c r="AEZ85" s="307"/>
      <c r="AFA85" s="307"/>
      <c r="AFB85" s="307"/>
      <c r="AFC85" s="307"/>
      <c r="AFD85" s="307"/>
      <c r="AFE85" s="307"/>
      <c r="AFF85" s="307"/>
      <c r="AFG85" s="307"/>
      <c r="AFH85" s="307"/>
      <c r="AFI85" s="307"/>
      <c r="AFJ85" s="307"/>
      <c r="AFK85" s="307"/>
      <c r="AFL85" s="307"/>
      <c r="AFM85" s="307"/>
      <c r="AFN85" s="307"/>
      <c r="AFO85" s="307"/>
      <c r="AFP85" s="307"/>
      <c r="AFQ85" s="307"/>
      <c r="AFR85" s="307"/>
      <c r="AFS85" s="307"/>
      <c r="AFT85" s="307"/>
      <c r="AFU85" s="307"/>
      <c r="AFV85" s="307"/>
      <c r="AFW85" s="307"/>
      <c r="AFX85" s="307"/>
      <c r="AFY85" s="307"/>
      <c r="AFZ85" s="307"/>
      <c r="AGA85" s="307"/>
      <c r="AGB85" s="307"/>
      <c r="AGC85" s="307"/>
      <c r="AGD85" s="307"/>
      <c r="AGE85" s="307"/>
      <c r="AGF85" s="307"/>
      <c r="AGG85" s="307"/>
      <c r="AGH85" s="307"/>
      <c r="AGI85" s="307"/>
      <c r="AGJ85" s="307"/>
      <c r="AGK85" s="307"/>
      <c r="AGL85" s="307"/>
      <c r="AGM85" s="307"/>
      <c r="AGN85" s="307"/>
      <c r="AGO85" s="307"/>
      <c r="AGP85" s="307"/>
      <c r="AGQ85" s="307"/>
      <c r="AGR85" s="307"/>
      <c r="AGS85" s="307"/>
      <c r="AGT85" s="307"/>
      <c r="AGU85" s="307"/>
      <c r="AGV85" s="307"/>
      <c r="AGW85" s="307"/>
      <c r="AGX85" s="307"/>
      <c r="AGY85" s="307"/>
      <c r="AGZ85" s="307"/>
      <c r="AHA85" s="307"/>
      <c r="AHB85" s="307"/>
      <c r="AHC85" s="307"/>
      <c r="AHD85" s="307"/>
      <c r="AHE85" s="307"/>
      <c r="AHF85" s="307"/>
      <c r="AHG85" s="307"/>
      <c r="AHH85" s="307"/>
      <c r="AHI85" s="307"/>
      <c r="AHJ85" s="307"/>
      <c r="AHK85" s="307"/>
      <c r="AHL85" s="307"/>
      <c r="AHM85" s="307"/>
      <c r="AHN85" s="307"/>
      <c r="AHO85" s="307"/>
      <c r="AHP85" s="307"/>
      <c r="AHQ85" s="307"/>
      <c r="AHR85" s="307"/>
      <c r="AHS85" s="307"/>
      <c r="AHT85" s="307"/>
      <c r="AHU85" s="307"/>
      <c r="AHV85" s="307"/>
      <c r="AHW85" s="307"/>
      <c r="AHX85" s="307"/>
      <c r="AHY85" s="307"/>
      <c r="AHZ85" s="307"/>
      <c r="AIA85" s="307"/>
      <c r="AIB85" s="307"/>
      <c r="AIC85" s="307"/>
      <c r="AID85" s="307"/>
      <c r="AIE85" s="307"/>
      <c r="AIF85" s="307"/>
      <c r="AIG85" s="307"/>
      <c r="AIH85" s="307"/>
      <c r="AII85" s="307"/>
      <c r="AIJ85" s="307"/>
      <c r="AIK85" s="307"/>
      <c r="AIL85" s="307"/>
      <c r="AIM85" s="307"/>
      <c r="AIN85" s="307"/>
      <c r="AIO85" s="307"/>
      <c r="AIP85" s="307"/>
      <c r="AIQ85" s="307"/>
      <c r="AIR85" s="307"/>
      <c r="AIS85" s="307"/>
      <c r="AIT85" s="307"/>
      <c r="AIU85" s="307"/>
      <c r="AIV85" s="307"/>
      <c r="AIW85" s="307"/>
      <c r="AIX85" s="307"/>
      <c r="AIY85" s="307"/>
      <c r="AIZ85" s="307"/>
      <c r="AJA85" s="307"/>
      <c r="AJB85" s="307"/>
      <c r="AJC85" s="307"/>
      <c r="AJD85" s="307"/>
      <c r="AJE85" s="307"/>
      <c r="AJF85" s="307"/>
      <c r="AJG85" s="307"/>
      <c r="AJH85" s="307"/>
      <c r="AJI85" s="307"/>
      <c r="AJJ85" s="307"/>
      <c r="AJK85" s="307"/>
      <c r="AJL85" s="307"/>
      <c r="AJM85" s="307"/>
      <c r="AJN85" s="307"/>
      <c r="AJO85" s="307"/>
      <c r="AJP85" s="307"/>
      <c r="AJQ85" s="307"/>
      <c r="AJR85" s="307"/>
      <c r="AJS85" s="307"/>
      <c r="AJT85" s="307"/>
      <c r="AJU85" s="307"/>
      <c r="AJV85" s="307"/>
      <c r="AJW85" s="307"/>
      <c r="AJX85" s="307"/>
      <c r="AJY85" s="307"/>
      <c r="AJZ85" s="307"/>
      <c r="AKA85" s="307"/>
      <c r="AKB85" s="307"/>
      <c r="AKC85" s="307"/>
      <c r="AKD85" s="307"/>
      <c r="AKE85" s="307"/>
      <c r="AKF85" s="307"/>
      <c r="AKG85" s="307"/>
      <c r="AKH85" s="307"/>
      <c r="AKI85" s="307"/>
      <c r="AKJ85" s="307"/>
      <c r="AKK85" s="307"/>
      <c r="AKL85" s="307"/>
      <c r="AKM85" s="307"/>
      <c r="AKN85" s="307"/>
      <c r="AKO85" s="307"/>
      <c r="AKP85" s="307"/>
      <c r="AKQ85" s="307"/>
      <c r="AKR85" s="307"/>
      <c r="AKS85" s="307"/>
      <c r="AKT85" s="307"/>
      <c r="AKU85" s="307"/>
      <c r="AKV85" s="307"/>
      <c r="AKW85" s="307"/>
      <c r="AKX85" s="307"/>
      <c r="AKY85" s="307"/>
    </row>
    <row r="86" spans="1:987" s="41" customFormat="1" x14ac:dyDescent="0.25">
      <c r="A86" s="133" t="s">
        <v>7</v>
      </c>
      <c r="B86" s="185" t="e">
        <f>IF('Sample of Spirits1'!I86&lt;E86,"&lt;",'Sample of Spirits1'!I86)</f>
        <v>#DIV/0!</v>
      </c>
      <c r="C86" s="94" t="e">
        <f t="shared" si="53"/>
        <v>#DIV/0!</v>
      </c>
      <c r="D86" s="94" t="e">
        <f>'Sample of Spirits1'!E86</f>
        <v>#DIV/0!</v>
      </c>
      <c r="E86" s="199" t="e">
        <f t="shared" si="54"/>
        <v>#DIV/0!</v>
      </c>
      <c r="F86" s="118"/>
      <c r="G86" s="98" t="e">
        <f>IF('Sample of Spirits1'!R86&lt;J86,"&lt;",'Sample of Spirits1'!R86)</f>
        <v>#DIV/0!</v>
      </c>
      <c r="H86" s="123" t="e">
        <f t="shared" si="55"/>
        <v>#DIV/0!</v>
      </c>
      <c r="I86" s="94" t="e">
        <f>'Sample of Spirits1'!N86</f>
        <v>#DIV/0!</v>
      </c>
      <c r="J86" s="199" t="e">
        <f t="shared" si="56"/>
        <v>#DIV/0!</v>
      </c>
      <c r="K86" s="118"/>
      <c r="L86" s="185" t="e">
        <f>IF('Sample of Spirits1'!AA86&lt;O86,"&lt;",'Sample of Spirits1'!AA86)</f>
        <v>#DIV/0!</v>
      </c>
      <c r="M86" s="98" t="e">
        <f t="shared" si="57"/>
        <v>#DIV/0!</v>
      </c>
      <c r="N86" s="94" t="e">
        <f>'Sample of Spirits1'!W86</f>
        <v>#DIV/0!</v>
      </c>
      <c r="O86" s="199" t="e">
        <f t="shared" si="58"/>
        <v>#DIV/0!</v>
      </c>
      <c r="P86" s="118"/>
      <c r="Q86" s="94" t="e">
        <f t="shared" si="63"/>
        <v>#DIV/0!</v>
      </c>
      <c r="R86" s="94" t="e">
        <f t="shared" si="64"/>
        <v>#DIV/0!</v>
      </c>
      <c r="S86" s="118"/>
      <c r="T86" s="186" t="e">
        <f t="shared" si="65"/>
        <v>#DIV/0!</v>
      </c>
      <c r="U86" s="94" t="e">
        <f t="shared" si="66"/>
        <v>#DIV/0!</v>
      </c>
      <c r="V86" s="114"/>
      <c r="W86" s="312"/>
      <c r="X86" s="307"/>
      <c r="Y86" s="307"/>
      <c r="Z86" s="307"/>
      <c r="AA86" s="307"/>
      <c r="AB86" s="307"/>
      <c r="AC86" s="307"/>
      <c r="AD86" s="307"/>
      <c r="AE86" s="307"/>
      <c r="AF86" s="307"/>
      <c r="AG86" s="307"/>
      <c r="AH86" s="307"/>
      <c r="AI86" s="307"/>
      <c r="AJ86" s="307"/>
      <c r="AK86" s="307"/>
      <c r="AL86" s="307"/>
      <c r="AM86" s="307"/>
      <c r="AN86" s="307"/>
      <c r="AO86" s="307"/>
      <c r="AP86" s="307"/>
      <c r="AQ86" s="307"/>
      <c r="AR86" s="307"/>
      <c r="AS86" s="307"/>
      <c r="AT86" s="307"/>
      <c r="AU86" s="307"/>
      <c r="AV86" s="307"/>
      <c r="AW86" s="307"/>
      <c r="AX86" s="307"/>
      <c r="AY86" s="307"/>
      <c r="AZ86" s="307"/>
      <c r="BA86" s="307"/>
      <c r="BB86" s="307"/>
      <c r="BC86" s="307"/>
      <c r="BD86" s="307"/>
      <c r="BE86" s="307"/>
      <c r="BF86" s="307"/>
      <c r="BG86" s="307"/>
      <c r="BH86" s="307"/>
      <c r="BI86" s="307"/>
      <c r="BJ86" s="307"/>
      <c r="BK86" s="307"/>
      <c r="BL86" s="307"/>
      <c r="BM86" s="307"/>
      <c r="BN86" s="307"/>
      <c r="BO86" s="307"/>
      <c r="BP86" s="307"/>
      <c r="BQ86" s="307"/>
      <c r="BR86" s="307"/>
      <c r="BS86" s="307"/>
      <c r="BT86" s="307"/>
      <c r="BU86" s="307"/>
      <c r="BV86" s="307"/>
      <c r="BW86" s="307"/>
      <c r="BX86" s="307"/>
      <c r="BY86" s="307"/>
      <c r="BZ86" s="307"/>
      <c r="CA86" s="307"/>
      <c r="CB86" s="307"/>
      <c r="CC86" s="307"/>
      <c r="CD86" s="307"/>
      <c r="CE86" s="307"/>
      <c r="CF86" s="307"/>
      <c r="CG86" s="307"/>
      <c r="CH86" s="307"/>
      <c r="CI86" s="307"/>
      <c r="CJ86" s="307"/>
      <c r="CK86" s="307"/>
      <c r="CL86" s="307"/>
      <c r="CM86" s="307"/>
      <c r="CN86" s="307"/>
      <c r="CO86" s="307"/>
      <c r="CP86" s="307"/>
      <c r="CQ86" s="307"/>
      <c r="CR86" s="307"/>
      <c r="CS86" s="307"/>
      <c r="CT86" s="307"/>
      <c r="CU86" s="307"/>
      <c r="CV86" s="307"/>
      <c r="CW86" s="307"/>
      <c r="CX86" s="307"/>
      <c r="CY86" s="307"/>
      <c r="CZ86" s="307"/>
      <c r="DA86" s="307"/>
      <c r="DB86" s="307"/>
      <c r="DC86" s="307"/>
      <c r="DD86" s="307"/>
      <c r="DE86" s="307"/>
      <c r="DF86" s="307"/>
      <c r="DG86" s="307"/>
      <c r="DH86" s="307"/>
      <c r="DI86" s="307"/>
      <c r="DJ86" s="307"/>
      <c r="DK86" s="307"/>
      <c r="DL86" s="307"/>
      <c r="DM86" s="307"/>
      <c r="DN86" s="307"/>
      <c r="DO86" s="307"/>
      <c r="DP86" s="307"/>
      <c r="DQ86" s="307"/>
      <c r="DR86" s="307"/>
      <c r="DS86" s="307"/>
      <c r="DT86" s="307"/>
      <c r="DU86" s="307"/>
      <c r="DV86" s="307"/>
      <c r="DW86" s="307"/>
      <c r="DX86" s="307"/>
      <c r="DY86" s="307"/>
      <c r="DZ86" s="307"/>
      <c r="EA86" s="307"/>
      <c r="EB86" s="307"/>
      <c r="EC86" s="307"/>
      <c r="ED86" s="307"/>
      <c r="EE86" s="307"/>
      <c r="EF86" s="307"/>
      <c r="EG86" s="307"/>
      <c r="EH86" s="307"/>
      <c r="EI86" s="307"/>
      <c r="EJ86" s="307"/>
      <c r="EK86" s="307"/>
      <c r="EL86" s="307"/>
      <c r="EM86" s="307"/>
      <c r="EN86" s="307"/>
      <c r="EO86" s="307"/>
      <c r="EP86" s="307"/>
      <c r="EQ86" s="307"/>
      <c r="ER86" s="307"/>
      <c r="ES86" s="307"/>
      <c r="ET86" s="307"/>
      <c r="EU86" s="307"/>
      <c r="EV86" s="307"/>
      <c r="EW86" s="307"/>
      <c r="EX86" s="307"/>
      <c r="EY86" s="307"/>
      <c r="EZ86" s="307"/>
      <c r="FA86" s="307"/>
      <c r="FB86" s="307"/>
      <c r="FC86" s="307"/>
      <c r="FD86" s="307"/>
      <c r="FE86" s="307"/>
      <c r="FF86" s="307"/>
      <c r="FG86" s="307"/>
      <c r="FH86" s="307"/>
      <c r="FI86" s="307"/>
      <c r="FJ86" s="307"/>
      <c r="FK86" s="307"/>
      <c r="FL86" s="307"/>
      <c r="FM86" s="307"/>
      <c r="FN86" s="307"/>
      <c r="FO86" s="307"/>
      <c r="FP86" s="307"/>
      <c r="FQ86" s="307"/>
      <c r="FR86" s="307"/>
      <c r="FS86" s="307"/>
      <c r="FT86" s="307"/>
      <c r="FU86" s="307"/>
      <c r="FV86" s="307"/>
      <c r="FW86" s="307"/>
      <c r="FX86" s="307"/>
      <c r="FY86" s="307"/>
      <c r="FZ86" s="307"/>
      <c r="GA86" s="307"/>
      <c r="GB86" s="307"/>
      <c r="GC86" s="307"/>
      <c r="GD86" s="307"/>
      <c r="GE86" s="307"/>
      <c r="GF86" s="307"/>
      <c r="GG86" s="307"/>
      <c r="GH86" s="307"/>
      <c r="GI86" s="307"/>
      <c r="GJ86" s="307"/>
      <c r="GK86" s="307"/>
      <c r="GL86" s="307"/>
      <c r="GM86" s="307"/>
      <c r="GN86" s="307"/>
      <c r="GO86" s="307"/>
      <c r="GP86" s="307"/>
      <c r="GQ86" s="307"/>
      <c r="GR86" s="307"/>
      <c r="GS86" s="307"/>
      <c r="GT86" s="307"/>
      <c r="GU86" s="307"/>
      <c r="GV86" s="307"/>
      <c r="GW86" s="307"/>
      <c r="GX86" s="307"/>
      <c r="GY86" s="307"/>
      <c r="GZ86" s="307"/>
      <c r="HA86" s="307"/>
      <c r="HB86" s="307"/>
      <c r="HC86" s="307"/>
      <c r="HD86" s="307"/>
      <c r="HE86" s="307"/>
      <c r="HF86" s="307"/>
      <c r="HG86" s="307"/>
      <c r="HH86" s="307"/>
      <c r="HI86" s="307"/>
      <c r="HJ86" s="307"/>
      <c r="HK86" s="307"/>
      <c r="HL86" s="307"/>
      <c r="HM86" s="307"/>
      <c r="HN86" s="307"/>
      <c r="HO86" s="307"/>
      <c r="HP86" s="307"/>
      <c r="HQ86" s="307"/>
      <c r="HR86" s="307"/>
      <c r="HS86" s="307"/>
      <c r="HT86" s="307"/>
      <c r="HU86" s="307"/>
      <c r="HV86" s="307"/>
      <c r="HW86" s="307"/>
      <c r="HX86" s="307"/>
      <c r="HY86" s="307"/>
      <c r="HZ86" s="307"/>
      <c r="IA86" s="307"/>
      <c r="IB86" s="307"/>
      <c r="IC86" s="307"/>
      <c r="ID86" s="307"/>
      <c r="IE86" s="307"/>
      <c r="IF86" s="307"/>
      <c r="IG86" s="307"/>
      <c r="IH86" s="307"/>
      <c r="II86" s="307"/>
      <c r="IJ86" s="307"/>
      <c r="IK86" s="307"/>
      <c r="IL86" s="307"/>
      <c r="IM86" s="307"/>
      <c r="IN86" s="307"/>
      <c r="IO86" s="307"/>
      <c r="IP86" s="307"/>
      <c r="IQ86" s="307"/>
      <c r="IR86" s="307"/>
      <c r="IS86" s="307"/>
      <c r="IT86" s="307"/>
      <c r="IU86" s="307"/>
      <c r="IV86" s="307"/>
      <c r="IW86" s="307"/>
      <c r="IX86" s="307"/>
      <c r="IY86" s="307"/>
      <c r="IZ86" s="307"/>
      <c r="JA86" s="307"/>
      <c r="JB86" s="307"/>
      <c r="JC86" s="307"/>
      <c r="JD86" s="307"/>
      <c r="JE86" s="307"/>
      <c r="JF86" s="307"/>
      <c r="JG86" s="307"/>
      <c r="JH86" s="307"/>
      <c r="JI86" s="307"/>
      <c r="JJ86" s="307"/>
      <c r="JK86" s="307"/>
      <c r="JL86" s="307"/>
      <c r="JM86" s="307"/>
      <c r="JN86" s="307"/>
      <c r="JO86" s="307"/>
      <c r="JP86" s="307"/>
      <c r="JQ86" s="307"/>
      <c r="JR86" s="307"/>
      <c r="JS86" s="307"/>
      <c r="JT86" s="307"/>
      <c r="JU86" s="307"/>
      <c r="JV86" s="307"/>
      <c r="JW86" s="307"/>
      <c r="JX86" s="307"/>
      <c r="JY86" s="307"/>
      <c r="JZ86" s="307"/>
      <c r="KA86" s="307"/>
      <c r="KB86" s="307"/>
      <c r="KC86" s="307"/>
      <c r="KD86" s="307"/>
      <c r="KE86" s="307"/>
      <c r="KF86" s="307"/>
      <c r="KG86" s="307"/>
      <c r="KH86" s="307"/>
      <c r="KI86" s="307"/>
      <c r="KJ86" s="307"/>
      <c r="KK86" s="307"/>
      <c r="KL86" s="307"/>
      <c r="KM86" s="307"/>
      <c r="KN86" s="307"/>
      <c r="KO86" s="307"/>
      <c r="KP86" s="307"/>
      <c r="KQ86" s="307"/>
      <c r="KR86" s="307"/>
      <c r="KS86" s="307"/>
      <c r="KT86" s="307"/>
      <c r="KU86" s="307"/>
      <c r="KV86" s="307"/>
      <c r="KW86" s="307"/>
      <c r="KX86" s="307"/>
      <c r="KY86" s="307"/>
      <c r="KZ86" s="307"/>
      <c r="LA86" s="307"/>
      <c r="LB86" s="307"/>
      <c r="LC86" s="307"/>
      <c r="LD86" s="307"/>
      <c r="LE86" s="307"/>
      <c r="LF86" s="307"/>
      <c r="LG86" s="307"/>
      <c r="LH86" s="307"/>
      <c r="LI86" s="307"/>
      <c r="LJ86" s="307"/>
      <c r="LK86" s="307"/>
      <c r="LL86" s="307"/>
      <c r="LM86" s="307"/>
      <c r="LN86" s="307"/>
      <c r="LO86" s="307"/>
      <c r="LP86" s="307"/>
      <c r="LQ86" s="307"/>
      <c r="LR86" s="307"/>
      <c r="LS86" s="307"/>
      <c r="LT86" s="307"/>
      <c r="LU86" s="307"/>
      <c r="LV86" s="307"/>
      <c r="LW86" s="307"/>
      <c r="LX86" s="307"/>
      <c r="LY86" s="307"/>
      <c r="LZ86" s="307"/>
      <c r="MA86" s="307"/>
      <c r="MB86" s="307"/>
      <c r="MC86" s="307"/>
      <c r="MD86" s="307"/>
      <c r="ME86" s="307"/>
      <c r="MF86" s="307"/>
      <c r="MG86" s="307"/>
      <c r="MH86" s="307"/>
      <c r="MI86" s="307"/>
      <c r="MJ86" s="307"/>
      <c r="MK86" s="307"/>
      <c r="ML86" s="307"/>
      <c r="MM86" s="307"/>
      <c r="MN86" s="307"/>
      <c r="MO86" s="307"/>
      <c r="MP86" s="307"/>
      <c r="MQ86" s="307"/>
      <c r="MR86" s="307"/>
      <c r="MS86" s="307"/>
      <c r="MT86" s="307"/>
      <c r="MU86" s="307"/>
      <c r="MV86" s="307"/>
      <c r="MW86" s="307"/>
      <c r="MX86" s="307"/>
      <c r="MY86" s="307"/>
      <c r="MZ86" s="307"/>
      <c r="NA86" s="307"/>
      <c r="NB86" s="307"/>
      <c r="NC86" s="307"/>
      <c r="ND86" s="307"/>
      <c r="NE86" s="307"/>
      <c r="NF86" s="307"/>
      <c r="NG86" s="307"/>
      <c r="NH86" s="307"/>
      <c r="NI86" s="307"/>
      <c r="NJ86" s="307"/>
      <c r="NK86" s="307"/>
      <c r="NL86" s="307"/>
      <c r="NM86" s="307"/>
      <c r="NN86" s="307"/>
      <c r="NO86" s="307"/>
      <c r="NP86" s="307"/>
      <c r="NQ86" s="307"/>
      <c r="NR86" s="307"/>
      <c r="NS86" s="307"/>
      <c r="NT86" s="307"/>
      <c r="NU86" s="307"/>
      <c r="NV86" s="307"/>
      <c r="NW86" s="307"/>
      <c r="NX86" s="307"/>
      <c r="NY86" s="307"/>
      <c r="NZ86" s="307"/>
      <c r="OA86" s="307"/>
      <c r="OB86" s="307"/>
      <c r="OC86" s="307"/>
      <c r="OD86" s="307"/>
      <c r="OE86" s="307"/>
      <c r="OF86" s="307"/>
      <c r="OG86" s="307"/>
      <c r="OH86" s="307"/>
      <c r="OI86" s="307"/>
      <c r="OJ86" s="307"/>
      <c r="OK86" s="307"/>
      <c r="OL86" s="307"/>
      <c r="OM86" s="307"/>
      <c r="ON86" s="307"/>
      <c r="OO86" s="307"/>
      <c r="OP86" s="307"/>
      <c r="OQ86" s="307"/>
      <c r="OR86" s="307"/>
      <c r="OS86" s="307"/>
      <c r="OT86" s="307"/>
      <c r="OU86" s="307"/>
      <c r="OV86" s="307"/>
      <c r="OW86" s="307"/>
      <c r="OX86" s="307"/>
      <c r="OY86" s="307"/>
      <c r="OZ86" s="307"/>
      <c r="PA86" s="307"/>
      <c r="PB86" s="307"/>
      <c r="PC86" s="307"/>
      <c r="PD86" s="307"/>
      <c r="PE86" s="307"/>
      <c r="PF86" s="307"/>
      <c r="PG86" s="307"/>
      <c r="PH86" s="307"/>
      <c r="PI86" s="307"/>
      <c r="PJ86" s="307"/>
      <c r="PK86" s="307"/>
      <c r="PL86" s="307"/>
      <c r="PM86" s="307"/>
      <c r="PN86" s="307"/>
      <c r="PO86" s="307"/>
      <c r="PP86" s="307"/>
      <c r="PQ86" s="307"/>
      <c r="PR86" s="307"/>
      <c r="PS86" s="307"/>
      <c r="PT86" s="307"/>
      <c r="PU86" s="307"/>
      <c r="PV86" s="307"/>
      <c r="PW86" s="307"/>
      <c r="PX86" s="307"/>
      <c r="PY86" s="307"/>
      <c r="PZ86" s="307"/>
      <c r="QA86" s="307"/>
      <c r="QB86" s="307"/>
      <c r="QC86" s="307"/>
      <c r="QD86" s="307"/>
      <c r="QE86" s="307"/>
      <c r="QF86" s="307"/>
      <c r="QG86" s="307"/>
      <c r="QH86" s="307"/>
      <c r="QI86" s="307"/>
      <c r="QJ86" s="307"/>
      <c r="QK86" s="307"/>
      <c r="QL86" s="307"/>
      <c r="QM86" s="307"/>
      <c r="QN86" s="307"/>
      <c r="QO86" s="307"/>
      <c r="QP86" s="307"/>
      <c r="QQ86" s="307"/>
      <c r="QR86" s="307"/>
      <c r="QS86" s="307"/>
      <c r="QT86" s="307"/>
      <c r="QU86" s="307"/>
      <c r="QV86" s="307"/>
      <c r="QW86" s="307"/>
      <c r="QX86" s="307"/>
      <c r="QY86" s="307"/>
      <c r="QZ86" s="307"/>
      <c r="RA86" s="307"/>
      <c r="RB86" s="307"/>
      <c r="RC86" s="307"/>
      <c r="RD86" s="307"/>
      <c r="RE86" s="307"/>
      <c r="RF86" s="307"/>
      <c r="RG86" s="307"/>
      <c r="RH86" s="307"/>
      <c r="RI86" s="307"/>
      <c r="RJ86" s="307"/>
      <c r="RK86" s="307"/>
      <c r="RL86" s="307"/>
      <c r="RM86" s="307"/>
      <c r="RN86" s="307"/>
      <c r="RO86" s="307"/>
      <c r="RP86" s="307"/>
      <c r="RQ86" s="307"/>
      <c r="RR86" s="307"/>
      <c r="RS86" s="307"/>
      <c r="RT86" s="307"/>
      <c r="RU86" s="307"/>
      <c r="RV86" s="307"/>
      <c r="RW86" s="307"/>
      <c r="RX86" s="307"/>
      <c r="RY86" s="307"/>
      <c r="RZ86" s="307"/>
      <c r="SA86" s="307"/>
      <c r="SB86" s="307"/>
      <c r="SC86" s="307"/>
      <c r="SD86" s="307"/>
      <c r="SE86" s="307"/>
      <c r="SF86" s="307"/>
      <c r="SG86" s="307"/>
      <c r="SH86" s="307"/>
      <c r="SI86" s="307"/>
      <c r="SJ86" s="307"/>
      <c r="SK86" s="307"/>
      <c r="SL86" s="307"/>
      <c r="SM86" s="307"/>
      <c r="SN86" s="307"/>
      <c r="SO86" s="307"/>
      <c r="SP86" s="307"/>
      <c r="SQ86" s="307"/>
      <c r="SR86" s="307"/>
      <c r="SS86" s="307"/>
      <c r="ST86" s="307"/>
      <c r="SU86" s="307"/>
      <c r="SV86" s="307"/>
      <c r="SW86" s="307"/>
      <c r="SX86" s="307"/>
      <c r="SY86" s="307"/>
      <c r="SZ86" s="307"/>
      <c r="TA86" s="307"/>
      <c r="TB86" s="307"/>
      <c r="TC86" s="307"/>
      <c r="TD86" s="307"/>
      <c r="TE86" s="307"/>
      <c r="TF86" s="307"/>
      <c r="TG86" s="307"/>
      <c r="TH86" s="307"/>
      <c r="TI86" s="307"/>
      <c r="TJ86" s="307"/>
      <c r="TK86" s="307"/>
      <c r="TL86" s="307"/>
      <c r="TM86" s="307"/>
      <c r="TN86" s="307"/>
      <c r="TO86" s="307"/>
      <c r="TP86" s="307"/>
      <c r="TQ86" s="307"/>
      <c r="TR86" s="307"/>
      <c r="TS86" s="307"/>
      <c r="TT86" s="307"/>
      <c r="TU86" s="307"/>
      <c r="TV86" s="307"/>
      <c r="TW86" s="307"/>
      <c r="TX86" s="307"/>
      <c r="TY86" s="307"/>
      <c r="TZ86" s="307"/>
      <c r="UA86" s="307"/>
      <c r="UB86" s="307"/>
      <c r="UC86" s="307"/>
      <c r="UD86" s="307"/>
      <c r="UE86" s="307"/>
      <c r="UF86" s="307"/>
      <c r="UG86" s="307"/>
      <c r="UH86" s="307"/>
      <c r="UI86" s="307"/>
      <c r="UJ86" s="307"/>
      <c r="UK86" s="307"/>
      <c r="UL86" s="307"/>
      <c r="UM86" s="307"/>
      <c r="UN86" s="307"/>
      <c r="UO86" s="307"/>
      <c r="UP86" s="307"/>
      <c r="UQ86" s="307"/>
      <c r="UR86" s="307"/>
      <c r="US86" s="307"/>
      <c r="UT86" s="307"/>
      <c r="UU86" s="307"/>
      <c r="UV86" s="307"/>
      <c r="UW86" s="307"/>
      <c r="UX86" s="307"/>
      <c r="UY86" s="307"/>
      <c r="UZ86" s="307"/>
      <c r="VA86" s="307"/>
      <c r="VB86" s="307"/>
      <c r="VC86" s="307"/>
      <c r="VD86" s="307"/>
      <c r="VE86" s="307"/>
      <c r="VF86" s="307"/>
      <c r="VG86" s="307"/>
      <c r="VH86" s="307"/>
      <c r="VI86" s="307"/>
      <c r="VJ86" s="307"/>
      <c r="VK86" s="307"/>
      <c r="VL86" s="307"/>
      <c r="VM86" s="307"/>
      <c r="VN86" s="307"/>
      <c r="VO86" s="307"/>
      <c r="VP86" s="307"/>
      <c r="VQ86" s="307"/>
      <c r="VR86" s="307"/>
      <c r="VS86" s="307"/>
      <c r="VT86" s="307"/>
      <c r="VU86" s="307"/>
      <c r="VV86" s="307"/>
      <c r="VW86" s="307"/>
      <c r="VX86" s="307"/>
      <c r="VY86" s="307"/>
      <c r="VZ86" s="307"/>
      <c r="WA86" s="307"/>
      <c r="WB86" s="307"/>
      <c r="WC86" s="307"/>
      <c r="WD86" s="307"/>
      <c r="WE86" s="307"/>
      <c r="WF86" s="307"/>
      <c r="WG86" s="307"/>
      <c r="WH86" s="307"/>
      <c r="WI86" s="307"/>
      <c r="WJ86" s="307"/>
      <c r="WK86" s="307"/>
      <c r="WL86" s="307"/>
      <c r="WM86" s="307"/>
      <c r="WN86" s="307"/>
      <c r="WO86" s="307"/>
      <c r="WP86" s="307"/>
      <c r="WQ86" s="307"/>
      <c r="WR86" s="307"/>
      <c r="WS86" s="307"/>
      <c r="WT86" s="307"/>
      <c r="WU86" s="307"/>
      <c r="WV86" s="307"/>
      <c r="WW86" s="307"/>
      <c r="WX86" s="307"/>
      <c r="WY86" s="307"/>
      <c r="WZ86" s="307"/>
      <c r="XA86" s="307"/>
      <c r="XB86" s="307"/>
      <c r="XC86" s="307"/>
      <c r="XD86" s="307"/>
      <c r="XE86" s="307"/>
      <c r="XF86" s="307"/>
      <c r="XG86" s="307"/>
      <c r="XH86" s="307"/>
      <c r="XI86" s="307"/>
      <c r="XJ86" s="307"/>
      <c r="XK86" s="307"/>
      <c r="XL86" s="307"/>
      <c r="XM86" s="307"/>
      <c r="XN86" s="307"/>
      <c r="XO86" s="307"/>
      <c r="XP86" s="307"/>
      <c r="XQ86" s="307"/>
      <c r="XR86" s="307"/>
      <c r="XS86" s="307"/>
      <c r="XT86" s="307"/>
      <c r="XU86" s="307"/>
      <c r="XV86" s="307"/>
      <c r="XW86" s="307"/>
      <c r="XX86" s="307"/>
      <c r="XY86" s="307"/>
      <c r="XZ86" s="307"/>
      <c r="YA86" s="307"/>
      <c r="YB86" s="307"/>
      <c r="YC86" s="307"/>
      <c r="YD86" s="307"/>
      <c r="YE86" s="307"/>
      <c r="YF86" s="307"/>
      <c r="YG86" s="307"/>
      <c r="YH86" s="307"/>
      <c r="YI86" s="307"/>
      <c r="YJ86" s="307"/>
      <c r="YK86" s="307"/>
      <c r="YL86" s="307"/>
      <c r="YM86" s="307"/>
      <c r="YN86" s="307"/>
      <c r="YO86" s="307"/>
      <c r="YP86" s="307"/>
      <c r="YQ86" s="307"/>
      <c r="YR86" s="307"/>
      <c r="YS86" s="307"/>
      <c r="YT86" s="307"/>
      <c r="YU86" s="307"/>
      <c r="YV86" s="307"/>
      <c r="YW86" s="307"/>
      <c r="YX86" s="307"/>
      <c r="YY86" s="307"/>
      <c r="YZ86" s="307"/>
      <c r="ZA86" s="307"/>
      <c r="ZB86" s="307"/>
      <c r="ZC86" s="307"/>
      <c r="ZD86" s="307"/>
      <c r="ZE86" s="307"/>
      <c r="ZF86" s="307"/>
      <c r="ZG86" s="307"/>
      <c r="ZH86" s="307"/>
      <c r="ZI86" s="307"/>
      <c r="ZJ86" s="307"/>
      <c r="ZK86" s="307"/>
      <c r="ZL86" s="307"/>
      <c r="ZM86" s="307"/>
      <c r="ZN86" s="307"/>
      <c r="ZO86" s="307"/>
      <c r="ZP86" s="307"/>
      <c r="ZQ86" s="307"/>
      <c r="ZR86" s="307"/>
      <c r="ZS86" s="307"/>
      <c r="ZT86" s="307"/>
      <c r="ZU86" s="307"/>
      <c r="ZV86" s="307"/>
      <c r="ZW86" s="307"/>
      <c r="ZX86" s="307"/>
      <c r="ZY86" s="307"/>
      <c r="ZZ86" s="307"/>
      <c r="AAA86" s="307"/>
      <c r="AAB86" s="307"/>
      <c r="AAC86" s="307"/>
      <c r="AAD86" s="307"/>
      <c r="AAE86" s="307"/>
      <c r="AAF86" s="307"/>
      <c r="AAG86" s="307"/>
      <c r="AAH86" s="307"/>
      <c r="AAI86" s="307"/>
      <c r="AAJ86" s="307"/>
      <c r="AAK86" s="307"/>
      <c r="AAL86" s="307"/>
      <c r="AAM86" s="307"/>
      <c r="AAN86" s="307"/>
      <c r="AAO86" s="307"/>
      <c r="AAP86" s="307"/>
      <c r="AAQ86" s="307"/>
      <c r="AAR86" s="307"/>
      <c r="AAS86" s="307"/>
      <c r="AAT86" s="307"/>
      <c r="AAU86" s="307"/>
      <c r="AAV86" s="307"/>
      <c r="AAW86" s="307"/>
      <c r="AAX86" s="307"/>
      <c r="AAY86" s="307"/>
      <c r="AAZ86" s="307"/>
      <c r="ABA86" s="307"/>
      <c r="ABB86" s="307"/>
      <c r="ABC86" s="307"/>
      <c r="ABD86" s="307"/>
      <c r="ABE86" s="307"/>
      <c r="ABF86" s="307"/>
      <c r="ABG86" s="307"/>
      <c r="ABH86" s="307"/>
      <c r="ABI86" s="307"/>
      <c r="ABJ86" s="307"/>
      <c r="ABK86" s="307"/>
      <c r="ABL86" s="307"/>
      <c r="ABM86" s="307"/>
      <c r="ABN86" s="307"/>
      <c r="ABO86" s="307"/>
      <c r="ABP86" s="307"/>
      <c r="ABQ86" s="307"/>
      <c r="ABR86" s="307"/>
      <c r="ABS86" s="307"/>
      <c r="ABT86" s="307"/>
      <c r="ABU86" s="307"/>
      <c r="ABV86" s="307"/>
      <c r="ABW86" s="307"/>
      <c r="ABX86" s="307"/>
      <c r="ABY86" s="307"/>
      <c r="ABZ86" s="307"/>
      <c r="ACA86" s="307"/>
      <c r="ACB86" s="307"/>
      <c r="ACC86" s="307"/>
      <c r="ACD86" s="307"/>
      <c r="ACE86" s="307"/>
      <c r="ACF86" s="307"/>
      <c r="ACG86" s="307"/>
      <c r="ACH86" s="307"/>
      <c r="ACI86" s="307"/>
      <c r="ACJ86" s="307"/>
      <c r="ACK86" s="307"/>
      <c r="ACL86" s="307"/>
      <c r="ACM86" s="307"/>
      <c r="ACN86" s="307"/>
      <c r="ACO86" s="307"/>
      <c r="ACP86" s="307"/>
      <c r="ACQ86" s="307"/>
      <c r="ACR86" s="307"/>
      <c r="ACS86" s="307"/>
      <c r="ACT86" s="307"/>
      <c r="ACU86" s="307"/>
      <c r="ACV86" s="307"/>
      <c r="ACW86" s="307"/>
      <c r="ACX86" s="307"/>
      <c r="ACY86" s="307"/>
      <c r="ACZ86" s="307"/>
      <c r="ADA86" s="307"/>
      <c r="ADB86" s="307"/>
      <c r="ADC86" s="307"/>
      <c r="ADD86" s="307"/>
      <c r="ADE86" s="307"/>
      <c r="ADF86" s="307"/>
      <c r="ADG86" s="307"/>
      <c r="ADH86" s="307"/>
      <c r="ADI86" s="307"/>
      <c r="ADJ86" s="307"/>
      <c r="ADK86" s="307"/>
      <c r="ADL86" s="307"/>
      <c r="ADM86" s="307"/>
      <c r="ADN86" s="307"/>
      <c r="ADO86" s="307"/>
      <c r="ADP86" s="307"/>
      <c r="ADQ86" s="307"/>
      <c r="ADR86" s="307"/>
      <c r="ADS86" s="307"/>
      <c r="ADT86" s="307"/>
      <c r="ADU86" s="307"/>
      <c r="ADV86" s="307"/>
      <c r="ADW86" s="307"/>
      <c r="ADX86" s="307"/>
      <c r="ADY86" s="307"/>
      <c r="ADZ86" s="307"/>
      <c r="AEA86" s="307"/>
      <c r="AEB86" s="307"/>
      <c r="AEC86" s="307"/>
      <c r="AED86" s="307"/>
      <c r="AEE86" s="307"/>
      <c r="AEF86" s="307"/>
      <c r="AEG86" s="307"/>
      <c r="AEH86" s="307"/>
      <c r="AEI86" s="307"/>
      <c r="AEJ86" s="307"/>
      <c r="AEK86" s="307"/>
      <c r="AEL86" s="307"/>
      <c r="AEM86" s="307"/>
      <c r="AEN86" s="307"/>
      <c r="AEO86" s="307"/>
      <c r="AEP86" s="307"/>
      <c r="AEQ86" s="307"/>
      <c r="AER86" s="307"/>
      <c r="AES86" s="307"/>
      <c r="AET86" s="307"/>
      <c r="AEU86" s="307"/>
      <c r="AEV86" s="307"/>
      <c r="AEW86" s="307"/>
      <c r="AEX86" s="307"/>
      <c r="AEY86" s="307"/>
      <c r="AEZ86" s="307"/>
      <c r="AFA86" s="307"/>
      <c r="AFB86" s="307"/>
      <c r="AFC86" s="307"/>
      <c r="AFD86" s="307"/>
      <c r="AFE86" s="307"/>
      <c r="AFF86" s="307"/>
      <c r="AFG86" s="307"/>
      <c r="AFH86" s="307"/>
      <c r="AFI86" s="307"/>
      <c r="AFJ86" s="307"/>
      <c r="AFK86" s="307"/>
      <c r="AFL86" s="307"/>
      <c r="AFM86" s="307"/>
      <c r="AFN86" s="307"/>
      <c r="AFO86" s="307"/>
      <c r="AFP86" s="307"/>
      <c r="AFQ86" s="307"/>
      <c r="AFR86" s="307"/>
      <c r="AFS86" s="307"/>
      <c r="AFT86" s="307"/>
      <c r="AFU86" s="307"/>
      <c r="AFV86" s="307"/>
      <c r="AFW86" s="307"/>
      <c r="AFX86" s="307"/>
      <c r="AFY86" s="307"/>
      <c r="AFZ86" s="307"/>
      <c r="AGA86" s="307"/>
      <c r="AGB86" s="307"/>
      <c r="AGC86" s="307"/>
      <c r="AGD86" s="307"/>
      <c r="AGE86" s="307"/>
      <c r="AGF86" s="307"/>
      <c r="AGG86" s="307"/>
      <c r="AGH86" s="307"/>
      <c r="AGI86" s="307"/>
      <c r="AGJ86" s="307"/>
      <c r="AGK86" s="307"/>
      <c r="AGL86" s="307"/>
      <c r="AGM86" s="307"/>
      <c r="AGN86" s="307"/>
      <c r="AGO86" s="307"/>
      <c r="AGP86" s="307"/>
      <c r="AGQ86" s="307"/>
      <c r="AGR86" s="307"/>
      <c r="AGS86" s="307"/>
      <c r="AGT86" s="307"/>
      <c r="AGU86" s="307"/>
      <c r="AGV86" s="307"/>
      <c r="AGW86" s="307"/>
      <c r="AGX86" s="307"/>
      <c r="AGY86" s="307"/>
      <c r="AGZ86" s="307"/>
      <c r="AHA86" s="307"/>
      <c r="AHB86" s="307"/>
      <c r="AHC86" s="307"/>
      <c r="AHD86" s="307"/>
      <c r="AHE86" s="307"/>
      <c r="AHF86" s="307"/>
      <c r="AHG86" s="307"/>
      <c r="AHH86" s="307"/>
      <c r="AHI86" s="307"/>
      <c r="AHJ86" s="307"/>
      <c r="AHK86" s="307"/>
      <c r="AHL86" s="307"/>
      <c r="AHM86" s="307"/>
      <c r="AHN86" s="307"/>
      <c r="AHO86" s="307"/>
      <c r="AHP86" s="307"/>
      <c r="AHQ86" s="307"/>
      <c r="AHR86" s="307"/>
      <c r="AHS86" s="307"/>
      <c r="AHT86" s="307"/>
      <c r="AHU86" s="307"/>
      <c r="AHV86" s="307"/>
      <c r="AHW86" s="307"/>
      <c r="AHX86" s="307"/>
      <c r="AHY86" s="307"/>
      <c r="AHZ86" s="307"/>
      <c r="AIA86" s="307"/>
      <c r="AIB86" s="307"/>
      <c r="AIC86" s="307"/>
      <c r="AID86" s="307"/>
      <c r="AIE86" s="307"/>
      <c r="AIF86" s="307"/>
      <c r="AIG86" s="307"/>
      <c r="AIH86" s="307"/>
      <c r="AII86" s="307"/>
      <c r="AIJ86" s="307"/>
      <c r="AIK86" s="307"/>
      <c r="AIL86" s="307"/>
      <c r="AIM86" s="307"/>
      <c r="AIN86" s="307"/>
      <c r="AIO86" s="307"/>
      <c r="AIP86" s="307"/>
      <c r="AIQ86" s="307"/>
      <c r="AIR86" s="307"/>
      <c r="AIS86" s="307"/>
      <c r="AIT86" s="307"/>
      <c r="AIU86" s="307"/>
      <c r="AIV86" s="307"/>
      <c r="AIW86" s="307"/>
      <c r="AIX86" s="307"/>
      <c r="AIY86" s="307"/>
      <c r="AIZ86" s="307"/>
      <c r="AJA86" s="307"/>
      <c r="AJB86" s="307"/>
      <c r="AJC86" s="307"/>
      <c r="AJD86" s="307"/>
      <c r="AJE86" s="307"/>
      <c r="AJF86" s="307"/>
      <c r="AJG86" s="307"/>
      <c r="AJH86" s="307"/>
      <c r="AJI86" s="307"/>
      <c r="AJJ86" s="307"/>
      <c r="AJK86" s="307"/>
      <c r="AJL86" s="307"/>
      <c r="AJM86" s="307"/>
      <c r="AJN86" s="307"/>
      <c r="AJO86" s="307"/>
      <c r="AJP86" s="307"/>
      <c r="AJQ86" s="307"/>
      <c r="AJR86" s="307"/>
      <c r="AJS86" s="307"/>
      <c r="AJT86" s="307"/>
      <c r="AJU86" s="307"/>
      <c r="AJV86" s="307"/>
      <c r="AJW86" s="307"/>
      <c r="AJX86" s="307"/>
      <c r="AJY86" s="307"/>
      <c r="AJZ86" s="307"/>
      <c r="AKA86" s="307"/>
      <c r="AKB86" s="307"/>
      <c r="AKC86" s="307"/>
      <c r="AKD86" s="307"/>
      <c r="AKE86" s="307"/>
      <c r="AKF86" s="307"/>
      <c r="AKG86" s="307"/>
      <c r="AKH86" s="307"/>
      <c r="AKI86" s="307"/>
      <c r="AKJ86" s="307"/>
      <c r="AKK86" s="307"/>
      <c r="AKL86" s="307"/>
      <c r="AKM86" s="307"/>
      <c r="AKN86" s="307"/>
      <c r="AKO86" s="307"/>
      <c r="AKP86" s="307"/>
      <c r="AKQ86" s="307"/>
      <c r="AKR86" s="307"/>
      <c r="AKS86" s="307"/>
      <c r="AKT86" s="307"/>
      <c r="AKU86" s="307"/>
      <c r="AKV86" s="307"/>
      <c r="AKW86" s="307"/>
      <c r="AKX86" s="307"/>
      <c r="AKY86" s="307"/>
    </row>
    <row r="87" spans="1:987" s="41" customFormat="1" x14ac:dyDescent="0.25">
      <c r="A87" s="133" t="s">
        <v>8</v>
      </c>
      <c r="B87" s="185" t="e">
        <f>IF('Sample of Spirits1'!I87&lt;E87,"&lt;",'Sample of Spirits1'!I87)</f>
        <v>#DIV/0!</v>
      </c>
      <c r="C87" s="94" t="e">
        <f t="shared" si="53"/>
        <v>#DIV/0!</v>
      </c>
      <c r="D87" s="94" t="e">
        <f>'Sample of Spirits1'!E87</f>
        <v>#DIV/0!</v>
      </c>
      <c r="E87" s="199" t="e">
        <f t="shared" si="54"/>
        <v>#DIV/0!</v>
      </c>
      <c r="F87" s="118"/>
      <c r="G87" s="98" t="e">
        <f>IF('Sample of Spirits1'!R87&lt;J87,"&lt;",'Sample of Spirits1'!R87)</f>
        <v>#DIV/0!</v>
      </c>
      <c r="H87" s="123" t="e">
        <f t="shared" si="55"/>
        <v>#DIV/0!</v>
      </c>
      <c r="I87" s="94" t="e">
        <f>'Sample of Spirits1'!N87</f>
        <v>#DIV/0!</v>
      </c>
      <c r="J87" s="199" t="e">
        <f t="shared" si="56"/>
        <v>#DIV/0!</v>
      </c>
      <c r="K87" s="118"/>
      <c r="L87" s="185" t="e">
        <f>IF('Sample of Spirits1'!AA87&lt;O87,"&lt;",'Sample of Spirits1'!AA87)</f>
        <v>#DIV/0!</v>
      </c>
      <c r="M87" s="98" t="e">
        <f t="shared" si="57"/>
        <v>#DIV/0!</v>
      </c>
      <c r="N87" s="94" t="e">
        <f>'Sample of Spirits1'!W87</f>
        <v>#DIV/0!</v>
      </c>
      <c r="O87" s="199" t="e">
        <f t="shared" si="58"/>
        <v>#DIV/0!</v>
      </c>
      <c r="P87" s="118"/>
      <c r="Q87" s="94" t="e">
        <f t="shared" si="63"/>
        <v>#DIV/0!</v>
      </c>
      <c r="R87" s="94" t="e">
        <f t="shared" si="64"/>
        <v>#DIV/0!</v>
      </c>
      <c r="S87" s="118"/>
      <c r="T87" s="186" t="e">
        <f t="shared" si="65"/>
        <v>#DIV/0!</v>
      </c>
      <c r="U87" s="94" t="e">
        <f t="shared" si="66"/>
        <v>#DIV/0!</v>
      </c>
      <c r="V87" s="114"/>
      <c r="W87" s="312"/>
      <c r="X87" s="307"/>
      <c r="Y87" s="307"/>
      <c r="Z87" s="307"/>
      <c r="AA87" s="307"/>
      <c r="AB87" s="307"/>
      <c r="AC87" s="307"/>
      <c r="AD87" s="307"/>
      <c r="AE87" s="307"/>
      <c r="AF87" s="307"/>
      <c r="AG87" s="307"/>
      <c r="AH87" s="307"/>
      <c r="AI87" s="307"/>
      <c r="AJ87" s="307"/>
      <c r="AK87" s="307"/>
      <c r="AL87" s="307"/>
      <c r="AM87" s="307"/>
      <c r="AN87" s="307"/>
      <c r="AO87" s="307"/>
      <c r="AP87" s="307"/>
      <c r="AQ87" s="307"/>
      <c r="AR87" s="307"/>
      <c r="AS87" s="307"/>
      <c r="AT87" s="307"/>
      <c r="AU87" s="307"/>
      <c r="AV87" s="307"/>
      <c r="AW87" s="307"/>
      <c r="AX87" s="307"/>
      <c r="AY87" s="307"/>
      <c r="AZ87" s="307"/>
      <c r="BA87" s="307"/>
      <c r="BB87" s="307"/>
      <c r="BC87" s="307"/>
      <c r="BD87" s="307"/>
      <c r="BE87" s="307"/>
      <c r="BF87" s="307"/>
      <c r="BG87" s="307"/>
      <c r="BH87" s="307"/>
      <c r="BI87" s="307"/>
      <c r="BJ87" s="307"/>
      <c r="BK87" s="307"/>
      <c r="BL87" s="307"/>
      <c r="BM87" s="307"/>
      <c r="BN87" s="307"/>
      <c r="BO87" s="307"/>
      <c r="BP87" s="307"/>
      <c r="BQ87" s="307"/>
      <c r="BR87" s="307"/>
      <c r="BS87" s="307"/>
      <c r="BT87" s="307"/>
      <c r="BU87" s="307"/>
      <c r="BV87" s="307"/>
      <c r="BW87" s="307"/>
      <c r="BX87" s="307"/>
      <c r="BY87" s="307"/>
      <c r="BZ87" s="307"/>
      <c r="CA87" s="307"/>
      <c r="CB87" s="307"/>
      <c r="CC87" s="307"/>
      <c r="CD87" s="307"/>
      <c r="CE87" s="307"/>
      <c r="CF87" s="307"/>
      <c r="CG87" s="307"/>
      <c r="CH87" s="307"/>
      <c r="CI87" s="307"/>
      <c r="CJ87" s="307"/>
      <c r="CK87" s="307"/>
      <c r="CL87" s="307"/>
      <c r="CM87" s="307"/>
      <c r="CN87" s="307"/>
      <c r="CO87" s="307"/>
      <c r="CP87" s="307"/>
      <c r="CQ87" s="307"/>
      <c r="CR87" s="307"/>
      <c r="CS87" s="307"/>
      <c r="CT87" s="307"/>
      <c r="CU87" s="307"/>
      <c r="CV87" s="307"/>
      <c r="CW87" s="307"/>
      <c r="CX87" s="307"/>
      <c r="CY87" s="307"/>
      <c r="CZ87" s="307"/>
      <c r="DA87" s="307"/>
      <c r="DB87" s="307"/>
      <c r="DC87" s="307"/>
      <c r="DD87" s="307"/>
      <c r="DE87" s="307"/>
      <c r="DF87" s="307"/>
      <c r="DG87" s="307"/>
      <c r="DH87" s="307"/>
      <c r="DI87" s="307"/>
      <c r="DJ87" s="307"/>
      <c r="DK87" s="307"/>
      <c r="DL87" s="307"/>
      <c r="DM87" s="307"/>
      <c r="DN87" s="307"/>
      <c r="DO87" s="307"/>
      <c r="DP87" s="307"/>
      <c r="DQ87" s="307"/>
      <c r="DR87" s="307"/>
      <c r="DS87" s="307"/>
      <c r="DT87" s="307"/>
      <c r="DU87" s="307"/>
      <c r="DV87" s="307"/>
      <c r="DW87" s="307"/>
      <c r="DX87" s="307"/>
      <c r="DY87" s="307"/>
      <c r="DZ87" s="307"/>
      <c r="EA87" s="307"/>
      <c r="EB87" s="307"/>
      <c r="EC87" s="307"/>
      <c r="ED87" s="307"/>
      <c r="EE87" s="307"/>
      <c r="EF87" s="307"/>
      <c r="EG87" s="307"/>
      <c r="EH87" s="307"/>
      <c r="EI87" s="307"/>
      <c r="EJ87" s="307"/>
      <c r="EK87" s="307"/>
      <c r="EL87" s="307"/>
      <c r="EM87" s="307"/>
      <c r="EN87" s="307"/>
      <c r="EO87" s="307"/>
      <c r="EP87" s="307"/>
      <c r="EQ87" s="307"/>
      <c r="ER87" s="307"/>
      <c r="ES87" s="307"/>
      <c r="ET87" s="307"/>
      <c r="EU87" s="307"/>
      <c r="EV87" s="307"/>
      <c r="EW87" s="307"/>
      <c r="EX87" s="307"/>
      <c r="EY87" s="307"/>
      <c r="EZ87" s="307"/>
      <c r="FA87" s="307"/>
      <c r="FB87" s="307"/>
      <c r="FC87" s="307"/>
      <c r="FD87" s="307"/>
      <c r="FE87" s="307"/>
      <c r="FF87" s="307"/>
      <c r="FG87" s="307"/>
      <c r="FH87" s="307"/>
      <c r="FI87" s="307"/>
      <c r="FJ87" s="307"/>
      <c r="FK87" s="307"/>
      <c r="FL87" s="307"/>
      <c r="FM87" s="307"/>
      <c r="FN87" s="307"/>
      <c r="FO87" s="307"/>
      <c r="FP87" s="307"/>
      <c r="FQ87" s="307"/>
      <c r="FR87" s="307"/>
      <c r="FS87" s="307"/>
      <c r="FT87" s="307"/>
      <c r="FU87" s="307"/>
      <c r="FV87" s="307"/>
      <c r="FW87" s="307"/>
      <c r="FX87" s="307"/>
      <c r="FY87" s="307"/>
      <c r="FZ87" s="307"/>
      <c r="GA87" s="307"/>
      <c r="GB87" s="307"/>
      <c r="GC87" s="307"/>
      <c r="GD87" s="307"/>
      <c r="GE87" s="307"/>
      <c r="GF87" s="307"/>
      <c r="GG87" s="307"/>
      <c r="GH87" s="307"/>
      <c r="GI87" s="307"/>
      <c r="GJ87" s="307"/>
      <c r="GK87" s="307"/>
      <c r="GL87" s="307"/>
      <c r="GM87" s="307"/>
      <c r="GN87" s="307"/>
      <c r="GO87" s="307"/>
      <c r="GP87" s="307"/>
      <c r="GQ87" s="307"/>
      <c r="GR87" s="307"/>
      <c r="GS87" s="307"/>
      <c r="GT87" s="307"/>
      <c r="GU87" s="307"/>
      <c r="GV87" s="307"/>
      <c r="GW87" s="307"/>
      <c r="GX87" s="307"/>
      <c r="GY87" s="307"/>
      <c r="GZ87" s="307"/>
      <c r="HA87" s="307"/>
      <c r="HB87" s="307"/>
      <c r="HC87" s="307"/>
      <c r="HD87" s="307"/>
      <c r="HE87" s="307"/>
      <c r="HF87" s="307"/>
      <c r="HG87" s="307"/>
      <c r="HH87" s="307"/>
      <c r="HI87" s="307"/>
      <c r="HJ87" s="307"/>
      <c r="HK87" s="307"/>
      <c r="HL87" s="307"/>
      <c r="HM87" s="307"/>
      <c r="HN87" s="307"/>
      <c r="HO87" s="307"/>
      <c r="HP87" s="307"/>
      <c r="HQ87" s="307"/>
      <c r="HR87" s="307"/>
      <c r="HS87" s="307"/>
      <c r="HT87" s="307"/>
      <c r="HU87" s="307"/>
      <c r="HV87" s="307"/>
      <c r="HW87" s="307"/>
      <c r="HX87" s="307"/>
      <c r="HY87" s="307"/>
      <c r="HZ87" s="307"/>
      <c r="IA87" s="307"/>
      <c r="IB87" s="307"/>
      <c r="IC87" s="307"/>
      <c r="ID87" s="307"/>
      <c r="IE87" s="307"/>
      <c r="IF87" s="307"/>
      <c r="IG87" s="307"/>
      <c r="IH87" s="307"/>
      <c r="II87" s="307"/>
      <c r="IJ87" s="307"/>
      <c r="IK87" s="307"/>
      <c r="IL87" s="307"/>
      <c r="IM87" s="307"/>
      <c r="IN87" s="307"/>
      <c r="IO87" s="307"/>
      <c r="IP87" s="307"/>
      <c r="IQ87" s="307"/>
      <c r="IR87" s="307"/>
      <c r="IS87" s="307"/>
      <c r="IT87" s="307"/>
      <c r="IU87" s="307"/>
      <c r="IV87" s="307"/>
      <c r="IW87" s="307"/>
      <c r="IX87" s="307"/>
      <c r="IY87" s="307"/>
      <c r="IZ87" s="307"/>
      <c r="JA87" s="307"/>
      <c r="JB87" s="307"/>
      <c r="JC87" s="307"/>
      <c r="JD87" s="307"/>
      <c r="JE87" s="307"/>
      <c r="JF87" s="307"/>
      <c r="JG87" s="307"/>
      <c r="JH87" s="307"/>
      <c r="JI87" s="307"/>
      <c r="JJ87" s="307"/>
      <c r="JK87" s="307"/>
      <c r="JL87" s="307"/>
      <c r="JM87" s="307"/>
      <c r="JN87" s="307"/>
      <c r="JO87" s="307"/>
      <c r="JP87" s="307"/>
      <c r="JQ87" s="307"/>
      <c r="JR87" s="307"/>
      <c r="JS87" s="307"/>
      <c r="JT87" s="307"/>
      <c r="JU87" s="307"/>
      <c r="JV87" s="307"/>
      <c r="JW87" s="307"/>
      <c r="JX87" s="307"/>
      <c r="JY87" s="307"/>
      <c r="JZ87" s="307"/>
      <c r="KA87" s="307"/>
      <c r="KB87" s="307"/>
      <c r="KC87" s="307"/>
      <c r="KD87" s="307"/>
      <c r="KE87" s="307"/>
      <c r="KF87" s="307"/>
      <c r="KG87" s="307"/>
      <c r="KH87" s="307"/>
      <c r="KI87" s="307"/>
      <c r="KJ87" s="307"/>
      <c r="KK87" s="307"/>
      <c r="KL87" s="307"/>
      <c r="KM87" s="307"/>
      <c r="KN87" s="307"/>
      <c r="KO87" s="307"/>
      <c r="KP87" s="307"/>
      <c r="KQ87" s="307"/>
      <c r="KR87" s="307"/>
      <c r="KS87" s="307"/>
      <c r="KT87" s="307"/>
      <c r="KU87" s="307"/>
      <c r="KV87" s="307"/>
      <c r="KW87" s="307"/>
      <c r="KX87" s="307"/>
      <c r="KY87" s="307"/>
      <c r="KZ87" s="307"/>
      <c r="LA87" s="307"/>
      <c r="LB87" s="307"/>
      <c r="LC87" s="307"/>
      <c r="LD87" s="307"/>
      <c r="LE87" s="307"/>
      <c r="LF87" s="307"/>
      <c r="LG87" s="307"/>
      <c r="LH87" s="307"/>
      <c r="LI87" s="307"/>
      <c r="LJ87" s="307"/>
      <c r="LK87" s="307"/>
      <c r="LL87" s="307"/>
      <c r="LM87" s="307"/>
      <c r="LN87" s="307"/>
      <c r="LO87" s="307"/>
      <c r="LP87" s="307"/>
      <c r="LQ87" s="307"/>
      <c r="LR87" s="307"/>
      <c r="LS87" s="307"/>
      <c r="LT87" s="307"/>
      <c r="LU87" s="307"/>
      <c r="LV87" s="307"/>
      <c r="LW87" s="307"/>
      <c r="LX87" s="307"/>
      <c r="LY87" s="307"/>
      <c r="LZ87" s="307"/>
      <c r="MA87" s="307"/>
      <c r="MB87" s="307"/>
      <c r="MC87" s="307"/>
      <c r="MD87" s="307"/>
      <c r="ME87" s="307"/>
      <c r="MF87" s="307"/>
      <c r="MG87" s="307"/>
      <c r="MH87" s="307"/>
      <c r="MI87" s="307"/>
      <c r="MJ87" s="307"/>
      <c r="MK87" s="307"/>
      <c r="ML87" s="307"/>
      <c r="MM87" s="307"/>
      <c r="MN87" s="307"/>
      <c r="MO87" s="307"/>
      <c r="MP87" s="307"/>
      <c r="MQ87" s="307"/>
      <c r="MR87" s="307"/>
      <c r="MS87" s="307"/>
      <c r="MT87" s="307"/>
      <c r="MU87" s="307"/>
      <c r="MV87" s="307"/>
      <c r="MW87" s="307"/>
      <c r="MX87" s="307"/>
      <c r="MY87" s="307"/>
      <c r="MZ87" s="307"/>
      <c r="NA87" s="307"/>
      <c r="NB87" s="307"/>
      <c r="NC87" s="307"/>
      <c r="ND87" s="307"/>
      <c r="NE87" s="307"/>
      <c r="NF87" s="307"/>
      <c r="NG87" s="307"/>
      <c r="NH87" s="307"/>
      <c r="NI87" s="307"/>
      <c r="NJ87" s="307"/>
      <c r="NK87" s="307"/>
      <c r="NL87" s="307"/>
      <c r="NM87" s="307"/>
      <c r="NN87" s="307"/>
      <c r="NO87" s="307"/>
      <c r="NP87" s="307"/>
      <c r="NQ87" s="307"/>
      <c r="NR87" s="307"/>
      <c r="NS87" s="307"/>
      <c r="NT87" s="307"/>
      <c r="NU87" s="307"/>
      <c r="NV87" s="307"/>
      <c r="NW87" s="307"/>
      <c r="NX87" s="307"/>
      <c r="NY87" s="307"/>
      <c r="NZ87" s="307"/>
      <c r="OA87" s="307"/>
      <c r="OB87" s="307"/>
      <c r="OC87" s="307"/>
      <c r="OD87" s="307"/>
      <c r="OE87" s="307"/>
      <c r="OF87" s="307"/>
      <c r="OG87" s="307"/>
      <c r="OH87" s="307"/>
      <c r="OI87" s="307"/>
      <c r="OJ87" s="307"/>
      <c r="OK87" s="307"/>
      <c r="OL87" s="307"/>
      <c r="OM87" s="307"/>
      <c r="ON87" s="307"/>
      <c r="OO87" s="307"/>
      <c r="OP87" s="307"/>
      <c r="OQ87" s="307"/>
      <c r="OR87" s="307"/>
      <c r="OS87" s="307"/>
      <c r="OT87" s="307"/>
      <c r="OU87" s="307"/>
      <c r="OV87" s="307"/>
      <c r="OW87" s="307"/>
      <c r="OX87" s="307"/>
      <c r="OY87" s="307"/>
      <c r="OZ87" s="307"/>
      <c r="PA87" s="307"/>
      <c r="PB87" s="307"/>
      <c r="PC87" s="307"/>
      <c r="PD87" s="307"/>
      <c r="PE87" s="307"/>
      <c r="PF87" s="307"/>
      <c r="PG87" s="307"/>
      <c r="PH87" s="307"/>
      <c r="PI87" s="307"/>
      <c r="PJ87" s="307"/>
      <c r="PK87" s="307"/>
      <c r="PL87" s="307"/>
      <c r="PM87" s="307"/>
      <c r="PN87" s="307"/>
      <c r="PO87" s="307"/>
      <c r="PP87" s="307"/>
      <c r="PQ87" s="307"/>
      <c r="PR87" s="307"/>
      <c r="PS87" s="307"/>
      <c r="PT87" s="307"/>
      <c r="PU87" s="307"/>
      <c r="PV87" s="307"/>
      <c r="PW87" s="307"/>
      <c r="PX87" s="307"/>
      <c r="PY87" s="307"/>
      <c r="PZ87" s="307"/>
      <c r="QA87" s="307"/>
      <c r="QB87" s="307"/>
      <c r="QC87" s="307"/>
      <c r="QD87" s="307"/>
      <c r="QE87" s="307"/>
      <c r="QF87" s="307"/>
      <c r="QG87" s="307"/>
      <c r="QH87" s="307"/>
      <c r="QI87" s="307"/>
      <c r="QJ87" s="307"/>
      <c r="QK87" s="307"/>
      <c r="QL87" s="307"/>
      <c r="QM87" s="307"/>
      <c r="QN87" s="307"/>
      <c r="QO87" s="307"/>
      <c r="QP87" s="307"/>
      <c r="QQ87" s="307"/>
      <c r="QR87" s="307"/>
      <c r="QS87" s="307"/>
      <c r="QT87" s="307"/>
      <c r="QU87" s="307"/>
      <c r="QV87" s="307"/>
      <c r="QW87" s="307"/>
      <c r="QX87" s="307"/>
      <c r="QY87" s="307"/>
      <c r="QZ87" s="307"/>
      <c r="RA87" s="307"/>
      <c r="RB87" s="307"/>
      <c r="RC87" s="307"/>
      <c r="RD87" s="307"/>
      <c r="RE87" s="307"/>
      <c r="RF87" s="307"/>
      <c r="RG87" s="307"/>
      <c r="RH87" s="307"/>
      <c r="RI87" s="307"/>
      <c r="RJ87" s="307"/>
      <c r="RK87" s="307"/>
      <c r="RL87" s="307"/>
      <c r="RM87" s="307"/>
      <c r="RN87" s="307"/>
      <c r="RO87" s="307"/>
      <c r="RP87" s="307"/>
      <c r="RQ87" s="307"/>
      <c r="RR87" s="307"/>
      <c r="RS87" s="307"/>
      <c r="RT87" s="307"/>
      <c r="RU87" s="307"/>
      <c r="RV87" s="307"/>
      <c r="RW87" s="307"/>
      <c r="RX87" s="307"/>
      <c r="RY87" s="307"/>
      <c r="RZ87" s="307"/>
      <c r="SA87" s="307"/>
      <c r="SB87" s="307"/>
      <c r="SC87" s="307"/>
      <c r="SD87" s="307"/>
      <c r="SE87" s="307"/>
      <c r="SF87" s="307"/>
      <c r="SG87" s="307"/>
      <c r="SH87" s="307"/>
      <c r="SI87" s="307"/>
      <c r="SJ87" s="307"/>
      <c r="SK87" s="307"/>
      <c r="SL87" s="307"/>
      <c r="SM87" s="307"/>
      <c r="SN87" s="307"/>
      <c r="SO87" s="307"/>
      <c r="SP87" s="307"/>
      <c r="SQ87" s="307"/>
      <c r="SR87" s="307"/>
      <c r="SS87" s="307"/>
      <c r="ST87" s="307"/>
      <c r="SU87" s="307"/>
      <c r="SV87" s="307"/>
      <c r="SW87" s="307"/>
      <c r="SX87" s="307"/>
      <c r="SY87" s="307"/>
      <c r="SZ87" s="307"/>
      <c r="TA87" s="307"/>
      <c r="TB87" s="307"/>
      <c r="TC87" s="307"/>
      <c r="TD87" s="307"/>
      <c r="TE87" s="307"/>
      <c r="TF87" s="307"/>
      <c r="TG87" s="307"/>
      <c r="TH87" s="307"/>
      <c r="TI87" s="307"/>
      <c r="TJ87" s="307"/>
      <c r="TK87" s="307"/>
      <c r="TL87" s="307"/>
      <c r="TM87" s="307"/>
      <c r="TN87" s="307"/>
      <c r="TO87" s="307"/>
      <c r="TP87" s="307"/>
      <c r="TQ87" s="307"/>
      <c r="TR87" s="307"/>
      <c r="TS87" s="307"/>
      <c r="TT87" s="307"/>
      <c r="TU87" s="307"/>
      <c r="TV87" s="307"/>
      <c r="TW87" s="307"/>
      <c r="TX87" s="307"/>
      <c r="TY87" s="307"/>
      <c r="TZ87" s="307"/>
      <c r="UA87" s="307"/>
      <c r="UB87" s="307"/>
      <c r="UC87" s="307"/>
      <c r="UD87" s="307"/>
      <c r="UE87" s="307"/>
      <c r="UF87" s="307"/>
      <c r="UG87" s="307"/>
      <c r="UH87" s="307"/>
      <c r="UI87" s="307"/>
      <c r="UJ87" s="307"/>
      <c r="UK87" s="307"/>
      <c r="UL87" s="307"/>
      <c r="UM87" s="307"/>
      <c r="UN87" s="307"/>
      <c r="UO87" s="307"/>
      <c r="UP87" s="307"/>
      <c r="UQ87" s="307"/>
      <c r="UR87" s="307"/>
      <c r="US87" s="307"/>
      <c r="UT87" s="307"/>
      <c r="UU87" s="307"/>
      <c r="UV87" s="307"/>
      <c r="UW87" s="307"/>
      <c r="UX87" s="307"/>
      <c r="UY87" s="307"/>
      <c r="UZ87" s="307"/>
      <c r="VA87" s="307"/>
      <c r="VB87" s="307"/>
      <c r="VC87" s="307"/>
      <c r="VD87" s="307"/>
      <c r="VE87" s="307"/>
      <c r="VF87" s="307"/>
      <c r="VG87" s="307"/>
      <c r="VH87" s="307"/>
      <c r="VI87" s="307"/>
      <c r="VJ87" s="307"/>
      <c r="VK87" s="307"/>
      <c r="VL87" s="307"/>
      <c r="VM87" s="307"/>
      <c r="VN87" s="307"/>
      <c r="VO87" s="307"/>
      <c r="VP87" s="307"/>
      <c r="VQ87" s="307"/>
      <c r="VR87" s="307"/>
      <c r="VS87" s="307"/>
      <c r="VT87" s="307"/>
      <c r="VU87" s="307"/>
      <c r="VV87" s="307"/>
      <c r="VW87" s="307"/>
      <c r="VX87" s="307"/>
      <c r="VY87" s="307"/>
      <c r="VZ87" s="307"/>
      <c r="WA87" s="307"/>
      <c r="WB87" s="307"/>
      <c r="WC87" s="307"/>
      <c r="WD87" s="307"/>
      <c r="WE87" s="307"/>
      <c r="WF87" s="307"/>
      <c r="WG87" s="307"/>
      <c r="WH87" s="307"/>
      <c r="WI87" s="307"/>
      <c r="WJ87" s="307"/>
      <c r="WK87" s="307"/>
      <c r="WL87" s="307"/>
      <c r="WM87" s="307"/>
      <c r="WN87" s="307"/>
      <c r="WO87" s="307"/>
      <c r="WP87" s="307"/>
      <c r="WQ87" s="307"/>
      <c r="WR87" s="307"/>
      <c r="WS87" s="307"/>
      <c r="WT87" s="307"/>
      <c r="WU87" s="307"/>
      <c r="WV87" s="307"/>
      <c r="WW87" s="307"/>
      <c r="WX87" s="307"/>
      <c r="WY87" s="307"/>
      <c r="WZ87" s="307"/>
      <c r="XA87" s="307"/>
      <c r="XB87" s="307"/>
      <c r="XC87" s="307"/>
      <c r="XD87" s="307"/>
      <c r="XE87" s="307"/>
      <c r="XF87" s="307"/>
      <c r="XG87" s="307"/>
      <c r="XH87" s="307"/>
      <c r="XI87" s="307"/>
      <c r="XJ87" s="307"/>
      <c r="XK87" s="307"/>
      <c r="XL87" s="307"/>
      <c r="XM87" s="307"/>
      <c r="XN87" s="307"/>
      <c r="XO87" s="307"/>
      <c r="XP87" s="307"/>
      <c r="XQ87" s="307"/>
      <c r="XR87" s="307"/>
      <c r="XS87" s="307"/>
      <c r="XT87" s="307"/>
      <c r="XU87" s="307"/>
      <c r="XV87" s="307"/>
      <c r="XW87" s="307"/>
      <c r="XX87" s="307"/>
      <c r="XY87" s="307"/>
      <c r="XZ87" s="307"/>
      <c r="YA87" s="307"/>
      <c r="YB87" s="307"/>
      <c r="YC87" s="307"/>
      <c r="YD87" s="307"/>
      <c r="YE87" s="307"/>
      <c r="YF87" s="307"/>
      <c r="YG87" s="307"/>
      <c r="YH87" s="307"/>
      <c r="YI87" s="307"/>
      <c r="YJ87" s="307"/>
      <c r="YK87" s="307"/>
      <c r="YL87" s="307"/>
      <c r="YM87" s="307"/>
      <c r="YN87" s="307"/>
      <c r="YO87" s="307"/>
      <c r="YP87" s="307"/>
      <c r="YQ87" s="307"/>
      <c r="YR87" s="307"/>
      <c r="YS87" s="307"/>
      <c r="YT87" s="307"/>
      <c r="YU87" s="307"/>
      <c r="YV87" s="307"/>
      <c r="YW87" s="307"/>
      <c r="YX87" s="307"/>
      <c r="YY87" s="307"/>
      <c r="YZ87" s="307"/>
      <c r="ZA87" s="307"/>
      <c r="ZB87" s="307"/>
      <c r="ZC87" s="307"/>
      <c r="ZD87" s="307"/>
      <c r="ZE87" s="307"/>
      <c r="ZF87" s="307"/>
      <c r="ZG87" s="307"/>
      <c r="ZH87" s="307"/>
      <c r="ZI87" s="307"/>
      <c r="ZJ87" s="307"/>
      <c r="ZK87" s="307"/>
      <c r="ZL87" s="307"/>
      <c r="ZM87" s="307"/>
      <c r="ZN87" s="307"/>
      <c r="ZO87" s="307"/>
      <c r="ZP87" s="307"/>
      <c r="ZQ87" s="307"/>
      <c r="ZR87" s="307"/>
      <c r="ZS87" s="307"/>
      <c r="ZT87" s="307"/>
      <c r="ZU87" s="307"/>
      <c r="ZV87" s="307"/>
      <c r="ZW87" s="307"/>
      <c r="ZX87" s="307"/>
      <c r="ZY87" s="307"/>
      <c r="ZZ87" s="307"/>
      <c r="AAA87" s="307"/>
      <c r="AAB87" s="307"/>
      <c r="AAC87" s="307"/>
      <c r="AAD87" s="307"/>
      <c r="AAE87" s="307"/>
      <c r="AAF87" s="307"/>
      <c r="AAG87" s="307"/>
      <c r="AAH87" s="307"/>
      <c r="AAI87" s="307"/>
      <c r="AAJ87" s="307"/>
      <c r="AAK87" s="307"/>
      <c r="AAL87" s="307"/>
      <c r="AAM87" s="307"/>
      <c r="AAN87" s="307"/>
      <c r="AAO87" s="307"/>
      <c r="AAP87" s="307"/>
      <c r="AAQ87" s="307"/>
      <c r="AAR87" s="307"/>
      <c r="AAS87" s="307"/>
      <c r="AAT87" s="307"/>
      <c r="AAU87" s="307"/>
      <c r="AAV87" s="307"/>
      <c r="AAW87" s="307"/>
      <c r="AAX87" s="307"/>
      <c r="AAY87" s="307"/>
      <c r="AAZ87" s="307"/>
      <c r="ABA87" s="307"/>
      <c r="ABB87" s="307"/>
      <c r="ABC87" s="307"/>
      <c r="ABD87" s="307"/>
      <c r="ABE87" s="307"/>
      <c r="ABF87" s="307"/>
      <c r="ABG87" s="307"/>
      <c r="ABH87" s="307"/>
      <c r="ABI87" s="307"/>
      <c r="ABJ87" s="307"/>
      <c r="ABK87" s="307"/>
      <c r="ABL87" s="307"/>
      <c r="ABM87" s="307"/>
      <c r="ABN87" s="307"/>
      <c r="ABO87" s="307"/>
      <c r="ABP87" s="307"/>
      <c r="ABQ87" s="307"/>
      <c r="ABR87" s="307"/>
      <c r="ABS87" s="307"/>
      <c r="ABT87" s="307"/>
      <c r="ABU87" s="307"/>
      <c r="ABV87" s="307"/>
      <c r="ABW87" s="307"/>
      <c r="ABX87" s="307"/>
      <c r="ABY87" s="307"/>
      <c r="ABZ87" s="307"/>
      <c r="ACA87" s="307"/>
      <c r="ACB87" s="307"/>
      <c r="ACC87" s="307"/>
      <c r="ACD87" s="307"/>
      <c r="ACE87" s="307"/>
      <c r="ACF87" s="307"/>
      <c r="ACG87" s="307"/>
      <c r="ACH87" s="307"/>
      <c r="ACI87" s="307"/>
      <c r="ACJ87" s="307"/>
      <c r="ACK87" s="307"/>
      <c r="ACL87" s="307"/>
      <c r="ACM87" s="307"/>
      <c r="ACN87" s="307"/>
      <c r="ACO87" s="307"/>
      <c r="ACP87" s="307"/>
      <c r="ACQ87" s="307"/>
      <c r="ACR87" s="307"/>
      <c r="ACS87" s="307"/>
      <c r="ACT87" s="307"/>
      <c r="ACU87" s="307"/>
      <c r="ACV87" s="307"/>
      <c r="ACW87" s="307"/>
      <c r="ACX87" s="307"/>
      <c r="ACY87" s="307"/>
      <c r="ACZ87" s="307"/>
      <c r="ADA87" s="307"/>
      <c r="ADB87" s="307"/>
      <c r="ADC87" s="307"/>
      <c r="ADD87" s="307"/>
      <c r="ADE87" s="307"/>
      <c r="ADF87" s="307"/>
      <c r="ADG87" s="307"/>
      <c r="ADH87" s="307"/>
      <c r="ADI87" s="307"/>
      <c r="ADJ87" s="307"/>
      <c r="ADK87" s="307"/>
      <c r="ADL87" s="307"/>
      <c r="ADM87" s="307"/>
      <c r="ADN87" s="307"/>
      <c r="ADO87" s="307"/>
      <c r="ADP87" s="307"/>
      <c r="ADQ87" s="307"/>
      <c r="ADR87" s="307"/>
      <c r="ADS87" s="307"/>
      <c r="ADT87" s="307"/>
      <c r="ADU87" s="307"/>
      <c r="ADV87" s="307"/>
      <c r="ADW87" s="307"/>
      <c r="ADX87" s="307"/>
      <c r="ADY87" s="307"/>
      <c r="ADZ87" s="307"/>
      <c r="AEA87" s="307"/>
      <c r="AEB87" s="307"/>
      <c r="AEC87" s="307"/>
      <c r="AED87" s="307"/>
      <c r="AEE87" s="307"/>
      <c r="AEF87" s="307"/>
      <c r="AEG87" s="307"/>
      <c r="AEH87" s="307"/>
      <c r="AEI87" s="307"/>
      <c r="AEJ87" s="307"/>
      <c r="AEK87" s="307"/>
      <c r="AEL87" s="307"/>
      <c r="AEM87" s="307"/>
      <c r="AEN87" s="307"/>
      <c r="AEO87" s="307"/>
      <c r="AEP87" s="307"/>
      <c r="AEQ87" s="307"/>
      <c r="AER87" s="307"/>
      <c r="AES87" s="307"/>
      <c r="AET87" s="307"/>
      <c r="AEU87" s="307"/>
      <c r="AEV87" s="307"/>
      <c r="AEW87" s="307"/>
      <c r="AEX87" s="307"/>
      <c r="AEY87" s="307"/>
      <c r="AEZ87" s="307"/>
      <c r="AFA87" s="307"/>
      <c r="AFB87" s="307"/>
      <c r="AFC87" s="307"/>
      <c r="AFD87" s="307"/>
      <c r="AFE87" s="307"/>
      <c r="AFF87" s="307"/>
      <c r="AFG87" s="307"/>
      <c r="AFH87" s="307"/>
      <c r="AFI87" s="307"/>
      <c r="AFJ87" s="307"/>
      <c r="AFK87" s="307"/>
      <c r="AFL87" s="307"/>
      <c r="AFM87" s="307"/>
      <c r="AFN87" s="307"/>
      <c r="AFO87" s="307"/>
      <c r="AFP87" s="307"/>
      <c r="AFQ87" s="307"/>
      <c r="AFR87" s="307"/>
      <c r="AFS87" s="307"/>
      <c r="AFT87" s="307"/>
      <c r="AFU87" s="307"/>
      <c r="AFV87" s="307"/>
      <c r="AFW87" s="307"/>
      <c r="AFX87" s="307"/>
      <c r="AFY87" s="307"/>
      <c r="AFZ87" s="307"/>
      <c r="AGA87" s="307"/>
      <c r="AGB87" s="307"/>
      <c r="AGC87" s="307"/>
      <c r="AGD87" s="307"/>
      <c r="AGE87" s="307"/>
      <c r="AGF87" s="307"/>
      <c r="AGG87" s="307"/>
      <c r="AGH87" s="307"/>
      <c r="AGI87" s="307"/>
      <c r="AGJ87" s="307"/>
      <c r="AGK87" s="307"/>
      <c r="AGL87" s="307"/>
      <c r="AGM87" s="307"/>
      <c r="AGN87" s="307"/>
      <c r="AGO87" s="307"/>
      <c r="AGP87" s="307"/>
      <c r="AGQ87" s="307"/>
      <c r="AGR87" s="307"/>
      <c r="AGS87" s="307"/>
      <c r="AGT87" s="307"/>
      <c r="AGU87" s="307"/>
      <c r="AGV87" s="307"/>
      <c r="AGW87" s="307"/>
      <c r="AGX87" s="307"/>
      <c r="AGY87" s="307"/>
      <c r="AGZ87" s="307"/>
      <c r="AHA87" s="307"/>
      <c r="AHB87" s="307"/>
      <c r="AHC87" s="307"/>
      <c r="AHD87" s="307"/>
      <c r="AHE87" s="307"/>
      <c r="AHF87" s="307"/>
      <c r="AHG87" s="307"/>
      <c r="AHH87" s="307"/>
      <c r="AHI87" s="307"/>
      <c r="AHJ87" s="307"/>
      <c r="AHK87" s="307"/>
      <c r="AHL87" s="307"/>
      <c r="AHM87" s="307"/>
      <c r="AHN87" s="307"/>
      <c r="AHO87" s="307"/>
      <c r="AHP87" s="307"/>
      <c r="AHQ87" s="307"/>
      <c r="AHR87" s="307"/>
      <c r="AHS87" s="307"/>
      <c r="AHT87" s="307"/>
      <c r="AHU87" s="307"/>
      <c r="AHV87" s="307"/>
      <c r="AHW87" s="307"/>
      <c r="AHX87" s="307"/>
      <c r="AHY87" s="307"/>
      <c r="AHZ87" s="307"/>
      <c r="AIA87" s="307"/>
      <c r="AIB87" s="307"/>
      <c r="AIC87" s="307"/>
      <c r="AID87" s="307"/>
      <c r="AIE87" s="307"/>
      <c r="AIF87" s="307"/>
      <c r="AIG87" s="307"/>
      <c r="AIH87" s="307"/>
      <c r="AII87" s="307"/>
      <c r="AIJ87" s="307"/>
      <c r="AIK87" s="307"/>
      <c r="AIL87" s="307"/>
      <c r="AIM87" s="307"/>
      <c r="AIN87" s="307"/>
      <c r="AIO87" s="307"/>
      <c r="AIP87" s="307"/>
      <c r="AIQ87" s="307"/>
      <c r="AIR87" s="307"/>
      <c r="AIS87" s="307"/>
      <c r="AIT87" s="307"/>
      <c r="AIU87" s="307"/>
      <c r="AIV87" s="307"/>
      <c r="AIW87" s="307"/>
      <c r="AIX87" s="307"/>
      <c r="AIY87" s="307"/>
      <c r="AIZ87" s="307"/>
      <c r="AJA87" s="307"/>
      <c r="AJB87" s="307"/>
      <c r="AJC87" s="307"/>
      <c r="AJD87" s="307"/>
      <c r="AJE87" s="307"/>
      <c r="AJF87" s="307"/>
      <c r="AJG87" s="307"/>
      <c r="AJH87" s="307"/>
      <c r="AJI87" s="307"/>
      <c r="AJJ87" s="307"/>
      <c r="AJK87" s="307"/>
      <c r="AJL87" s="307"/>
      <c r="AJM87" s="307"/>
      <c r="AJN87" s="307"/>
      <c r="AJO87" s="307"/>
      <c r="AJP87" s="307"/>
      <c r="AJQ87" s="307"/>
      <c r="AJR87" s="307"/>
      <c r="AJS87" s="307"/>
      <c r="AJT87" s="307"/>
      <c r="AJU87" s="307"/>
      <c r="AJV87" s="307"/>
      <c r="AJW87" s="307"/>
      <c r="AJX87" s="307"/>
      <c r="AJY87" s="307"/>
      <c r="AJZ87" s="307"/>
      <c r="AKA87" s="307"/>
      <c r="AKB87" s="307"/>
      <c r="AKC87" s="307"/>
      <c r="AKD87" s="307"/>
      <c r="AKE87" s="307"/>
      <c r="AKF87" s="307"/>
      <c r="AKG87" s="307"/>
      <c r="AKH87" s="307"/>
      <c r="AKI87" s="307"/>
      <c r="AKJ87" s="307"/>
      <c r="AKK87" s="307"/>
      <c r="AKL87" s="307"/>
      <c r="AKM87" s="307"/>
      <c r="AKN87" s="307"/>
      <c r="AKO87" s="307"/>
      <c r="AKP87" s="307"/>
      <c r="AKQ87" s="307"/>
      <c r="AKR87" s="307"/>
      <c r="AKS87" s="307"/>
      <c r="AKT87" s="307"/>
      <c r="AKU87" s="307"/>
      <c r="AKV87" s="307"/>
      <c r="AKW87" s="307"/>
      <c r="AKX87" s="307"/>
      <c r="AKY87" s="307"/>
    </row>
    <row r="88" spans="1:987" s="139" customFormat="1" x14ac:dyDescent="0.25">
      <c r="A88" s="134" t="s">
        <v>9</v>
      </c>
      <c r="B88" s="201" t="e">
        <f>IF('Sample of Spirits1'!I88&lt;E88,"&lt;",'Sample of Spirits1'!I88)</f>
        <v>#DIV/0!</v>
      </c>
      <c r="C88" s="83" t="e">
        <f t="shared" si="53"/>
        <v>#DIV/0!</v>
      </c>
      <c r="D88" s="88" t="e">
        <f>'Sample of Spirits1'!E88</f>
        <v>#DIV/0!</v>
      </c>
      <c r="E88" s="202" t="e">
        <f t="shared" si="54"/>
        <v>#DIV/0!</v>
      </c>
      <c r="F88" s="193"/>
      <c r="G88" s="83" t="e">
        <f>'Sample of Spirits1'!R88</f>
        <v>#DIV/0!</v>
      </c>
      <c r="H88" s="83" t="e">
        <f t="shared" si="55"/>
        <v>#DIV/0!</v>
      </c>
      <c r="I88" s="88" t="e">
        <f>'Sample of Spirits1'!N88</f>
        <v>#DIV/0!</v>
      </c>
      <c r="J88" s="202" t="str">
        <f t="shared" si="56"/>
        <v>IS</v>
      </c>
      <c r="K88" s="193"/>
      <c r="L88" s="102" t="e">
        <f>'Sample of Spirits1'!AA88</f>
        <v>#DIV/0!</v>
      </c>
      <c r="M88" s="203" t="e">
        <f t="shared" si="57"/>
        <v>#DIV/0!</v>
      </c>
      <c r="N88" s="88" t="e">
        <f>'Sample of Spirits1'!W88</f>
        <v>#DIV/0!</v>
      </c>
      <c r="O88" s="202" t="str">
        <f t="shared" si="58"/>
        <v>IS</v>
      </c>
      <c r="P88" s="193"/>
      <c r="Q88" s="88" t="e">
        <f t="shared" si="63"/>
        <v>#DIV/0!</v>
      </c>
      <c r="R88" s="88" t="e">
        <f t="shared" si="64"/>
        <v>#DIV/0!</v>
      </c>
      <c r="S88" s="193"/>
      <c r="T88" s="103" t="e">
        <f>IF(G88="&lt;","-",(G88-L88)/AVERAGE(G88,L88)*100)</f>
        <v>#DIV/0!</v>
      </c>
      <c r="U88" s="88" t="e">
        <f t="shared" si="66"/>
        <v>#DIV/0!</v>
      </c>
      <c r="V88" s="305"/>
      <c r="W88" s="313"/>
      <c r="X88" s="309"/>
      <c r="Y88" s="309"/>
      <c r="Z88" s="309"/>
      <c r="AA88" s="309"/>
      <c r="AB88" s="309"/>
      <c r="AC88" s="309"/>
      <c r="AD88" s="309"/>
      <c r="AE88" s="309"/>
      <c r="AF88" s="309"/>
      <c r="AG88" s="309"/>
      <c r="AH88" s="309"/>
      <c r="AI88" s="309"/>
      <c r="AJ88" s="309"/>
      <c r="AK88" s="309"/>
      <c r="AL88" s="309"/>
      <c r="AM88" s="309"/>
      <c r="AN88" s="309"/>
      <c r="AO88" s="309"/>
      <c r="AP88" s="309"/>
      <c r="AQ88" s="309"/>
      <c r="AR88" s="309"/>
      <c r="AS88" s="309"/>
      <c r="AT88" s="309"/>
      <c r="AU88" s="309"/>
      <c r="AV88" s="309"/>
      <c r="AW88" s="309"/>
      <c r="AX88" s="309"/>
      <c r="AY88" s="309"/>
      <c r="AZ88" s="309"/>
      <c r="BA88" s="309"/>
      <c r="BB88" s="309"/>
      <c r="BC88" s="309"/>
      <c r="BD88" s="309"/>
      <c r="BE88" s="309"/>
      <c r="BF88" s="309"/>
      <c r="BG88" s="309"/>
      <c r="BH88" s="309"/>
      <c r="BI88" s="309"/>
      <c r="BJ88" s="309"/>
      <c r="BK88" s="309"/>
      <c r="BL88" s="309"/>
      <c r="BM88" s="309"/>
      <c r="BN88" s="309"/>
      <c r="BO88" s="309"/>
      <c r="BP88" s="309"/>
      <c r="BQ88" s="309"/>
      <c r="BR88" s="309"/>
      <c r="BS88" s="309"/>
      <c r="BT88" s="309"/>
      <c r="BU88" s="309"/>
      <c r="BV88" s="309"/>
      <c r="BW88" s="309"/>
      <c r="BX88" s="309"/>
      <c r="BY88" s="309"/>
      <c r="BZ88" s="309"/>
      <c r="CA88" s="309"/>
      <c r="CB88" s="309"/>
      <c r="CC88" s="309"/>
      <c r="CD88" s="309"/>
      <c r="CE88" s="309"/>
      <c r="CF88" s="309"/>
      <c r="CG88" s="309"/>
      <c r="CH88" s="309"/>
      <c r="CI88" s="309"/>
      <c r="CJ88" s="309"/>
      <c r="CK88" s="309"/>
      <c r="CL88" s="309"/>
      <c r="CM88" s="309"/>
      <c r="CN88" s="309"/>
      <c r="CO88" s="309"/>
      <c r="CP88" s="309"/>
      <c r="CQ88" s="309"/>
      <c r="CR88" s="309"/>
      <c r="CS88" s="309"/>
      <c r="CT88" s="309"/>
      <c r="CU88" s="309"/>
      <c r="CV88" s="309"/>
      <c r="CW88" s="309"/>
      <c r="CX88" s="309"/>
      <c r="CY88" s="309"/>
      <c r="CZ88" s="309"/>
      <c r="DA88" s="309"/>
      <c r="DB88" s="309"/>
      <c r="DC88" s="309"/>
      <c r="DD88" s="309"/>
      <c r="DE88" s="309"/>
      <c r="DF88" s="309"/>
      <c r="DG88" s="309"/>
      <c r="DH88" s="309"/>
      <c r="DI88" s="309"/>
      <c r="DJ88" s="309"/>
      <c r="DK88" s="309"/>
      <c r="DL88" s="309"/>
      <c r="DM88" s="309"/>
      <c r="DN88" s="309"/>
      <c r="DO88" s="309"/>
      <c r="DP88" s="309"/>
      <c r="DQ88" s="309"/>
      <c r="DR88" s="309"/>
      <c r="DS88" s="309"/>
      <c r="DT88" s="309"/>
      <c r="DU88" s="309"/>
      <c r="DV88" s="309"/>
      <c r="DW88" s="309"/>
      <c r="DX88" s="309"/>
      <c r="DY88" s="309"/>
      <c r="DZ88" s="309"/>
      <c r="EA88" s="309"/>
      <c r="EB88" s="309"/>
      <c r="EC88" s="309"/>
      <c r="ED88" s="309"/>
      <c r="EE88" s="309"/>
      <c r="EF88" s="309"/>
      <c r="EG88" s="309"/>
      <c r="EH88" s="309"/>
      <c r="EI88" s="309"/>
      <c r="EJ88" s="309"/>
      <c r="EK88" s="309"/>
      <c r="EL88" s="309"/>
      <c r="EM88" s="309"/>
      <c r="EN88" s="309"/>
      <c r="EO88" s="309"/>
      <c r="EP88" s="309"/>
      <c r="EQ88" s="309"/>
      <c r="ER88" s="309"/>
      <c r="ES88" s="309"/>
      <c r="ET88" s="309"/>
      <c r="EU88" s="309"/>
      <c r="EV88" s="309"/>
      <c r="EW88" s="309"/>
      <c r="EX88" s="309"/>
      <c r="EY88" s="309"/>
      <c r="EZ88" s="309"/>
      <c r="FA88" s="309"/>
      <c r="FB88" s="309"/>
      <c r="FC88" s="309"/>
      <c r="FD88" s="309"/>
      <c r="FE88" s="309"/>
      <c r="FF88" s="309"/>
      <c r="FG88" s="309"/>
      <c r="FH88" s="309"/>
      <c r="FI88" s="309"/>
      <c r="FJ88" s="309"/>
      <c r="FK88" s="309"/>
      <c r="FL88" s="309"/>
      <c r="FM88" s="309"/>
      <c r="FN88" s="309"/>
      <c r="FO88" s="309"/>
      <c r="FP88" s="309"/>
      <c r="FQ88" s="309"/>
      <c r="FR88" s="309"/>
      <c r="FS88" s="309"/>
      <c r="FT88" s="309"/>
      <c r="FU88" s="309"/>
      <c r="FV88" s="309"/>
      <c r="FW88" s="309"/>
      <c r="FX88" s="309"/>
      <c r="FY88" s="309"/>
      <c r="FZ88" s="309"/>
      <c r="GA88" s="309"/>
      <c r="GB88" s="309"/>
      <c r="GC88" s="309"/>
      <c r="GD88" s="309"/>
      <c r="GE88" s="309"/>
      <c r="GF88" s="309"/>
      <c r="GG88" s="309"/>
      <c r="GH88" s="309"/>
      <c r="GI88" s="309"/>
      <c r="GJ88" s="309"/>
      <c r="GK88" s="309"/>
      <c r="GL88" s="309"/>
      <c r="GM88" s="309"/>
      <c r="GN88" s="309"/>
      <c r="GO88" s="309"/>
      <c r="GP88" s="309"/>
      <c r="GQ88" s="309"/>
      <c r="GR88" s="309"/>
      <c r="GS88" s="309"/>
      <c r="GT88" s="309"/>
      <c r="GU88" s="309"/>
      <c r="GV88" s="309"/>
      <c r="GW88" s="309"/>
      <c r="GX88" s="309"/>
      <c r="GY88" s="309"/>
      <c r="GZ88" s="309"/>
      <c r="HA88" s="309"/>
      <c r="HB88" s="309"/>
      <c r="HC88" s="309"/>
      <c r="HD88" s="309"/>
      <c r="HE88" s="309"/>
      <c r="HF88" s="309"/>
      <c r="HG88" s="309"/>
      <c r="HH88" s="309"/>
      <c r="HI88" s="309"/>
      <c r="HJ88" s="309"/>
      <c r="HK88" s="309"/>
      <c r="HL88" s="309"/>
      <c r="HM88" s="309"/>
      <c r="HN88" s="309"/>
      <c r="HO88" s="309"/>
      <c r="HP88" s="309"/>
      <c r="HQ88" s="309"/>
      <c r="HR88" s="309"/>
      <c r="HS88" s="309"/>
      <c r="HT88" s="309"/>
      <c r="HU88" s="309"/>
      <c r="HV88" s="309"/>
      <c r="HW88" s="309"/>
      <c r="HX88" s="309"/>
      <c r="HY88" s="309"/>
      <c r="HZ88" s="309"/>
      <c r="IA88" s="309"/>
      <c r="IB88" s="309"/>
      <c r="IC88" s="309"/>
      <c r="ID88" s="309"/>
      <c r="IE88" s="309"/>
      <c r="IF88" s="309"/>
      <c r="IG88" s="309"/>
      <c r="IH88" s="309"/>
      <c r="II88" s="309"/>
      <c r="IJ88" s="309"/>
      <c r="IK88" s="309"/>
      <c r="IL88" s="309"/>
      <c r="IM88" s="309"/>
      <c r="IN88" s="309"/>
      <c r="IO88" s="309"/>
      <c r="IP88" s="309"/>
      <c r="IQ88" s="309"/>
      <c r="IR88" s="309"/>
      <c r="IS88" s="309"/>
      <c r="IT88" s="309"/>
      <c r="IU88" s="309"/>
      <c r="IV88" s="309"/>
      <c r="IW88" s="309"/>
      <c r="IX88" s="309"/>
      <c r="IY88" s="309"/>
      <c r="IZ88" s="309"/>
      <c r="JA88" s="309"/>
      <c r="JB88" s="309"/>
      <c r="JC88" s="309"/>
      <c r="JD88" s="309"/>
      <c r="JE88" s="309"/>
      <c r="JF88" s="309"/>
      <c r="JG88" s="309"/>
      <c r="JH88" s="309"/>
      <c r="JI88" s="309"/>
      <c r="JJ88" s="309"/>
      <c r="JK88" s="309"/>
      <c r="JL88" s="309"/>
      <c r="JM88" s="309"/>
      <c r="JN88" s="309"/>
      <c r="JO88" s="309"/>
      <c r="JP88" s="309"/>
      <c r="JQ88" s="309"/>
      <c r="JR88" s="309"/>
      <c r="JS88" s="309"/>
      <c r="JT88" s="309"/>
      <c r="JU88" s="309"/>
      <c r="JV88" s="309"/>
      <c r="JW88" s="309"/>
      <c r="JX88" s="309"/>
      <c r="JY88" s="309"/>
      <c r="JZ88" s="309"/>
      <c r="KA88" s="309"/>
      <c r="KB88" s="309"/>
      <c r="KC88" s="309"/>
      <c r="KD88" s="309"/>
      <c r="KE88" s="309"/>
      <c r="KF88" s="309"/>
      <c r="KG88" s="309"/>
      <c r="KH88" s="309"/>
      <c r="KI88" s="309"/>
      <c r="KJ88" s="309"/>
      <c r="KK88" s="309"/>
      <c r="KL88" s="309"/>
      <c r="KM88" s="309"/>
      <c r="KN88" s="309"/>
      <c r="KO88" s="309"/>
      <c r="KP88" s="309"/>
      <c r="KQ88" s="309"/>
      <c r="KR88" s="309"/>
      <c r="KS88" s="309"/>
      <c r="KT88" s="309"/>
      <c r="KU88" s="309"/>
      <c r="KV88" s="309"/>
      <c r="KW88" s="309"/>
      <c r="KX88" s="309"/>
      <c r="KY88" s="309"/>
      <c r="KZ88" s="309"/>
      <c r="LA88" s="309"/>
      <c r="LB88" s="309"/>
      <c r="LC88" s="309"/>
      <c r="LD88" s="309"/>
      <c r="LE88" s="309"/>
      <c r="LF88" s="309"/>
      <c r="LG88" s="309"/>
      <c r="LH88" s="309"/>
      <c r="LI88" s="309"/>
      <c r="LJ88" s="309"/>
      <c r="LK88" s="309"/>
      <c r="LL88" s="309"/>
      <c r="LM88" s="309"/>
      <c r="LN88" s="309"/>
      <c r="LO88" s="309"/>
      <c r="LP88" s="309"/>
      <c r="LQ88" s="309"/>
      <c r="LR88" s="309"/>
      <c r="LS88" s="309"/>
      <c r="LT88" s="309"/>
      <c r="LU88" s="309"/>
      <c r="LV88" s="309"/>
      <c r="LW88" s="309"/>
      <c r="LX88" s="309"/>
      <c r="LY88" s="309"/>
      <c r="LZ88" s="309"/>
      <c r="MA88" s="309"/>
      <c r="MB88" s="309"/>
      <c r="MC88" s="309"/>
      <c r="MD88" s="309"/>
      <c r="ME88" s="309"/>
      <c r="MF88" s="309"/>
      <c r="MG88" s="309"/>
      <c r="MH88" s="309"/>
      <c r="MI88" s="309"/>
      <c r="MJ88" s="309"/>
      <c r="MK88" s="309"/>
      <c r="ML88" s="309"/>
      <c r="MM88" s="309"/>
      <c r="MN88" s="309"/>
      <c r="MO88" s="309"/>
      <c r="MP88" s="309"/>
      <c r="MQ88" s="309"/>
      <c r="MR88" s="309"/>
      <c r="MS88" s="309"/>
      <c r="MT88" s="309"/>
      <c r="MU88" s="309"/>
      <c r="MV88" s="309"/>
      <c r="MW88" s="309"/>
      <c r="MX88" s="309"/>
      <c r="MY88" s="309"/>
      <c r="MZ88" s="309"/>
      <c r="NA88" s="309"/>
      <c r="NB88" s="309"/>
      <c r="NC88" s="309"/>
      <c r="ND88" s="309"/>
      <c r="NE88" s="309"/>
      <c r="NF88" s="309"/>
      <c r="NG88" s="309"/>
      <c r="NH88" s="309"/>
      <c r="NI88" s="309"/>
      <c r="NJ88" s="309"/>
      <c r="NK88" s="309"/>
      <c r="NL88" s="309"/>
      <c r="NM88" s="309"/>
      <c r="NN88" s="309"/>
      <c r="NO88" s="309"/>
      <c r="NP88" s="309"/>
      <c r="NQ88" s="309"/>
      <c r="NR88" s="309"/>
      <c r="NS88" s="309"/>
      <c r="NT88" s="309"/>
      <c r="NU88" s="309"/>
      <c r="NV88" s="309"/>
      <c r="NW88" s="309"/>
      <c r="NX88" s="309"/>
      <c r="NY88" s="309"/>
      <c r="NZ88" s="309"/>
      <c r="OA88" s="309"/>
      <c r="OB88" s="309"/>
      <c r="OC88" s="309"/>
      <c r="OD88" s="309"/>
      <c r="OE88" s="309"/>
      <c r="OF88" s="309"/>
      <c r="OG88" s="309"/>
      <c r="OH88" s="309"/>
      <c r="OI88" s="309"/>
      <c r="OJ88" s="309"/>
      <c r="OK88" s="309"/>
      <c r="OL88" s="309"/>
      <c r="OM88" s="309"/>
      <c r="ON88" s="309"/>
      <c r="OO88" s="309"/>
      <c r="OP88" s="309"/>
      <c r="OQ88" s="309"/>
      <c r="OR88" s="309"/>
      <c r="OS88" s="309"/>
      <c r="OT88" s="309"/>
      <c r="OU88" s="309"/>
      <c r="OV88" s="309"/>
      <c r="OW88" s="309"/>
      <c r="OX88" s="309"/>
      <c r="OY88" s="309"/>
      <c r="OZ88" s="309"/>
      <c r="PA88" s="309"/>
      <c r="PB88" s="309"/>
      <c r="PC88" s="309"/>
      <c r="PD88" s="309"/>
      <c r="PE88" s="309"/>
      <c r="PF88" s="309"/>
      <c r="PG88" s="309"/>
      <c r="PH88" s="309"/>
      <c r="PI88" s="309"/>
      <c r="PJ88" s="309"/>
      <c r="PK88" s="309"/>
      <c r="PL88" s="309"/>
      <c r="PM88" s="309"/>
      <c r="PN88" s="309"/>
      <c r="PO88" s="309"/>
      <c r="PP88" s="309"/>
      <c r="PQ88" s="309"/>
      <c r="PR88" s="309"/>
      <c r="PS88" s="309"/>
      <c r="PT88" s="309"/>
      <c r="PU88" s="309"/>
      <c r="PV88" s="309"/>
      <c r="PW88" s="309"/>
      <c r="PX88" s="309"/>
      <c r="PY88" s="309"/>
      <c r="PZ88" s="309"/>
      <c r="QA88" s="309"/>
      <c r="QB88" s="309"/>
      <c r="QC88" s="309"/>
      <c r="QD88" s="309"/>
      <c r="QE88" s="309"/>
      <c r="QF88" s="309"/>
      <c r="QG88" s="309"/>
      <c r="QH88" s="309"/>
      <c r="QI88" s="309"/>
      <c r="QJ88" s="309"/>
      <c r="QK88" s="309"/>
      <c r="QL88" s="309"/>
      <c r="QM88" s="309"/>
      <c r="QN88" s="309"/>
      <c r="QO88" s="309"/>
      <c r="QP88" s="309"/>
      <c r="QQ88" s="309"/>
      <c r="QR88" s="309"/>
      <c r="QS88" s="309"/>
      <c r="QT88" s="309"/>
      <c r="QU88" s="309"/>
      <c r="QV88" s="309"/>
      <c r="QW88" s="309"/>
      <c r="QX88" s="309"/>
      <c r="QY88" s="309"/>
      <c r="QZ88" s="309"/>
      <c r="RA88" s="309"/>
      <c r="RB88" s="309"/>
      <c r="RC88" s="309"/>
      <c r="RD88" s="309"/>
      <c r="RE88" s="309"/>
      <c r="RF88" s="309"/>
      <c r="RG88" s="309"/>
      <c r="RH88" s="309"/>
      <c r="RI88" s="309"/>
      <c r="RJ88" s="309"/>
      <c r="RK88" s="309"/>
      <c r="RL88" s="309"/>
      <c r="RM88" s="309"/>
      <c r="RN88" s="309"/>
      <c r="RO88" s="309"/>
      <c r="RP88" s="309"/>
      <c r="RQ88" s="309"/>
      <c r="RR88" s="309"/>
      <c r="RS88" s="309"/>
      <c r="RT88" s="309"/>
      <c r="RU88" s="309"/>
      <c r="RV88" s="309"/>
      <c r="RW88" s="309"/>
      <c r="RX88" s="309"/>
      <c r="RY88" s="309"/>
      <c r="RZ88" s="309"/>
      <c r="SA88" s="309"/>
      <c r="SB88" s="309"/>
      <c r="SC88" s="309"/>
      <c r="SD88" s="309"/>
      <c r="SE88" s="309"/>
      <c r="SF88" s="309"/>
      <c r="SG88" s="309"/>
      <c r="SH88" s="309"/>
      <c r="SI88" s="309"/>
      <c r="SJ88" s="309"/>
      <c r="SK88" s="309"/>
      <c r="SL88" s="309"/>
      <c r="SM88" s="309"/>
      <c r="SN88" s="309"/>
      <c r="SO88" s="309"/>
      <c r="SP88" s="309"/>
      <c r="SQ88" s="309"/>
      <c r="SR88" s="309"/>
      <c r="SS88" s="309"/>
      <c r="ST88" s="309"/>
      <c r="SU88" s="309"/>
      <c r="SV88" s="309"/>
      <c r="SW88" s="309"/>
      <c r="SX88" s="309"/>
      <c r="SY88" s="309"/>
      <c r="SZ88" s="309"/>
      <c r="TA88" s="309"/>
      <c r="TB88" s="309"/>
      <c r="TC88" s="309"/>
      <c r="TD88" s="309"/>
      <c r="TE88" s="309"/>
      <c r="TF88" s="309"/>
      <c r="TG88" s="309"/>
      <c r="TH88" s="309"/>
      <c r="TI88" s="309"/>
      <c r="TJ88" s="309"/>
      <c r="TK88" s="309"/>
      <c r="TL88" s="309"/>
      <c r="TM88" s="309"/>
      <c r="TN88" s="309"/>
      <c r="TO88" s="309"/>
      <c r="TP88" s="309"/>
      <c r="TQ88" s="309"/>
      <c r="TR88" s="309"/>
      <c r="TS88" s="309"/>
      <c r="TT88" s="309"/>
      <c r="TU88" s="309"/>
      <c r="TV88" s="309"/>
      <c r="TW88" s="309"/>
      <c r="TX88" s="309"/>
      <c r="TY88" s="309"/>
      <c r="TZ88" s="309"/>
      <c r="UA88" s="309"/>
      <c r="UB88" s="309"/>
      <c r="UC88" s="309"/>
      <c r="UD88" s="309"/>
      <c r="UE88" s="309"/>
      <c r="UF88" s="309"/>
      <c r="UG88" s="309"/>
      <c r="UH88" s="309"/>
      <c r="UI88" s="309"/>
      <c r="UJ88" s="309"/>
      <c r="UK88" s="309"/>
      <c r="UL88" s="309"/>
      <c r="UM88" s="309"/>
      <c r="UN88" s="309"/>
      <c r="UO88" s="309"/>
      <c r="UP88" s="309"/>
      <c r="UQ88" s="309"/>
      <c r="UR88" s="309"/>
      <c r="US88" s="309"/>
      <c r="UT88" s="309"/>
      <c r="UU88" s="309"/>
      <c r="UV88" s="309"/>
      <c r="UW88" s="309"/>
      <c r="UX88" s="309"/>
      <c r="UY88" s="309"/>
      <c r="UZ88" s="309"/>
      <c r="VA88" s="309"/>
      <c r="VB88" s="309"/>
      <c r="VC88" s="309"/>
      <c r="VD88" s="309"/>
      <c r="VE88" s="309"/>
      <c r="VF88" s="309"/>
      <c r="VG88" s="309"/>
      <c r="VH88" s="309"/>
      <c r="VI88" s="309"/>
      <c r="VJ88" s="309"/>
      <c r="VK88" s="309"/>
      <c r="VL88" s="309"/>
      <c r="VM88" s="309"/>
      <c r="VN88" s="309"/>
      <c r="VO88" s="309"/>
      <c r="VP88" s="309"/>
      <c r="VQ88" s="309"/>
      <c r="VR88" s="309"/>
      <c r="VS88" s="309"/>
      <c r="VT88" s="309"/>
      <c r="VU88" s="309"/>
      <c r="VV88" s="309"/>
      <c r="VW88" s="309"/>
      <c r="VX88" s="309"/>
      <c r="VY88" s="309"/>
      <c r="VZ88" s="309"/>
      <c r="WA88" s="309"/>
      <c r="WB88" s="309"/>
      <c r="WC88" s="309"/>
      <c r="WD88" s="309"/>
      <c r="WE88" s="309"/>
      <c r="WF88" s="309"/>
      <c r="WG88" s="309"/>
      <c r="WH88" s="309"/>
      <c r="WI88" s="309"/>
      <c r="WJ88" s="309"/>
      <c r="WK88" s="309"/>
      <c r="WL88" s="309"/>
      <c r="WM88" s="309"/>
      <c r="WN88" s="309"/>
      <c r="WO88" s="309"/>
      <c r="WP88" s="309"/>
      <c r="WQ88" s="309"/>
      <c r="WR88" s="309"/>
      <c r="WS88" s="309"/>
      <c r="WT88" s="309"/>
      <c r="WU88" s="309"/>
      <c r="WV88" s="309"/>
      <c r="WW88" s="309"/>
      <c r="WX88" s="309"/>
      <c r="WY88" s="309"/>
      <c r="WZ88" s="309"/>
      <c r="XA88" s="309"/>
      <c r="XB88" s="309"/>
      <c r="XC88" s="309"/>
      <c r="XD88" s="309"/>
      <c r="XE88" s="309"/>
      <c r="XF88" s="309"/>
      <c r="XG88" s="309"/>
      <c r="XH88" s="309"/>
      <c r="XI88" s="309"/>
      <c r="XJ88" s="309"/>
      <c r="XK88" s="309"/>
      <c r="XL88" s="309"/>
      <c r="XM88" s="309"/>
      <c r="XN88" s="309"/>
      <c r="XO88" s="309"/>
      <c r="XP88" s="309"/>
      <c r="XQ88" s="309"/>
      <c r="XR88" s="309"/>
      <c r="XS88" s="309"/>
      <c r="XT88" s="309"/>
      <c r="XU88" s="309"/>
      <c r="XV88" s="309"/>
      <c r="XW88" s="309"/>
      <c r="XX88" s="309"/>
      <c r="XY88" s="309"/>
      <c r="XZ88" s="309"/>
      <c r="YA88" s="309"/>
      <c r="YB88" s="309"/>
      <c r="YC88" s="309"/>
      <c r="YD88" s="309"/>
      <c r="YE88" s="309"/>
      <c r="YF88" s="309"/>
      <c r="YG88" s="309"/>
      <c r="YH88" s="309"/>
      <c r="YI88" s="309"/>
      <c r="YJ88" s="309"/>
      <c r="YK88" s="309"/>
      <c r="YL88" s="309"/>
      <c r="YM88" s="309"/>
      <c r="YN88" s="309"/>
      <c r="YO88" s="309"/>
      <c r="YP88" s="309"/>
      <c r="YQ88" s="309"/>
      <c r="YR88" s="309"/>
      <c r="YS88" s="309"/>
      <c r="YT88" s="309"/>
      <c r="YU88" s="309"/>
      <c r="YV88" s="309"/>
      <c r="YW88" s="309"/>
      <c r="YX88" s="309"/>
      <c r="YY88" s="309"/>
      <c r="YZ88" s="309"/>
      <c r="ZA88" s="309"/>
      <c r="ZB88" s="309"/>
      <c r="ZC88" s="309"/>
      <c r="ZD88" s="309"/>
      <c r="ZE88" s="309"/>
      <c r="ZF88" s="309"/>
      <c r="ZG88" s="309"/>
      <c r="ZH88" s="309"/>
      <c r="ZI88" s="309"/>
      <c r="ZJ88" s="309"/>
      <c r="ZK88" s="309"/>
      <c r="ZL88" s="309"/>
      <c r="ZM88" s="309"/>
      <c r="ZN88" s="309"/>
      <c r="ZO88" s="309"/>
      <c r="ZP88" s="309"/>
      <c r="ZQ88" s="309"/>
      <c r="ZR88" s="309"/>
      <c r="ZS88" s="309"/>
      <c r="ZT88" s="309"/>
      <c r="ZU88" s="309"/>
      <c r="ZV88" s="309"/>
      <c r="ZW88" s="309"/>
      <c r="ZX88" s="309"/>
      <c r="ZY88" s="309"/>
      <c r="ZZ88" s="309"/>
      <c r="AAA88" s="309"/>
      <c r="AAB88" s="309"/>
      <c r="AAC88" s="309"/>
      <c r="AAD88" s="309"/>
      <c r="AAE88" s="309"/>
      <c r="AAF88" s="309"/>
      <c r="AAG88" s="309"/>
      <c r="AAH88" s="309"/>
      <c r="AAI88" s="309"/>
      <c r="AAJ88" s="309"/>
      <c r="AAK88" s="309"/>
      <c r="AAL88" s="309"/>
      <c r="AAM88" s="309"/>
      <c r="AAN88" s="309"/>
      <c r="AAO88" s="309"/>
      <c r="AAP88" s="309"/>
      <c r="AAQ88" s="309"/>
      <c r="AAR88" s="309"/>
      <c r="AAS88" s="309"/>
      <c r="AAT88" s="309"/>
      <c r="AAU88" s="309"/>
      <c r="AAV88" s="309"/>
      <c r="AAW88" s="309"/>
      <c r="AAX88" s="309"/>
      <c r="AAY88" s="309"/>
      <c r="AAZ88" s="309"/>
      <c r="ABA88" s="309"/>
      <c r="ABB88" s="309"/>
      <c r="ABC88" s="309"/>
      <c r="ABD88" s="309"/>
      <c r="ABE88" s="309"/>
      <c r="ABF88" s="309"/>
      <c r="ABG88" s="309"/>
      <c r="ABH88" s="309"/>
      <c r="ABI88" s="309"/>
      <c r="ABJ88" s="309"/>
      <c r="ABK88" s="309"/>
      <c r="ABL88" s="309"/>
      <c r="ABM88" s="309"/>
      <c r="ABN88" s="309"/>
      <c r="ABO88" s="309"/>
      <c r="ABP88" s="309"/>
      <c r="ABQ88" s="309"/>
      <c r="ABR88" s="309"/>
      <c r="ABS88" s="309"/>
      <c r="ABT88" s="309"/>
      <c r="ABU88" s="309"/>
      <c r="ABV88" s="309"/>
      <c r="ABW88" s="309"/>
      <c r="ABX88" s="309"/>
      <c r="ABY88" s="309"/>
      <c r="ABZ88" s="309"/>
      <c r="ACA88" s="309"/>
      <c r="ACB88" s="309"/>
      <c r="ACC88" s="309"/>
      <c r="ACD88" s="309"/>
      <c r="ACE88" s="309"/>
      <c r="ACF88" s="309"/>
      <c r="ACG88" s="309"/>
      <c r="ACH88" s="309"/>
      <c r="ACI88" s="309"/>
      <c r="ACJ88" s="309"/>
      <c r="ACK88" s="309"/>
      <c r="ACL88" s="309"/>
      <c r="ACM88" s="309"/>
      <c r="ACN88" s="309"/>
      <c r="ACO88" s="309"/>
      <c r="ACP88" s="309"/>
      <c r="ACQ88" s="309"/>
      <c r="ACR88" s="309"/>
      <c r="ACS88" s="309"/>
      <c r="ACT88" s="309"/>
      <c r="ACU88" s="309"/>
      <c r="ACV88" s="309"/>
      <c r="ACW88" s="309"/>
      <c r="ACX88" s="309"/>
      <c r="ACY88" s="309"/>
      <c r="ACZ88" s="309"/>
      <c r="ADA88" s="309"/>
      <c r="ADB88" s="309"/>
      <c r="ADC88" s="309"/>
      <c r="ADD88" s="309"/>
      <c r="ADE88" s="309"/>
      <c r="ADF88" s="309"/>
      <c r="ADG88" s="309"/>
      <c r="ADH88" s="309"/>
      <c r="ADI88" s="309"/>
      <c r="ADJ88" s="309"/>
      <c r="ADK88" s="309"/>
      <c r="ADL88" s="309"/>
      <c r="ADM88" s="309"/>
      <c r="ADN88" s="309"/>
      <c r="ADO88" s="309"/>
      <c r="ADP88" s="309"/>
      <c r="ADQ88" s="309"/>
      <c r="ADR88" s="309"/>
      <c r="ADS88" s="309"/>
      <c r="ADT88" s="309"/>
      <c r="ADU88" s="309"/>
      <c r="ADV88" s="309"/>
      <c r="ADW88" s="309"/>
      <c r="ADX88" s="309"/>
      <c r="ADY88" s="309"/>
      <c r="ADZ88" s="309"/>
      <c r="AEA88" s="309"/>
      <c r="AEB88" s="309"/>
      <c r="AEC88" s="309"/>
      <c r="AED88" s="309"/>
      <c r="AEE88" s="309"/>
      <c r="AEF88" s="309"/>
      <c r="AEG88" s="309"/>
      <c r="AEH88" s="309"/>
      <c r="AEI88" s="309"/>
      <c r="AEJ88" s="309"/>
      <c r="AEK88" s="309"/>
      <c r="AEL88" s="309"/>
      <c r="AEM88" s="309"/>
      <c r="AEN88" s="309"/>
      <c r="AEO88" s="309"/>
      <c r="AEP88" s="309"/>
      <c r="AEQ88" s="309"/>
      <c r="AER88" s="309"/>
      <c r="AES88" s="309"/>
      <c r="AET88" s="309"/>
      <c r="AEU88" s="309"/>
      <c r="AEV88" s="309"/>
      <c r="AEW88" s="309"/>
      <c r="AEX88" s="309"/>
      <c r="AEY88" s="309"/>
      <c r="AEZ88" s="309"/>
      <c r="AFA88" s="309"/>
      <c r="AFB88" s="309"/>
      <c r="AFC88" s="309"/>
      <c r="AFD88" s="309"/>
      <c r="AFE88" s="309"/>
      <c r="AFF88" s="309"/>
      <c r="AFG88" s="309"/>
      <c r="AFH88" s="309"/>
      <c r="AFI88" s="309"/>
      <c r="AFJ88" s="309"/>
      <c r="AFK88" s="309"/>
      <c r="AFL88" s="309"/>
      <c r="AFM88" s="309"/>
      <c r="AFN88" s="309"/>
      <c r="AFO88" s="309"/>
      <c r="AFP88" s="309"/>
      <c r="AFQ88" s="309"/>
      <c r="AFR88" s="309"/>
      <c r="AFS88" s="309"/>
      <c r="AFT88" s="309"/>
      <c r="AFU88" s="309"/>
      <c r="AFV88" s="309"/>
      <c r="AFW88" s="309"/>
      <c r="AFX88" s="309"/>
      <c r="AFY88" s="309"/>
      <c r="AFZ88" s="309"/>
      <c r="AGA88" s="309"/>
      <c r="AGB88" s="309"/>
      <c r="AGC88" s="309"/>
      <c r="AGD88" s="309"/>
      <c r="AGE88" s="309"/>
      <c r="AGF88" s="309"/>
      <c r="AGG88" s="309"/>
      <c r="AGH88" s="309"/>
      <c r="AGI88" s="309"/>
      <c r="AGJ88" s="309"/>
      <c r="AGK88" s="309"/>
      <c r="AGL88" s="309"/>
      <c r="AGM88" s="309"/>
      <c r="AGN88" s="309"/>
      <c r="AGO88" s="309"/>
      <c r="AGP88" s="309"/>
      <c r="AGQ88" s="309"/>
      <c r="AGR88" s="309"/>
      <c r="AGS88" s="309"/>
      <c r="AGT88" s="309"/>
      <c r="AGU88" s="309"/>
      <c r="AGV88" s="309"/>
      <c r="AGW88" s="309"/>
      <c r="AGX88" s="309"/>
      <c r="AGY88" s="309"/>
      <c r="AGZ88" s="309"/>
      <c r="AHA88" s="309"/>
      <c r="AHB88" s="309"/>
      <c r="AHC88" s="309"/>
      <c r="AHD88" s="309"/>
      <c r="AHE88" s="309"/>
      <c r="AHF88" s="309"/>
      <c r="AHG88" s="309"/>
      <c r="AHH88" s="309"/>
      <c r="AHI88" s="309"/>
      <c r="AHJ88" s="309"/>
      <c r="AHK88" s="309"/>
      <c r="AHL88" s="309"/>
      <c r="AHM88" s="309"/>
      <c r="AHN88" s="309"/>
      <c r="AHO88" s="309"/>
      <c r="AHP88" s="309"/>
      <c r="AHQ88" s="309"/>
      <c r="AHR88" s="309"/>
      <c r="AHS88" s="309"/>
      <c r="AHT88" s="309"/>
      <c r="AHU88" s="309"/>
      <c r="AHV88" s="309"/>
      <c r="AHW88" s="309"/>
      <c r="AHX88" s="309"/>
      <c r="AHY88" s="309"/>
      <c r="AHZ88" s="309"/>
      <c r="AIA88" s="309"/>
      <c r="AIB88" s="309"/>
      <c r="AIC88" s="309"/>
      <c r="AID88" s="309"/>
      <c r="AIE88" s="309"/>
      <c r="AIF88" s="309"/>
      <c r="AIG88" s="309"/>
      <c r="AIH88" s="309"/>
      <c r="AII88" s="309"/>
      <c r="AIJ88" s="309"/>
      <c r="AIK88" s="309"/>
      <c r="AIL88" s="309"/>
      <c r="AIM88" s="309"/>
      <c r="AIN88" s="309"/>
      <c r="AIO88" s="309"/>
      <c r="AIP88" s="309"/>
      <c r="AIQ88" s="309"/>
      <c r="AIR88" s="309"/>
      <c r="AIS88" s="309"/>
      <c r="AIT88" s="309"/>
      <c r="AIU88" s="309"/>
      <c r="AIV88" s="309"/>
      <c r="AIW88" s="309"/>
      <c r="AIX88" s="309"/>
      <c r="AIY88" s="309"/>
      <c r="AIZ88" s="309"/>
      <c r="AJA88" s="309"/>
      <c r="AJB88" s="309"/>
      <c r="AJC88" s="309"/>
      <c r="AJD88" s="309"/>
      <c r="AJE88" s="309"/>
      <c r="AJF88" s="309"/>
      <c r="AJG88" s="309"/>
      <c r="AJH88" s="309"/>
      <c r="AJI88" s="309"/>
      <c r="AJJ88" s="309"/>
      <c r="AJK88" s="309"/>
      <c r="AJL88" s="309"/>
      <c r="AJM88" s="309"/>
      <c r="AJN88" s="309"/>
      <c r="AJO88" s="309"/>
      <c r="AJP88" s="309"/>
      <c r="AJQ88" s="309"/>
      <c r="AJR88" s="309"/>
      <c r="AJS88" s="309"/>
      <c r="AJT88" s="309"/>
      <c r="AJU88" s="309"/>
      <c r="AJV88" s="309"/>
      <c r="AJW88" s="309"/>
      <c r="AJX88" s="309"/>
      <c r="AJY88" s="309"/>
      <c r="AJZ88" s="309"/>
      <c r="AKA88" s="309"/>
      <c r="AKB88" s="309"/>
      <c r="AKC88" s="309"/>
      <c r="AKD88" s="309"/>
      <c r="AKE88" s="309"/>
      <c r="AKF88" s="309"/>
      <c r="AKG88" s="309"/>
      <c r="AKH88" s="309"/>
      <c r="AKI88" s="309"/>
      <c r="AKJ88" s="309"/>
      <c r="AKK88" s="309"/>
      <c r="AKL88" s="309"/>
      <c r="AKM88" s="309"/>
      <c r="AKN88" s="309"/>
      <c r="AKO88" s="309"/>
      <c r="AKP88" s="309"/>
      <c r="AKQ88" s="309"/>
      <c r="AKR88" s="309"/>
      <c r="AKS88" s="309"/>
      <c r="AKT88" s="309"/>
      <c r="AKU88" s="309"/>
      <c r="AKV88" s="309"/>
      <c r="AKW88" s="309"/>
      <c r="AKX88" s="309"/>
      <c r="AKY88" s="309"/>
    </row>
    <row r="89" spans="1:987" s="41" customFormat="1" x14ac:dyDescent="0.25">
      <c r="A89" s="133" t="s">
        <v>10</v>
      </c>
      <c r="B89" s="185" t="e">
        <f>IF('Sample of Spirits1'!I89&lt;E89,"&lt;",'Sample of Spirits1'!I89)</f>
        <v>#DIV/0!</v>
      </c>
      <c r="C89" s="98" t="e">
        <f t="shared" si="53"/>
        <v>#DIV/0!</v>
      </c>
      <c r="D89" s="94" t="e">
        <f>'Sample of Spirits1'!E89</f>
        <v>#DIV/0!</v>
      </c>
      <c r="E89" s="199" t="e">
        <f t="shared" si="54"/>
        <v>#DIV/0!</v>
      </c>
      <c r="F89" s="118"/>
      <c r="G89" s="98" t="e">
        <f>IF('Sample of Spirits1'!R89&lt;J89,"&lt;",'Sample of Spirits1'!R89)</f>
        <v>#DIV/0!</v>
      </c>
      <c r="H89" s="94" t="e">
        <f t="shared" si="55"/>
        <v>#DIV/0!</v>
      </c>
      <c r="I89" s="94" t="e">
        <f>'Sample of Spirits1'!N89</f>
        <v>#DIV/0!</v>
      </c>
      <c r="J89" s="199" t="e">
        <f t="shared" si="56"/>
        <v>#DIV/0!</v>
      </c>
      <c r="K89" s="118"/>
      <c r="L89" s="185" t="e">
        <f>IF('Sample of Spirits1'!AA89&lt;O89,"&lt;",'Sample of Spirits1'!AA89)</f>
        <v>#DIV/0!</v>
      </c>
      <c r="M89" s="98" t="e">
        <f t="shared" si="57"/>
        <v>#DIV/0!</v>
      </c>
      <c r="N89" s="94" t="e">
        <f>'Sample of Spirits1'!W89</f>
        <v>#DIV/0!</v>
      </c>
      <c r="O89" s="199" t="e">
        <f t="shared" si="58"/>
        <v>#DIV/0!</v>
      </c>
      <c r="P89" s="118"/>
      <c r="Q89" s="94" t="e">
        <f t="shared" si="63"/>
        <v>#DIV/0!</v>
      </c>
      <c r="R89" s="94" t="e">
        <f t="shared" si="64"/>
        <v>#DIV/0!</v>
      </c>
      <c r="S89" s="118"/>
      <c r="T89" s="186" t="e">
        <f t="shared" ref="T89:T91" si="67">IF(G89="&lt;","-",(G89-L89)/AVERAGE(G89,L89)*100)</f>
        <v>#DIV/0!</v>
      </c>
      <c r="U89" s="94" t="e">
        <f t="shared" si="66"/>
        <v>#DIV/0!</v>
      </c>
      <c r="V89" s="114"/>
      <c r="W89" s="312"/>
      <c r="X89" s="307"/>
      <c r="Y89" s="307"/>
      <c r="Z89" s="307"/>
      <c r="AA89" s="307"/>
      <c r="AB89" s="307"/>
      <c r="AC89" s="307"/>
      <c r="AD89" s="307"/>
      <c r="AE89" s="307"/>
      <c r="AF89" s="307"/>
      <c r="AG89" s="307"/>
      <c r="AH89" s="307"/>
      <c r="AI89" s="307"/>
      <c r="AJ89" s="307"/>
      <c r="AK89" s="307"/>
      <c r="AL89" s="307"/>
      <c r="AM89" s="307"/>
      <c r="AN89" s="307"/>
      <c r="AO89" s="307"/>
      <c r="AP89" s="307"/>
      <c r="AQ89" s="307"/>
      <c r="AR89" s="307"/>
      <c r="AS89" s="307"/>
      <c r="AT89" s="307"/>
      <c r="AU89" s="307"/>
      <c r="AV89" s="307"/>
      <c r="AW89" s="307"/>
      <c r="AX89" s="307"/>
      <c r="AY89" s="307"/>
      <c r="AZ89" s="307"/>
      <c r="BA89" s="307"/>
      <c r="BB89" s="307"/>
      <c r="BC89" s="307"/>
      <c r="BD89" s="307"/>
      <c r="BE89" s="307"/>
      <c r="BF89" s="307"/>
      <c r="BG89" s="307"/>
      <c r="BH89" s="307"/>
      <c r="BI89" s="307"/>
      <c r="BJ89" s="307"/>
      <c r="BK89" s="307"/>
      <c r="BL89" s="307"/>
      <c r="BM89" s="307"/>
      <c r="BN89" s="307"/>
      <c r="BO89" s="307"/>
      <c r="BP89" s="307"/>
      <c r="BQ89" s="307"/>
      <c r="BR89" s="307"/>
      <c r="BS89" s="307"/>
      <c r="BT89" s="307"/>
      <c r="BU89" s="307"/>
      <c r="BV89" s="307"/>
      <c r="BW89" s="307"/>
      <c r="BX89" s="307"/>
      <c r="BY89" s="307"/>
      <c r="BZ89" s="307"/>
      <c r="CA89" s="307"/>
      <c r="CB89" s="307"/>
      <c r="CC89" s="307"/>
      <c r="CD89" s="307"/>
      <c r="CE89" s="307"/>
      <c r="CF89" s="307"/>
      <c r="CG89" s="307"/>
      <c r="CH89" s="307"/>
      <c r="CI89" s="307"/>
      <c r="CJ89" s="307"/>
      <c r="CK89" s="307"/>
      <c r="CL89" s="307"/>
      <c r="CM89" s="307"/>
      <c r="CN89" s="307"/>
      <c r="CO89" s="307"/>
      <c r="CP89" s="307"/>
      <c r="CQ89" s="307"/>
      <c r="CR89" s="307"/>
      <c r="CS89" s="307"/>
      <c r="CT89" s="307"/>
      <c r="CU89" s="307"/>
      <c r="CV89" s="307"/>
      <c r="CW89" s="307"/>
      <c r="CX89" s="307"/>
      <c r="CY89" s="307"/>
      <c r="CZ89" s="307"/>
      <c r="DA89" s="307"/>
      <c r="DB89" s="307"/>
      <c r="DC89" s="307"/>
      <c r="DD89" s="307"/>
      <c r="DE89" s="307"/>
      <c r="DF89" s="307"/>
      <c r="DG89" s="307"/>
      <c r="DH89" s="307"/>
      <c r="DI89" s="307"/>
      <c r="DJ89" s="307"/>
      <c r="DK89" s="307"/>
      <c r="DL89" s="307"/>
      <c r="DM89" s="307"/>
      <c r="DN89" s="307"/>
      <c r="DO89" s="307"/>
      <c r="DP89" s="307"/>
      <c r="DQ89" s="307"/>
      <c r="DR89" s="307"/>
      <c r="DS89" s="307"/>
      <c r="DT89" s="307"/>
      <c r="DU89" s="307"/>
      <c r="DV89" s="307"/>
      <c r="DW89" s="307"/>
      <c r="DX89" s="307"/>
      <c r="DY89" s="307"/>
      <c r="DZ89" s="307"/>
      <c r="EA89" s="307"/>
      <c r="EB89" s="307"/>
      <c r="EC89" s="307"/>
      <c r="ED89" s="307"/>
      <c r="EE89" s="307"/>
      <c r="EF89" s="307"/>
      <c r="EG89" s="307"/>
      <c r="EH89" s="307"/>
      <c r="EI89" s="307"/>
      <c r="EJ89" s="307"/>
      <c r="EK89" s="307"/>
      <c r="EL89" s="307"/>
      <c r="EM89" s="307"/>
      <c r="EN89" s="307"/>
      <c r="EO89" s="307"/>
      <c r="EP89" s="307"/>
      <c r="EQ89" s="307"/>
      <c r="ER89" s="307"/>
      <c r="ES89" s="307"/>
      <c r="ET89" s="307"/>
      <c r="EU89" s="307"/>
      <c r="EV89" s="307"/>
      <c r="EW89" s="307"/>
      <c r="EX89" s="307"/>
      <c r="EY89" s="307"/>
      <c r="EZ89" s="307"/>
      <c r="FA89" s="307"/>
      <c r="FB89" s="307"/>
      <c r="FC89" s="307"/>
      <c r="FD89" s="307"/>
      <c r="FE89" s="307"/>
      <c r="FF89" s="307"/>
      <c r="FG89" s="307"/>
      <c r="FH89" s="307"/>
      <c r="FI89" s="307"/>
      <c r="FJ89" s="307"/>
      <c r="FK89" s="307"/>
      <c r="FL89" s="307"/>
      <c r="FM89" s="307"/>
      <c r="FN89" s="307"/>
      <c r="FO89" s="307"/>
      <c r="FP89" s="307"/>
      <c r="FQ89" s="307"/>
      <c r="FR89" s="307"/>
      <c r="FS89" s="307"/>
      <c r="FT89" s="307"/>
      <c r="FU89" s="307"/>
      <c r="FV89" s="307"/>
      <c r="FW89" s="307"/>
      <c r="FX89" s="307"/>
      <c r="FY89" s="307"/>
      <c r="FZ89" s="307"/>
      <c r="GA89" s="307"/>
      <c r="GB89" s="307"/>
      <c r="GC89" s="307"/>
      <c r="GD89" s="307"/>
      <c r="GE89" s="307"/>
      <c r="GF89" s="307"/>
      <c r="GG89" s="307"/>
      <c r="GH89" s="307"/>
      <c r="GI89" s="307"/>
      <c r="GJ89" s="307"/>
      <c r="GK89" s="307"/>
      <c r="GL89" s="307"/>
      <c r="GM89" s="307"/>
      <c r="GN89" s="307"/>
      <c r="GO89" s="307"/>
      <c r="GP89" s="307"/>
      <c r="GQ89" s="307"/>
      <c r="GR89" s="307"/>
      <c r="GS89" s="307"/>
      <c r="GT89" s="307"/>
      <c r="GU89" s="307"/>
      <c r="GV89" s="307"/>
      <c r="GW89" s="307"/>
      <c r="GX89" s="307"/>
      <c r="GY89" s="307"/>
      <c r="GZ89" s="307"/>
      <c r="HA89" s="307"/>
      <c r="HB89" s="307"/>
      <c r="HC89" s="307"/>
      <c r="HD89" s="307"/>
      <c r="HE89" s="307"/>
      <c r="HF89" s="307"/>
      <c r="HG89" s="307"/>
      <c r="HH89" s="307"/>
      <c r="HI89" s="307"/>
      <c r="HJ89" s="307"/>
      <c r="HK89" s="307"/>
      <c r="HL89" s="307"/>
      <c r="HM89" s="307"/>
      <c r="HN89" s="307"/>
      <c r="HO89" s="307"/>
      <c r="HP89" s="307"/>
      <c r="HQ89" s="307"/>
      <c r="HR89" s="307"/>
      <c r="HS89" s="307"/>
      <c r="HT89" s="307"/>
      <c r="HU89" s="307"/>
      <c r="HV89" s="307"/>
      <c r="HW89" s="307"/>
      <c r="HX89" s="307"/>
      <c r="HY89" s="307"/>
      <c r="HZ89" s="307"/>
      <c r="IA89" s="307"/>
      <c r="IB89" s="307"/>
      <c r="IC89" s="307"/>
      <c r="ID89" s="307"/>
      <c r="IE89" s="307"/>
      <c r="IF89" s="307"/>
      <c r="IG89" s="307"/>
      <c r="IH89" s="307"/>
      <c r="II89" s="307"/>
      <c r="IJ89" s="307"/>
      <c r="IK89" s="307"/>
      <c r="IL89" s="307"/>
      <c r="IM89" s="307"/>
      <c r="IN89" s="307"/>
      <c r="IO89" s="307"/>
      <c r="IP89" s="307"/>
      <c r="IQ89" s="307"/>
      <c r="IR89" s="307"/>
      <c r="IS89" s="307"/>
      <c r="IT89" s="307"/>
      <c r="IU89" s="307"/>
      <c r="IV89" s="307"/>
      <c r="IW89" s="307"/>
      <c r="IX89" s="307"/>
      <c r="IY89" s="307"/>
      <c r="IZ89" s="307"/>
      <c r="JA89" s="307"/>
      <c r="JB89" s="307"/>
      <c r="JC89" s="307"/>
      <c r="JD89" s="307"/>
      <c r="JE89" s="307"/>
      <c r="JF89" s="307"/>
      <c r="JG89" s="307"/>
      <c r="JH89" s="307"/>
      <c r="JI89" s="307"/>
      <c r="JJ89" s="307"/>
      <c r="JK89" s="307"/>
      <c r="JL89" s="307"/>
      <c r="JM89" s="307"/>
      <c r="JN89" s="307"/>
      <c r="JO89" s="307"/>
      <c r="JP89" s="307"/>
      <c r="JQ89" s="307"/>
      <c r="JR89" s="307"/>
      <c r="JS89" s="307"/>
      <c r="JT89" s="307"/>
      <c r="JU89" s="307"/>
      <c r="JV89" s="307"/>
      <c r="JW89" s="307"/>
      <c r="JX89" s="307"/>
      <c r="JY89" s="307"/>
      <c r="JZ89" s="307"/>
      <c r="KA89" s="307"/>
      <c r="KB89" s="307"/>
      <c r="KC89" s="307"/>
      <c r="KD89" s="307"/>
      <c r="KE89" s="307"/>
      <c r="KF89" s="307"/>
      <c r="KG89" s="307"/>
      <c r="KH89" s="307"/>
      <c r="KI89" s="307"/>
      <c r="KJ89" s="307"/>
      <c r="KK89" s="307"/>
      <c r="KL89" s="307"/>
      <c r="KM89" s="307"/>
      <c r="KN89" s="307"/>
      <c r="KO89" s="307"/>
      <c r="KP89" s="307"/>
      <c r="KQ89" s="307"/>
      <c r="KR89" s="307"/>
      <c r="KS89" s="307"/>
      <c r="KT89" s="307"/>
      <c r="KU89" s="307"/>
      <c r="KV89" s="307"/>
      <c r="KW89" s="307"/>
      <c r="KX89" s="307"/>
      <c r="KY89" s="307"/>
      <c r="KZ89" s="307"/>
      <c r="LA89" s="307"/>
      <c r="LB89" s="307"/>
      <c r="LC89" s="307"/>
      <c r="LD89" s="307"/>
      <c r="LE89" s="307"/>
      <c r="LF89" s="307"/>
      <c r="LG89" s="307"/>
      <c r="LH89" s="307"/>
      <c r="LI89" s="307"/>
      <c r="LJ89" s="307"/>
      <c r="LK89" s="307"/>
      <c r="LL89" s="307"/>
      <c r="LM89" s="307"/>
      <c r="LN89" s="307"/>
      <c r="LO89" s="307"/>
      <c r="LP89" s="307"/>
      <c r="LQ89" s="307"/>
      <c r="LR89" s="307"/>
      <c r="LS89" s="307"/>
      <c r="LT89" s="307"/>
      <c r="LU89" s="307"/>
      <c r="LV89" s="307"/>
      <c r="LW89" s="307"/>
      <c r="LX89" s="307"/>
      <c r="LY89" s="307"/>
      <c r="LZ89" s="307"/>
      <c r="MA89" s="307"/>
      <c r="MB89" s="307"/>
      <c r="MC89" s="307"/>
      <c r="MD89" s="307"/>
      <c r="ME89" s="307"/>
      <c r="MF89" s="307"/>
      <c r="MG89" s="307"/>
      <c r="MH89" s="307"/>
      <c r="MI89" s="307"/>
      <c r="MJ89" s="307"/>
      <c r="MK89" s="307"/>
      <c r="ML89" s="307"/>
      <c r="MM89" s="307"/>
      <c r="MN89" s="307"/>
      <c r="MO89" s="307"/>
      <c r="MP89" s="307"/>
      <c r="MQ89" s="307"/>
      <c r="MR89" s="307"/>
      <c r="MS89" s="307"/>
      <c r="MT89" s="307"/>
      <c r="MU89" s="307"/>
      <c r="MV89" s="307"/>
      <c r="MW89" s="307"/>
      <c r="MX89" s="307"/>
      <c r="MY89" s="307"/>
      <c r="MZ89" s="307"/>
      <c r="NA89" s="307"/>
      <c r="NB89" s="307"/>
      <c r="NC89" s="307"/>
      <c r="ND89" s="307"/>
      <c r="NE89" s="307"/>
      <c r="NF89" s="307"/>
      <c r="NG89" s="307"/>
      <c r="NH89" s="307"/>
      <c r="NI89" s="307"/>
      <c r="NJ89" s="307"/>
      <c r="NK89" s="307"/>
      <c r="NL89" s="307"/>
      <c r="NM89" s="307"/>
      <c r="NN89" s="307"/>
      <c r="NO89" s="307"/>
      <c r="NP89" s="307"/>
      <c r="NQ89" s="307"/>
      <c r="NR89" s="307"/>
      <c r="NS89" s="307"/>
      <c r="NT89" s="307"/>
      <c r="NU89" s="307"/>
      <c r="NV89" s="307"/>
      <c r="NW89" s="307"/>
      <c r="NX89" s="307"/>
      <c r="NY89" s="307"/>
      <c r="NZ89" s="307"/>
      <c r="OA89" s="307"/>
      <c r="OB89" s="307"/>
      <c r="OC89" s="307"/>
      <c r="OD89" s="307"/>
      <c r="OE89" s="307"/>
      <c r="OF89" s="307"/>
      <c r="OG89" s="307"/>
      <c r="OH89" s="307"/>
      <c r="OI89" s="307"/>
      <c r="OJ89" s="307"/>
      <c r="OK89" s="307"/>
      <c r="OL89" s="307"/>
      <c r="OM89" s="307"/>
      <c r="ON89" s="307"/>
      <c r="OO89" s="307"/>
      <c r="OP89" s="307"/>
      <c r="OQ89" s="307"/>
      <c r="OR89" s="307"/>
      <c r="OS89" s="307"/>
      <c r="OT89" s="307"/>
      <c r="OU89" s="307"/>
      <c r="OV89" s="307"/>
      <c r="OW89" s="307"/>
      <c r="OX89" s="307"/>
      <c r="OY89" s="307"/>
      <c r="OZ89" s="307"/>
      <c r="PA89" s="307"/>
      <c r="PB89" s="307"/>
      <c r="PC89" s="307"/>
      <c r="PD89" s="307"/>
      <c r="PE89" s="307"/>
      <c r="PF89" s="307"/>
      <c r="PG89" s="307"/>
      <c r="PH89" s="307"/>
      <c r="PI89" s="307"/>
      <c r="PJ89" s="307"/>
      <c r="PK89" s="307"/>
      <c r="PL89" s="307"/>
      <c r="PM89" s="307"/>
      <c r="PN89" s="307"/>
      <c r="PO89" s="307"/>
      <c r="PP89" s="307"/>
      <c r="PQ89" s="307"/>
      <c r="PR89" s="307"/>
      <c r="PS89" s="307"/>
      <c r="PT89" s="307"/>
      <c r="PU89" s="307"/>
      <c r="PV89" s="307"/>
      <c r="PW89" s="307"/>
      <c r="PX89" s="307"/>
      <c r="PY89" s="307"/>
      <c r="PZ89" s="307"/>
      <c r="QA89" s="307"/>
      <c r="QB89" s="307"/>
      <c r="QC89" s="307"/>
      <c r="QD89" s="307"/>
      <c r="QE89" s="307"/>
      <c r="QF89" s="307"/>
      <c r="QG89" s="307"/>
      <c r="QH89" s="307"/>
      <c r="QI89" s="307"/>
      <c r="QJ89" s="307"/>
      <c r="QK89" s="307"/>
      <c r="QL89" s="307"/>
      <c r="QM89" s="307"/>
      <c r="QN89" s="307"/>
      <c r="QO89" s="307"/>
      <c r="QP89" s="307"/>
      <c r="QQ89" s="307"/>
      <c r="QR89" s="307"/>
      <c r="QS89" s="307"/>
      <c r="QT89" s="307"/>
      <c r="QU89" s="307"/>
      <c r="QV89" s="307"/>
      <c r="QW89" s="307"/>
      <c r="QX89" s="307"/>
      <c r="QY89" s="307"/>
      <c r="QZ89" s="307"/>
      <c r="RA89" s="307"/>
      <c r="RB89" s="307"/>
      <c r="RC89" s="307"/>
      <c r="RD89" s="307"/>
      <c r="RE89" s="307"/>
      <c r="RF89" s="307"/>
      <c r="RG89" s="307"/>
      <c r="RH89" s="307"/>
      <c r="RI89" s="307"/>
      <c r="RJ89" s="307"/>
      <c r="RK89" s="307"/>
      <c r="RL89" s="307"/>
      <c r="RM89" s="307"/>
      <c r="RN89" s="307"/>
      <c r="RO89" s="307"/>
      <c r="RP89" s="307"/>
      <c r="RQ89" s="307"/>
      <c r="RR89" s="307"/>
      <c r="RS89" s="307"/>
      <c r="RT89" s="307"/>
      <c r="RU89" s="307"/>
      <c r="RV89" s="307"/>
      <c r="RW89" s="307"/>
      <c r="RX89" s="307"/>
      <c r="RY89" s="307"/>
      <c r="RZ89" s="307"/>
      <c r="SA89" s="307"/>
      <c r="SB89" s="307"/>
      <c r="SC89" s="307"/>
      <c r="SD89" s="307"/>
      <c r="SE89" s="307"/>
      <c r="SF89" s="307"/>
      <c r="SG89" s="307"/>
      <c r="SH89" s="307"/>
      <c r="SI89" s="307"/>
      <c r="SJ89" s="307"/>
      <c r="SK89" s="307"/>
      <c r="SL89" s="307"/>
      <c r="SM89" s="307"/>
      <c r="SN89" s="307"/>
      <c r="SO89" s="307"/>
      <c r="SP89" s="307"/>
      <c r="SQ89" s="307"/>
      <c r="SR89" s="307"/>
      <c r="SS89" s="307"/>
      <c r="ST89" s="307"/>
      <c r="SU89" s="307"/>
      <c r="SV89" s="307"/>
      <c r="SW89" s="307"/>
      <c r="SX89" s="307"/>
      <c r="SY89" s="307"/>
      <c r="SZ89" s="307"/>
      <c r="TA89" s="307"/>
      <c r="TB89" s="307"/>
      <c r="TC89" s="307"/>
      <c r="TD89" s="307"/>
      <c r="TE89" s="307"/>
      <c r="TF89" s="307"/>
      <c r="TG89" s="307"/>
      <c r="TH89" s="307"/>
      <c r="TI89" s="307"/>
      <c r="TJ89" s="307"/>
      <c r="TK89" s="307"/>
      <c r="TL89" s="307"/>
      <c r="TM89" s="307"/>
      <c r="TN89" s="307"/>
      <c r="TO89" s="307"/>
      <c r="TP89" s="307"/>
      <c r="TQ89" s="307"/>
      <c r="TR89" s="307"/>
      <c r="TS89" s="307"/>
      <c r="TT89" s="307"/>
      <c r="TU89" s="307"/>
      <c r="TV89" s="307"/>
      <c r="TW89" s="307"/>
      <c r="TX89" s="307"/>
      <c r="TY89" s="307"/>
      <c r="TZ89" s="307"/>
      <c r="UA89" s="307"/>
      <c r="UB89" s="307"/>
      <c r="UC89" s="307"/>
      <c r="UD89" s="307"/>
      <c r="UE89" s="307"/>
      <c r="UF89" s="307"/>
      <c r="UG89" s="307"/>
      <c r="UH89" s="307"/>
      <c r="UI89" s="307"/>
      <c r="UJ89" s="307"/>
      <c r="UK89" s="307"/>
      <c r="UL89" s="307"/>
      <c r="UM89" s="307"/>
      <c r="UN89" s="307"/>
      <c r="UO89" s="307"/>
      <c r="UP89" s="307"/>
      <c r="UQ89" s="307"/>
      <c r="UR89" s="307"/>
      <c r="US89" s="307"/>
      <c r="UT89" s="307"/>
      <c r="UU89" s="307"/>
      <c r="UV89" s="307"/>
      <c r="UW89" s="307"/>
      <c r="UX89" s="307"/>
      <c r="UY89" s="307"/>
      <c r="UZ89" s="307"/>
      <c r="VA89" s="307"/>
      <c r="VB89" s="307"/>
      <c r="VC89" s="307"/>
      <c r="VD89" s="307"/>
      <c r="VE89" s="307"/>
      <c r="VF89" s="307"/>
      <c r="VG89" s="307"/>
      <c r="VH89" s="307"/>
      <c r="VI89" s="307"/>
      <c r="VJ89" s="307"/>
      <c r="VK89" s="307"/>
      <c r="VL89" s="307"/>
      <c r="VM89" s="307"/>
      <c r="VN89" s="307"/>
      <c r="VO89" s="307"/>
      <c r="VP89" s="307"/>
      <c r="VQ89" s="307"/>
      <c r="VR89" s="307"/>
      <c r="VS89" s="307"/>
      <c r="VT89" s="307"/>
      <c r="VU89" s="307"/>
      <c r="VV89" s="307"/>
      <c r="VW89" s="307"/>
      <c r="VX89" s="307"/>
      <c r="VY89" s="307"/>
      <c r="VZ89" s="307"/>
      <c r="WA89" s="307"/>
      <c r="WB89" s="307"/>
      <c r="WC89" s="307"/>
      <c r="WD89" s="307"/>
      <c r="WE89" s="307"/>
      <c r="WF89" s="307"/>
      <c r="WG89" s="307"/>
      <c r="WH89" s="307"/>
      <c r="WI89" s="307"/>
      <c r="WJ89" s="307"/>
      <c r="WK89" s="307"/>
      <c r="WL89" s="307"/>
      <c r="WM89" s="307"/>
      <c r="WN89" s="307"/>
      <c r="WO89" s="307"/>
      <c r="WP89" s="307"/>
      <c r="WQ89" s="307"/>
      <c r="WR89" s="307"/>
      <c r="WS89" s="307"/>
      <c r="WT89" s="307"/>
      <c r="WU89" s="307"/>
      <c r="WV89" s="307"/>
      <c r="WW89" s="307"/>
      <c r="WX89" s="307"/>
      <c r="WY89" s="307"/>
      <c r="WZ89" s="307"/>
      <c r="XA89" s="307"/>
      <c r="XB89" s="307"/>
      <c r="XC89" s="307"/>
      <c r="XD89" s="307"/>
      <c r="XE89" s="307"/>
      <c r="XF89" s="307"/>
      <c r="XG89" s="307"/>
      <c r="XH89" s="307"/>
      <c r="XI89" s="307"/>
      <c r="XJ89" s="307"/>
      <c r="XK89" s="307"/>
      <c r="XL89" s="307"/>
      <c r="XM89" s="307"/>
      <c r="XN89" s="307"/>
      <c r="XO89" s="307"/>
      <c r="XP89" s="307"/>
      <c r="XQ89" s="307"/>
      <c r="XR89" s="307"/>
      <c r="XS89" s="307"/>
      <c r="XT89" s="307"/>
      <c r="XU89" s="307"/>
      <c r="XV89" s="307"/>
      <c r="XW89" s="307"/>
      <c r="XX89" s="307"/>
      <c r="XY89" s="307"/>
      <c r="XZ89" s="307"/>
      <c r="YA89" s="307"/>
      <c r="YB89" s="307"/>
      <c r="YC89" s="307"/>
      <c r="YD89" s="307"/>
      <c r="YE89" s="307"/>
      <c r="YF89" s="307"/>
      <c r="YG89" s="307"/>
      <c r="YH89" s="307"/>
      <c r="YI89" s="307"/>
      <c r="YJ89" s="307"/>
      <c r="YK89" s="307"/>
      <c r="YL89" s="307"/>
      <c r="YM89" s="307"/>
      <c r="YN89" s="307"/>
      <c r="YO89" s="307"/>
      <c r="YP89" s="307"/>
      <c r="YQ89" s="307"/>
      <c r="YR89" s="307"/>
      <c r="YS89" s="307"/>
      <c r="YT89" s="307"/>
      <c r="YU89" s="307"/>
      <c r="YV89" s="307"/>
      <c r="YW89" s="307"/>
      <c r="YX89" s="307"/>
      <c r="YY89" s="307"/>
      <c r="YZ89" s="307"/>
      <c r="ZA89" s="307"/>
      <c r="ZB89" s="307"/>
      <c r="ZC89" s="307"/>
      <c r="ZD89" s="307"/>
      <c r="ZE89" s="307"/>
      <c r="ZF89" s="307"/>
      <c r="ZG89" s="307"/>
      <c r="ZH89" s="307"/>
      <c r="ZI89" s="307"/>
      <c r="ZJ89" s="307"/>
      <c r="ZK89" s="307"/>
      <c r="ZL89" s="307"/>
      <c r="ZM89" s="307"/>
      <c r="ZN89" s="307"/>
      <c r="ZO89" s="307"/>
      <c r="ZP89" s="307"/>
      <c r="ZQ89" s="307"/>
      <c r="ZR89" s="307"/>
      <c r="ZS89" s="307"/>
      <c r="ZT89" s="307"/>
      <c r="ZU89" s="307"/>
      <c r="ZV89" s="307"/>
      <c r="ZW89" s="307"/>
      <c r="ZX89" s="307"/>
      <c r="ZY89" s="307"/>
      <c r="ZZ89" s="307"/>
      <c r="AAA89" s="307"/>
      <c r="AAB89" s="307"/>
      <c r="AAC89" s="307"/>
      <c r="AAD89" s="307"/>
      <c r="AAE89" s="307"/>
      <c r="AAF89" s="307"/>
      <c r="AAG89" s="307"/>
      <c r="AAH89" s="307"/>
      <c r="AAI89" s="307"/>
      <c r="AAJ89" s="307"/>
      <c r="AAK89" s="307"/>
      <c r="AAL89" s="307"/>
      <c r="AAM89" s="307"/>
      <c r="AAN89" s="307"/>
      <c r="AAO89" s="307"/>
      <c r="AAP89" s="307"/>
      <c r="AAQ89" s="307"/>
      <c r="AAR89" s="307"/>
      <c r="AAS89" s="307"/>
      <c r="AAT89" s="307"/>
      <c r="AAU89" s="307"/>
      <c r="AAV89" s="307"/>
      <c r="AAW89" s="307"/>
      <c r="AAX89" s="307"/>
      <c r="AAY89" s="307"/>
      <c r="AAZ89" s="307"/>
      <c r="ABA89" s="307"/>
      <c r="ABB89" s="307"/>
      <c r="ABC89" s="307"/>
      <c r="ABD89" s="307"/>
      <c r="ABE89" s="307"/>
      <c r="ABF89" s="307"/>
      <c r="ABG89" s="307"/>
      <c r="ABH89" s="307"/>
      <c r="ABI89" s="307"/>
      <c r="ABJ89" s="307"/>
      <c r="ABK89" s="307"/>
      <c r="ABL89" s="307"/>
      <c r="ABM89" s="307"/>
      <c r="ABN89" s="307"/>
      <c r="ABO89" s="307"/>
      <c r="ABP89" s="307"/>
      <c r="ABQ89" s="307"/>
      <c r="ABR89" s="307"/>
      <c r="ABS89" s="307"/>
      <c r="ABT89" s="307"/>
      <c r="ABU89" s="307"/>
      <c r="ABV89" s="307"/>
      <c r="ABW89" s="307"/>
      <c r="ABX89" s="307"/>
      <c r="ABY89" s="307"/>
      <c r="ABZ89" s="307"/>
      <c r="ACA89" s="307"/>
      <c r="ACB89" s="307"/>
      <c r="ACC89" s="307"/>
      <c r="ACD89" s="307"/>
      <c r="ACE89" s="307"/>
      <c r="ACF89" s="307"/>
      <c r="ACG89" s="307"/>
      <c r="ACH89" s="307"/>
      <c r="ACI89" s="307"/>
      <c r="ACJ89" s="307"/>
      <c r="ACK89" s="307"/>
      <c r="ACL89" s="307"/>
      <c r="ACM89" s="307"/>
      <c r="ACN89" s="307"/>
      <c r="ACO89" s="307"/>
      <c r="ACP89" s="307"/>
      <c r="ACQ89" s="307"/>
      <c r="ACR89" s="307"/>
      <c r="ACS89" s="307"/>
      <c r="ACT89" s="307"/>
      <c r="ACU89" s="307"/>
      <c r="ACV89" s="307"/>
      <c r="ACW89" s="307"/>
      <c r="ACX89" s="307"/>
      <c r="ACY89" s="307"/>
      <c r="ACZ89" s="307"/>
      <c r="ADA89" s="307"/>
      <c r="ADB89" s="307"/>
      <c r="ADC89" s="307"/>
      <c r="ADD89" s="307"/>
      <c r="ADE89" s="307"/>
      <c r="ADF89" s="307"/>
      <c r="ADG89" s="307"/>
      <c r="ADH89" s="307"/>
      <c r="ADI89" s="307"/>
      <c r="ADJ89" s="307"/>
      <c r="ADK89" s="307"/>
      <c r="ADL89" s="307"/>
      <c r="ADM89" s="307"/>
      <c r="ADN89" s="307"/>
      <c r="ADO89" s="307"/>
      <c r="ADP89" s="307"/>
      <c r="ADQ89" s="307"/>
      <c r="ADR89" s="307"/>
      <c r="ADS89" s="307"/>
      <c r="ADT89" s="307"/>
      <c r="ADU89" s="307"/>
      <c r="ADV89" s="307"/>
      <c r="ADW89" s="307"/>
      <c r="ADX89" s="307"/>
      <c r="ADY89" s="307"/>
      <c r="ADZ89" s="307"/>
      <c r="AEA89" s="307"/>
      <c r="AEB89" s="307"/>
      <c r="AEC89" s="307"/>
      <c r="AED89" s="307"/>
      <c r="AEE89" s="307"/>
      <c r="AEF89" s="307"/>
      <c r="AEG89" s="307"/>
      <c r="AEH89" s="307"/>
      <c r="AEI89" s="307"/>
      <c r="AEJ89" s="307"/>
      <c r="AEK89" s="307"/>
      <c r="AEL89" s="307"/>
      <c r="AEM89" s="307"/>
      <c r="AEN89" s="307"/>
      <c r="AEO89" s="307"/>
      <c r="AEP89" s="307"/>
      <c r="AEQ89" s="307"/>
      <c r="AER89" s="307"/>
      <c r="AES89" s="307"/>
      <c r="AET89" s="307"/>
      <c r="AEU89" s="307"/>
      <c r="AEV89" s="307"/>
      <c r="AEW89" s="307"/>
      <c r="AEX89" s="307"/>
      <c r="AEY89" s="307"/>
      <c r="AEZ89" s="307"/>
      <c r="AFA89" s="307"/>
      <c r="AFB89" s="307"/>
      <c r="AFC89" s="307"/>
      <c r="AFD89" s="307"/>
      <c r="AFE89" s="307"/>
      <c r="AFF89" s="307"/>
      <c r="AFG89" s="307"/>
      <c r="AFH89" s="307"/>
      <c r="AFI89" s="307"/>
      <c r="AFJ89" s="307"/>
      <c r="AFK89" s="307"/>
      <c r="AFL89" s="307"/>
      <c r="AFM89" s="307"/>
      <c r="AFN89" s="307"/>
      <c r="AFO89" s="307"/>
      <c r="AFP89" s="307"/>
      <c r="AFQ89" s="307"/>
      <c r="AFR89" s="307"/>
      <c r="AFS89" s="307"/>
      <c r="AFT89" s="307"/>
      <c r="AFU89" s="307"/>
      <c r="AFV89" s="307"/>
      <c r="AFW89" s="307"/>
      <c r="AFX89" s="307"/>
      <c r="AFY89" s="307"/>
      <c r="AFZ89" s="307"/>
      <c r="AGA89" s="307"/>
      <c r="AGB89" s="307"/>
      <c r="AGC89" s="307"/>
      <c r="AGD89" s="307"/>
      <c r="AGE89" s="307"/>
      <c r="AGF89" s="307"/>
      <c r="AGG89" s="307"/>
      <c r="AGH89" s="307"/>
      <c r="AGI89" s="307"/>
      <c r="AGJ89" s="307"/>
      <c r="AGK89" s="307"/>
      <c r="AGL89" s="307"/>
      <c r="AGM89" s="307"/>
      <c r="AGN89" s="307"/>
      <c r="AGO89" s="307"/>
      <c r="AGP89" s="307"/>
      <c r="AGQ89" s="307"/>
      <c r="AGR89" s="307"/>
      <c r="AGS89" s="307"/>
      <c r="AGT89" s="307"/>
      <c r="AGU89" s="307"/>
      <c r="AGV89" s="307"/>
      <c r="AGW89" s="307"/>
      <c r="AGX89" s="307"/>
      <c r="AGY89" s="307"/>
      <c r="AGZ89" s="307"/>
      <c r="AHA89" s="307"/>
      <c r="AHB89" s="307"/>
      <c r="AHC89" s="307"/>
      <c r="AHD89" s="307"/>
      <c r="AHE89" s="307"/>
      <c r="AHF89" s="307"/>
      <c r="AHG89" s="307"/>
      <c r="AHH89" s="307"/>
      <c r="AHI89" s="307"/>
      <c r="AHJ89" s="307"/>
      <c r="AHK89" s="307"/>
      <c r="AHL89" s="307"/>
      <c r="AHM89" s="307"/>
      <c r="AHN89" s="307"/>
      <c r="AHO89" s="307"/>
      <c r="AHP89" s="307"/>
      <c r="AHQ89" s="307"/>
      <c r="AHR89" s="307"/>
      <c r="AHS89" s="307"/>
      <c r="AHT89" s="307"/>
      <c r="AHU89" s="307"/>
      <c r="AHV89" s="307"/>
      <c r="AHW89" s="307"/>
      <c r="AHX89" s="307"/>
      <c r="AHY89" s="307"/>
      <c r="AHZ89" s="307"/>
      <c r="AIA89" s="307"/>
      <c r="AIB89" s="307"/>
      <c r="AIC89" s="307"/>
      <c r="AID89" s="307"/>
      <c r="AIE89" s="307"/>
      <c r="AIF89" s="307"/>
      <c r="AIG89" s="307"/>
      <c r="AIH89" s="307"/>
      <c r="AII89" s="307"/>
      <c r="AIJ89" s="307"/>
      <c r="AIK89" s="307"/>
      <c r="AIL89" s="307"/>
      <c r="AIM89" s="307"/>
      <c r="AIN89" s="307"/>
      <c r="AIO89" s="307"/>
      <c r="AIP89" s="307"/>
      <c r="AIQ89" s="307"/>
      <c r="AIR89" s="307"/>
      <c r="AIS89" s="307"/>
      <c r="AIT89" s="307"/>
      <c r="AIU89" s="307"/>
      <c r="AIV89" s="307"/>
      <c r="AIW89" s="307"/>
      <c r="AIX89" s="307"/>
      <c r="AIY89" s="307"/>
      <c r="AIZ89" s="307"/>
      <c r="AJA89" s="307"/>
      <c r="AJB89" s="307"/>
      <c r="AJC89" s="307"/>
      <c r="AJD89" s="307"/>
      <c r="AJE89" s="307"/>
      <c r="AJF89" s="307"/>
      <c r="AJG89" s="307"/>
      <c r="AJH89" s="307"/>
      <c r="AJI89" s="307"/>
      <c r="AJJ89" s="307"/>
      <c r="AJK89" s="307"/>
      <c r="AJL89" s="307"/>
      <c r="AJM89" s="307"/>
      <c r="AJN89" s="307"/>
      <c r="AJO89" s="307"/>
      <c r="AJP89" s="307"/>
      <c r="AJQ89" s="307"/>
      <c r="AJR89" s="307"/>
      <c r="AJS89" s="307"/>
      <c r="AJT89" s="307"/>
      <c r="AJU89" s="307"/>
      <c r="AJV89" s="307"/>
      <c r="AJW89" s="307"/>
      <c r="AJX89" s="307"/>
      <c r="AJY89" s="307"/>
      <c r="AJZ89" s="307"/>
      <c r="AKA89" s="307"/>
      <c r="AKB89" s="307"/>
      <c r="AKC89" s="307"/>
      <c r="AKD89" s="307"/>
      <c r="AKE89" s="307"/>
      <c r="AKF89" s="307"/>
      <c r="AKG89" s="307"/>
      <c r="AKH89" s="307"/>
      <c r="AKI89" s="307"/>
      <c r="AKJ89" s="307"/>
      <c r="AKK89" s="307"/>
      <c r="AKL89" s="307"/>
      <c r="AKM89" s="307"/>
      <c r="AKN89" s="307"/>
      <c r="AKO89" s="307"/>
      <c r="AKP89" s="307"/>
      <c r="AKQ89" s="307"/>
      <c r="AKR89" s="307"/>
      <c r="AKS89" s="307"/>
      <c r="AKT89" s="307"/>
      <c r="AKU89" s="307"/>
      <c r="AKV89" s="307"/>
      <c r="AKW89" s="307"/>
      <c r="AKX89" s="307"/>
      <c r="AKY89" s="307"/>
    </row>
    <row r="90" spans="1:987" s="41" customFormat="1" x14ac:dyDescent="0.25">
      <c r="A90" s="133" t="s">
        <v>11</v>
      </c>
      <c r="B90" s="185" t="e">
        <f>IF('Sample of Spirits1'!I90&lt;E90,"&lt;",'Sample of Spirits1'!I90)</f>
        <v>#DIV/0!</v>
      </c>
      <c r="C90" s="94" t="e">
        <f t="shared" si="53"/>
        <v>#DIV/0!</v>
      </c>
      <c r="D90" s="94" t="e">
        <f>'Sample of Spirits1'!E90</f>
        <v>#DIV/0!</v>
      </c>
      <c r="E90" s="199" t="e">
        <f t="shared" si="54"/>
        <v>#DIV/0!</v>
      </c>
      <c r="F90" s="118"/>
      <c r="G90" s="98" t="e">
        <f>IF('Sample of Spirits1'!R90&lt;J90,"&lt;",'Sample of Spirits1'!R90)</f>
        <v>#DIV/0!</v>
      </c>
      <c r="H90" s="123" t="e">
        <f t="shared" si="55"/>
        <v>#DIV/0!</v>
      </c>
      <c r="I90" s="94" t="e">
        <f>'Sample of Spirits1'!N90</f>
        <v>#DIV/0!</v>
      </c>
      <c r="J90" s="199" t="e">
        <f t="shared" si="56"/>
        <v>#DIV/0!</v>
      </c>
      <c r="K90" s="118"/>
      <c r="L90" s="185" t="e">
        <f>IF('Sample of Spirits1'!AA90&lt;O90,"&lt;",'Sample of Spirits1'!AA90)</f>
        <v>#DIV/0!</v>
      </c>
      <c r="M90" s="98" t="e">
        <f t="shared" si="57"/>
        <v>#DIV/0!</v>
      </c>
      <c r="N90" s="94" t="e">
        <f>'Sample of Spirits1'!W90</f>
        <v>#DIV/0!</v>
      </c>
      <c r="O90" s="199" t="e">
        <f t="shared" si="58"/>
        <v>#DIV/0!</v>
      </c>
      <c r="P90" s="118"/>
      <c r="Q90" s="94" t="e">
        <f t="shared" si="63"/>
        <v>#DIV/0!</v>
      </c>
      <c r="R90" s="94" t="e">
        <f t="shared" si="64"/>
        <v>#DIV/0!</v>
      </c>
      <c r="S90" s="118"/>
      <c r="T90" s="186" t="e">
        <f t="shared" si="67"/>
        <v>#DIV/0!</v>
      </c>
      <c r="U90" s="94" t="e">
        <f t="shared" si="66"/>
        <v>#DIV/0!</v>
      </c>
      <c r="V90" s="114"/>
      <c r="W90" s="312"/>
      <c r="X90" s="307"/>
      <c r="Y90" s="307"/>
      <c r="Z90" s="307"/>
      <c r="AA90" s="307"/>
      <c r="AB90" s="307"/>
      <c r="AC90" s="307"/>
      <c r="AD90" s="307"/>
      <c r="AE90" s="307"/>
      <c r="AF90" s="307"/>
      <c r="AG90" s="307"/>
      <c r="AH90" s="307"/>
      <c r="AI90" s="307"/>
      <c r="AJ90" s="307"/>
      <c r="AK90" s="307"/>
      <c r="AL90" s="307"/>
      <c r="AM90" s="307"/>
      <c r="AN90" s="307"/>
      <c r="AO90" s="307"/>
      <c r="AP90" s="307"/>
      <c r="AQ90" s="307"/>
      <c r="AR90" s="307"/>
      <c r="AS90" s="307"/>
      <c r="AT90" s="307"/>
      <c r="AU90" s="307"/>
      <c r="AV90" s="307"/>
      <c r="AW90" s="307"/>
      <c r="AX90" s="307"/>
      <c r="AY90" s="307"/>
      <c r="AZ90" s="307"/>
      <c r="BA90" s="307"/>
      <c r="BB90" s="307"/>
      <c r="BC90" s="307"/>
      <c r="BD90" s="307"/>
      <c r="BE90" s="307"/>
      <c r="BF90" s="307"/>
      <c r="BG90" s="307"/>
      <c r="BH90" s="307"/>
      <c r="BI90" s="307"/>
      <c r="BJ90" s="307"/>
      <c r="BK90" s="307"/>
      <c r="BL90" s="307"/>
      <c r="BM90" s="307"/>
      <c r="BN90" s="307"/>
      <c r="BO90" s="307"/>
      <c r="BP90" s="307"/>
      <c r="BQ90" s="307"/>
      <c r="BR90" s="307"/>
      <c r="BS90" s="307"/>
      <c r="BT90" s="307"/>
      <c r="BU90" s="307"/>
      <c r="BV90" s="307"/>
      <c r="BW90" s="307"/>
      <c r="BX90" s="307"/>
      <c r="BY90" s="307"/>
      <c r="BZ90" s="307"/>
      <c r="CA90" s="307"/>
      <c r="CB90" s="307"/>
      <c r="CC90" s="307"/>
      <c r="CD90" s="307"/>
      <c r="CE90" s="307"/>
      <c r="CF90" s="307"/>
      <c r="CG90" s="307"/>
      <c r="CH90" s="307"/>
      <c r="CI90" s="307"/>
      <c r="CJ90" s="307"/>
      <c r="CK90" s="307"/>
      <c r="CL90" s="307"/>
      <c r="CM90" s="307"/>
      <c r="CN90" s="307"/>
      <c r="CO90" s="307"/>
      <c r="CP90" s="307"/>
      <c r="CQ90" s="307"/>
      <c r="CR90" s="307"/>
      <c r="CS90" s="307"/>
      <c r="CT90" s="307"/>
      <c r="CU90" s="307"/>
      <c r="CV90" s="307"/>
      <c r="CW90" s="307"/>
      <c r="CX90" s="307"/>
      <c r="CY90" s="307"/>
      <c r="CZ90" s="307"/>
      <c r="DA90" s="307"/>
      <c r="DB90" s="307"/>
      <c r="DC90" s="307"/>
      <c r="DD90" s="307"/>
      <c r="DE90" s="307"/>
      <c r="DF90" s="307"/>
      <c r="DG90" s="307"/>
      <c r="DH90" s="307"/>
      <c r="DI90" s="307"/>
      <c r="DJ90" s="307"/>
      <c r="DK90" s="307"/>
      <c r="DL90" s="307"/>
      <c r="DM90" s="307"/>
      <c r="DN90" s="307"/>
      <c r="DO90" s="307"/>
      <c r="DP90" s="307"/>
      <c r="DQ90" s="307"/>
      <c r="DR90" s="307"/>
      <c r="DS90" s="307"/>
      <c r="DT90" s="307"/>
      <c r="DU90" s="307"/>
      <c r="DV90" s="307"/>
      <c r="DW90" s="307"/>
      <c r="DX90" s="307"/>
      <c r="DY90" s="307"/>
      <c r="DZ90" s="307"/>
      <c r="EA90" s="307"/>
      <c r="EB90" s="307"/>
      <c r="EC90" s="307"/>
      <c r="ED90" s="307"/>
      <c r="EE90" s="307"/>
      <c r="EF90" s="307"/>
      <c r="EG90" s="307"/>
      <c r="EH90" s="307"/>
      <c r="EI90" s="307"/>
      <c r="EJ90" s="307"/>
      <c r="EK90" s="307"/>
      <c r="EL90" s="307"/>
      <c r="EM90" s="307"/>
      <c r="EN90" s="307"/>
      <c r="EO90" s="307"/>
      <c r="EP90" s="307"/>
      <c r="EQ90" s="307"/>
      <c r="ER90" s="307"/>
      <c r="ES90" s="307"/>
      <c r="ET90" s="307"/>
      <c r="EU90" s="307"/>
      <c r="EV90" s="307"/>
      <c r="EW90" s="307"/>
      <c r="EX90" s="307"/>
      <c r="EY90" s="307"/>
      <c r="EZ90" s="307"/>
      <c r="FA90" s="307"/>
      <c r="FB90" s="307"/>
      <c r="FC90" s="307"/>
      <c r="FD90" s="307"/>
      <c r="FE90" s="307"/>
      <c r="FF90" s="307"/>
      <c r="FG90" s="307"/>
      <c r="FH90" s="307"/>
      <c r="FI90" s="307"/>
      <c r="FJ90" s="307"/>
      <c r="FK90" s="307"/>
      <c r="FL90" s="307"/>
      <c r="FM90" s="307"/>
      <c r="FN90" s="307"/>
      <c r="FO90" s="307"/>
      <c r="FP90" s="307"/>
      <c r="FQ90" s="307"/>
      <c r="FR90" s="307"/>
      <c r="FS90" s="307"/>
      <c r="FT90" s="307"/>
      <c r="FU90" s="307"/>
      <c r="FV90" s="307"/>
      <c r="FW90" s="307"/>
      <c r="FX90" s="307"/>
      <c r="FY90" s="307"/>
      <c r="FZ90" s="307"/>
      <c r="GA90" s="307"/>
      <c r="GB90" s="307"/>
      <c r="GC90" s="307"/>
      <c r="GD90" s="307"/>
      <c r="GE90" s="307"/>
      <c r="GF90" s="307"/>
      <c r="GG90" s="307"/>
      <c r="GH90" s="307"/>
      <c r="GI90" s="307"/>
      <c r="GJ90" s="307"/>
      <c r="GK90" s="307"/>
      <c r="GL90" s="307"/>
      <c r="GM90" s="307"/>
      <c r="GN90" s="307"/>
      <c r="GO90" s="307"/>
      <c r="GP90" s="307"/>
      <c r="GQ90" s="307"/>
      <c r="GR90" s="307"/>
      <c r="GS90" s="307"/>
      <c r="GT90" s="307"/>
      <c r="GU90" s="307"/>
      <c r="GV90" s="307"/>
      <c r="GW90" s="307"/>
      <c r="GX90" s="307"/>
      <c r="GY90" s="307"/>
      <c r="GZ90" s="307"/>
      <c r="HA90" s="307"/>
      <c r="HB90" s="307"/>
      <c r="HC90" s="307"/>
      <c r="HD90" s="307"/>
      <c r="HE90" s="307"/>
      <c r="HF90" s="307"/>
      <c r="HG90" s="307"/>
      <c r="HH90" s="307"/>
      <c r="HI90" s="307"/>
      <c r="HJ90" s="307"/>
      <c r="HK90" s="307"/>
      <c r="HL90" s="307"/>
      <c r="HM90" s="307"/>
      <c r="HN90" s="307"/>
      <c r="HO90" s="307"/>
      <c r="HP90" s="307"/>
      <c r="HQ90" s="307"/>
      <c r="HR90" s="307"/>
      <c r="HS90" s="307"/>
      <c r="HT90" s="307"/>
      <c r="HU90" s="307"/>
      <c r="HV90" s="307"/>
      <c r="HW90" s="307"/>
      <c r="HX90" s="307"/>
      <c r="HY90" s="307"/>
      <c r="HZ90" s="307"/>
      <c r="IA90" s="307"/>
      <c r="IB90" s="307"/>
      <c r="IC90" s="307"/>
      <c r="ID90" s="307"/>
      <c r="IE90" s="307"/>
      <c r="IF90" s="307"/>
      <c r="IG90" s="307"/>
      <c r="IH90" s="307"/>
      <c r="II90" s="307"/>
      <c r="IJ90" s="307"/>
      <c r="IK90" s="307"/>
      <c r="IL90" s="307"/>
      <c r="IM90" s="307"/>
      <c r="IN90" s="307"/>
      <c r="IO90" s="307"/>
      <c r="IP90" s="307"/>
      <c r="IQ90" s="307"/>
      <c r="IR90" s="307"/>
      <c r="IS90" s="307"/>
      <c r="IT90" s="307"/>
      <c r="IU90" s="307"/>
      <c r="IV90" s="307"/>
      <c r="IW90" s="307"/>
      <c r="IX90" s="307"/>
      <c r="IY90" s="307"/>
      <c r="IZ90" s="307"/>
      <c r="JA90" s="307"/>
      <c r="JB90" s="307"/>
      <c r="JC90" s="307"/>
      <c r="JD90" s="307"/>
      <c r="JE90" s="307"/>
      <c r="JF90" s="307"/>
      <c r="JG90" s="307"/>
      <c r="JH90" s="307"/>
      <c r="JI90" s="307"/>
      <c r="JJ90" s="307"/>
      <c r="JK90" s="307"/>
      <c r="JL90" s="307"/>
      <c r="JM90" s="307"/>
      <c r="JN90" s="307"/>
      <c r="JO90" s="307"/>
      <c r="JP90" s="307"/>
      <c r="JQ90" s="307"/>
      <c r="JR90" s="307"/>
      <c r="JS90" s="307"/>
      <c r="JT90" s="307"/>
      <c r="JU90" s="307"/>
      <c r="JV90" s="307"/>
      <c r="JW90" s="307"/>
      <c r="JX90" s="307"/>
      <c r="JY90" s="307"/>
      <c r="JZ90" s="307"/>
      <c r="KA90" s="307"/>
      <c r="KB90" s="307"/>
      <c r="KC90" s="307"/>
      <c r="KD90" s="307"/>
      <c r="KE90" s="307"/>
      <c r="KF90" s="307"/>
      <c r="KG90" s="307"/>
      <c r="KH90" s="307"/>
      <c r="KI90" s="307"/>
      <c r="KJ90" s="307"/>
      <c r="KK90" s="307"/>
      <c r="KL90" s="307"/>
      <c r="KM90" s="307"/>
      <c r="KN90" s="307"/>
      <c r="KO90" s="307"/>
      <c r="KP90" s="307"/>
      <c r="KQ90" s="307"/>
      <c r="KR90" s="307"/>
      <c r="KS90" s="307"/>
      <c r="KT90" s="307"/>
      <c r="KU90" s="307"/>
      <c r="KV90" s="307"/>
      <c r="KW90" s="307"/>
      <c r="KX90" s="307"/>
      <c r="KY90" s="307"/>
      <c r="KZ90" s="307"/>
      <c r="LA90" s="307"/>
      <c r="LB90" s="307"/>
      <c r="LC90" s="307"/>
      <c r="LD90" s="307"/>
      <c r="LE90" s="307"/>
      <c r="LF90" s="307"/>
      <c r="LG90" s="307"/>
      <c r="LH90" s="307"/>
      <c r="LI90" s="307"/>
      <c r="LJ90" s="307"/>
      <c r="LK90" s="307"/>
      <c r="LL90" s="307"/>
      <c r="LM90" s="307"/>
      <c r="LN90" s="307"/>
      <c r="LO90" s="307"/>
      <c r="LP90" s="307"/>
      <c r="LQ90" s="307"/>
      <c r="LR90" s="307"/>
      <c r="LS90" s="307"/>
      <c r="LT90" s="307"/>
      <c r="LU90" s="307"/>
      <c r="LV90" s="307"/>
      <c r="LW90" s="307"/>
      <c r="LX90" s="307"/>
      <c r="LY90" s="307"/>
      <c r="LZ90" s="307"/>
      <c r="MA90" s="307"/>
      <c r="MB90" s="307"/>
      <c r="MC90" s="307"/>
      <c r="MD90" s="307"/>
      <c r="ME90" s="307"/>
      <c r="MF90" s="307"/>
      <c r="MG90" s="307"/>
      <c r="MH90" s="307"/>
      <c r="MI90" s="307"/>
      <c r="MJ90" s="307"/>
      <c r="MK90" s="307"/>
      <c r="ML90" s="307"/>
      <c r="MM90" s="307"/>
      <c r="MN90" s="307"/>
      <c r="MO90" s="307"/>
      <c r="MP90" s="307"/>
      <c r="MQ90" s="307"/>
      <c r="MR90" s="307"/>
      <c r="MS90" s="307"/>
      <c r="MT90" s="307"/>
      <c r="MU90" s="307"/>
      <c r="MV90" s="307"/>
      <c r="MW90" s="307"/>
      <c r="MX90" s="307"/>
      <c r="MY90" s="307"/>
      <c r="MZ90" s="307"/>
      <c r="NA90" s="307"/>
      <c r="NB90" s="307"/>
      <c r="NC90" s="307"/>
      <c r="ND90" s="307"/>
      <c r="NE90" s="307"/>
      <c r="NF90" s="307"/>
      <c r="NG90" s="307"/>
      <c r="NH90" s="307"/>
      <c r="NI90" s="307"/>
      <c r="NJ90" s="307"/>
      <c r="NK90" s="307"/>
      <c r="NL90" s="307"/>
      <c r="NM90" s="307"/>
      <c r="NN90" s="307"/>
      <c r="NO90" s="307"/>
      <c r="NP90" s="307"/>
      <c r="NQ90" s="307"/>
      <c r="NR90" s="307"/>
      <c r="NS90" s="307"/>
      <c r="NT90" s="307"/>
      <c r="NU90" s="307"/>
      <c r="NV90" s="307"/>
      <c r="NW90" s="307"/>
      <c r="NX90" s="307"/>
      <c r="NY90" s="307"/>
      <c r="NZ90" s="307"/>
      <c r="OA90" s="307"/>
      <c r="OB90" s="307"/>
      <c r="OC90" s="307"/>
      <c r="OD90" s="307"/>
      <c r="OE90" s="307"/>
      <c r="OF90" s="307"/>
      <c r="OG90" s="307"/>
      <c r="OH90" s="307"/>
      <c r="OI90" s="307"/>
      <c r="OJ90" s="307"/>
      <c r="OK90" s="307"/>
      <c r="OL90" s="307"/>
      <c r="OM90" s="307"/>
      <c r="ON90" s="307"/>
      <c r="OO90" s="307"/>
      <c r="OP90" s="307"/>
      <c r="OQ90" s="307"/>
      <c r="OR90" s="307"/>
      <c r="OS90" s="307"/>
      <c r="OT90" s="307"/>
      <c r="OU90" s="307"/>
      <c r="OV90" s="307"/>
      <c r="OW90" s="307"/>
      <c r="OX90" s="307"/>
      <c r="OY90" s="307"/>
      <c r="OZ90" s="307"/>
      <c r="PA90" s="307"/>
      <c r="PB90" s="307"/>
      <c r="PC90" s="307"/>
      <c r="PD90" s="307"/>
      <c r="PE90" s="307"/>
      <c r="PF90" s="307"/>
      <c r="PG90" s="307"/>
      <c r="PH90" s="307"/>
      <c r="PI90" s="307"/>
      <c r="PJ90" s="307"/>
      <c r="PK90" s="307"/>
      <c r="PL90" s="307"/>
      <c r="PM90" s="307"/>
      <c r="PN90" s="307"/>
      <c r="PO90" s="307"/>
      <c r="PP90" s="307"/>
      <c r="PQ90" s="307"/>
      <c r="PR90" s="307"/>
      <c r="PS90" s="307"/>
      <c r="PT90" s="307"/>
      <c r="PU90" s="307"/>
      <c r="PV90" s="307"/>
      <c r="PW90" s="307"/>
      <c r="PX90" s="307"/>
      <c r="PY90" s="307"/>
      <c r="PZ90" s="307"/>
      <c r="QA90" s="307"/>
      <c r="QB90" s="307"/>
      <c r="QC90" s="307"/>
      <c r="QD90" s="307"/>
      <c r="QE90" s="307"/>
      <c r="QF90" s="307"/>
      <c r="QG90" s="307"/>
      <c r="QH90" s="307"/>
      <c r="QI90" s="307"/>
      <c r="QJ90" s="307"/>
      <c r="QK90" s="307"/>
      <c r="QL90" s="307"/>
      <c r="QM90" s="307"/>
      <c r="QN90" s="307"/>
      <c r="QO90" s="307"/>
      <c r="QP90" s="307"/>
      <c r="QQ90" s="307"/>
      <c r="QR90" s="307"/>
      <c r="QS90" s="307"/>
      <c r="QT90" s="307"/>
      <c r="QU90" s="307"/>
      <c r="QV90" s="307"/>
      <c r="QW90" s="307"/>
      <c r="QX90" s="307"/>
      <c r="QY90" s="307"/>
      <c r="QZ90" s="307"/>
      <c r="RA90" s="307"/>
      <c r="RB90" s="307"/>
      <c r="RC90" s="307"/>
      <c r="RD90" s="307"/>
      <c r="RE90" s="307"/>
      <c r="RF90" s="307"/>
      <c r="RG90" s="307"/>
      <c r="RH90" s="307"/>
      <c r="RI90" s="307"/>
      <c r="RJ90" s="307"/>
      <c r="RK90" s="307"/>
      <c r="RL90" s="307"/>
      <c r="RM90" s="307"/>
      <c r="RN90" s="307"/>
      <c r="RO90" s="307"/>
      <c r="RP90" s="307"/>
      <c r="RQ90" s="307"/>
      <c r="RR90" s="307"/>
      <c r="RS90" s="307"/>
      <c r="RT90" s="307"/>
      <c r="RU90" s="307"/>
      <c r="RV90" s="307"/>
      <c r="RW90" s="307"/>
      <c r="RX90" s="307"/>
      <c r="RY90" s="307"/>
      <c r="RZ90" s="307"/>
      <c r="SA90" s="307"/>
      <c r="SB90" s="307"/>
      <c r="SC90" s="307"/>
      <c r="SD90" s="307"/>
      <c r="SE90" s="307"/>
      <c r="SF90" s="307"/>
      <c r="SG90" s="307"/>
      <c r="SH90" s="307"/>
      <c r="SI90" s="307"/>
      <c r="SJ90" s="307"/>
      <c r="SK90" s="307"/>
      <c r="SL90" s="307"/>
      <c r="SM90" s="307"/>
      <c r="SN90" s="307"/>
      <c r="SO90" s="307"/>
      <c r="SP90" s="307"/>
      <c r="SQ90" s="307"/>
      <c r="SR90" s="307"/>
      <c r="SS90" s="307"/>
      <c r="ST90" s="307"/>
      <c r="SU90" s="307"/>
      <c r="SV90" s="307"/>
      <c r="SW90" s="307"/>
      <c r="SX90" s="307"/>
      <c r="SY90" s="307"/>
      <c r="SZ90" s="307"/>
      <c r="TA90" s="307"/>
      <c r="TB90" s="307"/>
      <c r="TC90" s="307"/>
      <c r="TD90" s="307"/>
      <c r="TE90" s="307"/>
      <c r="TF90" s="307"/>
      <c r="TG90" s="307"/>
      <c r="TH90" s="307"/>
      <c r="TI90" s="307"/>
      <c r="TJ90" s="307"/>
      <c r="TK90" s="307"/>
      <c r="TL90" s="307"/>
      <c r="TM90" s="307"/>
      <c r="TN90" s="307"/>
      <c r="TO90" s="307"/>
      <c r="TP90" s="307"/>
      <c r="TQ90" s="307"/>
      <c r="TR90" s="307"/>
      <c r="TS90" s="307"/>
      <c r="TT90" s="307"/>
      <c r="TU90" s="307"/>
      <c r="TV90" s="307"/>
      <c r="TW90" s="307"/>
      <c r="TX90" s="307"/>
      <c r="TY90" s="307"/>
      <c r="TZ90" s="307"/>
      <c r="UA90" s="307"/>
      <c r="UB90" s="307"/>
      <c r="UC90" s="307"/>
      <c r="UD90" s="307"/>
      <c r="UE90" s="307"/>
      <c r="UF90" s="307"/>
      <c r="UG90" s="307"/>
      <c r="UH90" s="307"/>
      <c r="UI90" s="307"/>
      <c r="UJ90" s="307"/>
      <c r="UK90" s="307"/>
      <c r="UL90" s="307"/>
      <c r="UM90" s="307"/>
      <c r="UN90" s="307"/>
      <c r="UO90" s="307"/>
      <c r="UP90" s="307"/>
      <c r="UQ90" s="307"/>
      <c r="UR90" s="307"/>
      <c r="US90" s="307"/>
      <c r="UT90" s="307"/>
      <c r="UU90" s="307"/>
      <c r="UV90" s="307"/>
      <c r="UW90" s="307"/>
      <c r="UX90" s="307"/>
      <c r="UY90" s="307"/>
      <c r="UZ90" s="307"/>
      <c r="VA90" s="307"/>
      <c r="VB90" s="307"/>
      <c r="VC90" s="307"/>
      <c r="VD90" s="307"/>
      <c r="VE90" s="307"/>
      <c r="VF90" s="307"/>
      <c r="VG90" s="307"/>
      <c r="VH90" s="307"/>
      <c r="VI90" s="307"/>
      <c r="VJ90" s="307"/>
      <c r="VK90" s="307"/>
      <c r="VL90" s="307"/>
      <c r="VM90" s="307"/>
      <c r="VN90" s="307"/>
      <c r="VO90" s="307"/>
      <c r="VP90" s="307"/>
      <c r="VQ90" s="307"/>
      <c r="VR90" s="307"/>
      <c r="VS90" s="307"/>
      <c r="VT90" s="307"/>
      <c r="VU90" s="307"/>
      <c r="VV90" s="307"/>
      <c r="VW90" s="307"/>
      <c r="VX90" s="307"/>
      <c r="VY90" s="307"/>
      <c r="VZ90" s="307"/>
      <c r="WA90" s="307"/>
      <c r="WB90" s="307"/>
      <c r="WC90" s="307"/>
      <c r="WD90" s="307"/>
      <c r="WE90" s="307"/>
      <c r="WF90" s="307"/>
      <c r="WG90" s="307"/>
      <c r="WH90" s="307"/>
      <c r="WI90" s="307"/>
      <c r="WJ90" s="307"/>
      <c r="WK90" s="307"/>
      <c r="WL90" s="307"/>
      <c r="WM90" s="307"/>
      <c r="WN90" s="307"/>
      <c r="WO90" s="307"/>
      <c r="WP90" s="307"/>
      <c r="WQ90" s="307"/>
      <c r="WR90" s="307"/>
      <c r="WS90" s="307"/>
      <c r="WT90" s="307"/>
      <c r="WU90" s="307"/>
      <c r="WV90" s="307"/>
      <c r="WW90" s="307"/>
      <c r="WX90" s="307"/>
      <c r="WY90" s="307"/>
      <c r="WZ90" s="307"/>
      <c r="XA90" s="307"/>
      <c r="XB90" s="307"/>
      <c r="XC90" s="307"/>
      <c r="XD90" s="307"/>
      <c r="XE90" s="307"/>
      <c r="XF90" s="307"/>
      <c r="XG90" s="307"/>
      <c r="XH90" s="307"/>
      <c r="XI90" s="307"/>
      <c r="XJ90" s="307"/>
      <c r="XK90" s="307"/>
      <c r="XL90" s="307"/>
      <c r="XM90" s="307"/>
      <c r="XN90" s="307"/>
      <c r="XO90" s="307"/>
      <c r="XP90" s="307"/>
      <c r="XQ90" s="307"/>
      <c r="XR90" s="307"/>
      <c r="XS90" s="307"/>
      <c r="XT90" s="307"/>
      <c r="XU90" s="307"/>
      <c r="XV90" s="307"/>
      <c r="XW90" s="307"/>
      <c r="XX90" s="307"/>
      <c r="XY90" s="307"/>
      <c r="XZ90" s="307"/>
      <c r="YA90" s="307"/>
      <c r="YB90" s="307"/>
      <c r="YC90" s="307"/>
      <c r="YD90" s="307"/>
      <c r="YE90" s="307"/>
      <c r="YF90" s="307"/>
      <c r="YG90" s="307"/>
      <c r="YH90" s="307"/>
      <c r="YI90" s="307"/>
      <c r="YJ90" s="307"/>
      <c r="YK90" s="307"/>
      <c r="YL90" s="307"/>
      <c r="YM90" s="307"/>
      <c r="YN90" s="307"/>
      <c r="YO90" s="307"/>
      <c r="YP90" s="307"/>
      <c r="YQ90" s="307"/>
      <c r="YR90" s="307"/>
      <c r="YS90" s="307"/>
      <c r="YT90" s="307"/>
      <c r="YU90" s="307"/>
      <c r="YV90" s="307"/>
      <c r="YW90" s="307"/>
      <c r="YX90" s="307"/>
      <c r="YY90" s="307"/>
      <c r="YZ90" s="307"/>
      <c r="ZA90" s="307"/>
      <c r="ZB90" s="307"/>
      <c r="ZC90" s="307"/>
      <c r="ZD90" s="307"/>
      <c r="ZE90" s="307"/>
      <c r="ZF90" s="307"/>
      <c r="ZG90" s="307"/>
      <c r="ZH90" s="307"/>
      <c r="ZI90" s="307"/>
      <c r="ZJ90" s="307"/>
      <c r="ZK90" s="307"/>
      <c r="ZL90" s="307"/>
      <c r="ZM90" s="307"/>
      <c r="ZN90" s="307"/>
      <c r="ZO90" s="307"/>
      <c r="ZP90" s="307"/>
      <c r="ZQ90" s="307"/>
      <c r="ZR90" s="307"/>
      <c r="ZS90" s="307"/>
      <c r="ZT90" s="307"/>
      <c r="ZU90" s="307"/>
      <c r="ZV90" s="307"/>
      <c r="ZW90" s="307"/>
      <c r="ZX90" s="307"/>
      <c r="ZY90" s="307"/>
      <c r="ZZ90" s="307"/>
      <c r="AAA90" s="307"/>
      <c r="AAB90" s="307"/>
      <c r="AAC90" s="307"/>
      <c r="AAD90" s="307"/>
      <c r="AAE90" s="307"/>
      <c r="AAF90" s="307"/>
      <c r="AAG90" s="307"/>
      <c r="AAH90" s="307"/>
      <c r="AAI90" s="307"/>
      <c r="AAJ90" s="307"/>
      <c r="AAK90" s="307"/>
      <c r="AAL90" s="307"/>
      <c r="AAM90" s="307"/>
      <c r="AAN90" s="307"/>
      <c r="AAO90" s="307"/>
      <c r="AAP90" s="307"/>
      <c r="AAQ90" s="307"/>
      <c r="AAR90" s="307"/>
      <c r="AAS90" s="307"/>
      <c r="AAT90" s="307"/>
      <c r="AAU90" s="307"/>
      <c r="AAV90" s="307"/>
      <c r="AAW90" s="307"/>
      <c r="AAX90" s="307"/>
      <c r="AAY90" s="307"/>
      <c r="AAZ90" s="307"/>
      <c r="ABA90" s="307"/>
      <c r="ABB90" s="307"/>
      <c r="ABC90" s="307"/>
      <c r="ABD90" s="307"/>
      <c r="ABE90" s="307"/>
      <c r="ABF90" s="307"/>
      <c r="ABG90" s="307"/>
      <c r="ABH90" s="307"/>
      <c r="ABI90" s="307"/>
      <c r="ABJ90" s="307"/>
      <c r="ABK90" s="307"/>
      <c r="ABL90" s="307"/>
      <c r="ABM90" s="307"/>
      <c r="ABN90" s="307"/>
      <c r="ABO90" s="307"/>
      <c r="ABP90" s="307"/>
      <c r="ABQ90" s="307"/>
      <c r="ABR90" s="307"/>
      <c r="ABS90" s="307"/>
      <c r="ABT90" s="307"/>
      <c r="ABU90" s="307"/>
      <c r="ABV90" s="307"/>
      <c r="ABW90" s="307"/>
      <c r="ABX90" s="307"/>
      <c r="ABY90" s="307"/>
      <c r="ABZ90" s="307"/>
      <c r="ACA90" s="307"/>
      <c r="ACB90" s="307"/>
      <c r="ACC90" s="307"/>
      <c r="ACD90" s="307"/>
      <c r="ACE90" s="307"/>
      <c r="ACF90" s="307"/>
      <c r="ACG90" s="307"/>
      <c r="ACH90" s="307"/>
      <c r="ACI90" s="307"/>
      <c r="ACJ90" s="307"/>
      <c r="ACK90" s="307"/>
      <c r="ACL90" s="307"/>
      <c r="ACM90" s="307"/>
      <c r="ACN90" s="307"/>
      <c r="ACO90" s="307"/>
      <c r="ACP90" s="307"/>
      <c r="ACQ90" s="307"/>
      <c r="ACR90" s="307"/>
      <c r="ACS90" s="307"/>
      <c r="ACT90" s="307"/>
      <c r="ACU90" s="307"/>
      <c r="ACV90" s="307"/>
      <c r="ACW90" s="307"/>
      <c r="ACX90" s="307"/>
      <c r="ACY90" s="307"/>
      <c r="ACZ90" s="307"/>
      <c r="ADA90" s="307"/>
      <c r="ADB90" s="307"/>
      <c r="ADC90" s="307"/>
      <c r="ADD90" s="307"/>
      <c r="ADE90" s="307"/>
      <c r="ADF90" s="307"/>
      <c r="ADG90" s="307"/>
      <c r="ADH90" s="307"/>
      <c r="ADI90" s="307"/>
      <c r="ADJ90" s="307"/>
      <c r="ADK90" s="307"/>
      <c r="ADL90" s="307"/>
      <c r="ADM90" s="307"/>
      <c r="ADN90" s="307"/>
      <c r="ADO90" s="307"/>
      <c r="ADP90" s="307"/>
      <c r="ADQ90" s="307"/>
      <c r="ADR90" s="307"/>
      <c r="ADS90" s="307"/>
      <c r="ADT90" s="307"/>
      <c r="ADU90" s="307"/>
      <c r="ADV90" s="307"/>
      <c r="ADW90" s="307"/>
      <c r="ADX90" s="307"/>
      <c r="ADY90" s="307"/>
      <c r="ADZ90" s="307"/>
      <c r="AEA90" s="307"/>
      <c r="AEB90" s="307"/>
      <c r="AEC90" s="307"/>
      <c r="AED90" s="307"/>
      <c r="AEE90" s="307"/>
      <c r="AEF90" s="307"/>
      <c r="AEG90" s="307"/>
      <c r="AEH90" s="307"/>
      <c r="AEI90" s="307"/>
      <c r="AEJ90" s="307"/>
      <c r="AEK90" s="307"/>
      <c r="AEL90" s="307"/>
      <c r="AEM90" s="307"/>
      <c r="AEN90" s="307"/>
      <c r="AEO90" s="307"/>
      <c r="AEP90" s="307"/>
      <c r="AEQ90" s="307"/>
      <c r="AER90" s="307"/>
      <c r="AES90" s="307"/>
      <c r="AET90" s="307"/>
      <c r="AEU90" s="307"/>
      <c r="AEV90" s="307"/>
      <c r="AEW90" s="307"/>
      <c r="AEX90" s="307"/>
      <c r="AEY90" s="307"/>
      <c r="AEZ90" s="307"/>
      <c r="AFA90" s="307"/>
      <c r="AFB90" s="307"/>
      <c r="AFC90" s="307"/>
      <c r="AFD90" s="307"/>
      <c r="AFE90" s="307"/>
      <c r="AFF90" s="307"/>
      <c r="AFG90" s="307"/>
      <c r="AFH90" s="307"/>
      <c r="AFI90" s="307"/>
      <c r="AFJ90" s="307"/>
      <c r="AFK90" s="307"/>
      <c r="AFL90" s="307"/>
      <c r="AFM90" s="307"/>
      <c r="AFN90" s="307"/>
      <c r="AFO90" s="307"/>
      <c r="AFP90" s="307"/>
      <c r="AFQ90" s="307"/>
      <c r="AFR90" s="307"/>
      <c r="AFS90" s="307"/>
      <c r="AFT90" s="307"/>
      <c r="AFU90" s="307"/>
      <c r="AFV90" s="307"/>
      <c r="AFW90" s="307"/>
      <c r="AFX90" s="307"/>
      <c r="AFY90" s="307"/>
      <c r="AFZ90" s="307"/>
      <c r="AGA90" s="307"/>
      <c r="AGB90" s="307"/>
      <c r="AGC90" s="307"/>
      <c r="AGD90" s="307"/>
      <c r="AGE90" s="307"/>
      <c r="AGF90" s="307"/>
      <c r="AGG90" s="307"/>
      <c r="AGH90" s="307"/>
      <c r="AGI90" s="307"/>
      <c r="AGJ90" s="307"/>
      <c r="AGK90" s="307"/>
      <c r="AGL90" s="307"/>
      <c r="AGM90" s="307"/>
      <c r="AGN90" s="307"/>
      <c r="AGO90" s="307"/>
      <c r="AGP90" s="307"/>
      <c r="AGQ90" s="307"/>
      <c r="AGR90" s="307"/>
      <c r="AGS90" s="307"/>
      <c r="AGT90" s="307"/>
      <c r="AGU90" s="307"/>
      <c r="AGV90" s="307"/>
      <c r="AGW90" s="307"/>
      <c r="AGX90" s="307"/>
      <c r="AGY90" s="307"/>
      <c r="AGZ90" s="307"/>
      <c r="AHA90" s="307"/>
      <c r="AHB90" s="307"/>
      <c r="AHC90" s="307"/>
      <c r="AHD90" s="307"/>
      <c r="AHE90" s="307"/>
      <c r="AHF90" s="307"/>
      <c r="AHG90" s="307"/>
      <c r="AHH90" s="307"/>
      <c r="AHI90" s="307"/>
      <c r="AHJ90" s="307"/>
      <c r="AHK90" s="307"/>
      <c r="AHL90" s="307"/>
      <c r="AHM90" s="307"/>
      <c r="AHN90" s="307"/>
      <c r="AHO90" s="307"/>
      <c r="AHP90" s="307"/>
      <c r="AHQ90" s="307"/>
      <c r="AHR90" s="307"/>
      <c r="AHS90" s="307"/>
      <c r="AHT90" s="307"/>
      <c r="AHU90" s="307"/>
      <c r="AHV90" s="307"/>
      <c r="AHW90" s="307"/>
      <c r="AHX90" s="307"/>
      <c r="AHY90" s="307"/>
      <c r="AHZ90" s="307"/>
      <c r="AIA90" s="307"/>
      <c r="AIB90" s="307"/>
      <c r="AIC90" s="307"/>
      <c r="AID90" s="307"/>
      <c r="AIE90" s="307"/>
      <c r="AIF90" s="307"/>
      <c r="AIG90" s="307"/>
      <c r="AIH90" s="307"/>
      <c r="AII90" s="307"/>
      <c r="AIJ90" s="307"/>
      <c r="AIK90" s="307"/>
      <c r="AIL90" s="307"/>
      <c r="AIM90" s="307"/>
      <c r="AIN90" s="307"/>
      <c r="AIO90" s="307"/>
      <c r="AIP90" s="307"/>
      <c r="AIQ90" s="307"/>
      <c r="AIR90" s="307"/>
      <c r="AIS90" s="307"/>
      <c r="AIT90" s="307"/>
      <c r="AIU90" s="307"/>
      <c r="AIV90" s="307"/>
      <c r="AIW90" s="307"/>
      <c r="AIX90" s="307"/>
      <c r="AIY90" s="307"/>
      <c r="AIZ90" s="307"/>
      <c r="AJA90" s="307"/>
      <c r="AJB90" s="307"/>
      <c r="AJC90" s="307"/>
      <c r="AJD90" s="307"/>
      <c r="AJE90" s="307"/>
      <c r="AJF90" s="307"/>
      <c r="AJG90" s="307"/>
      <c r="AJH90" s="307"/>
      <c r="AJI90" s="307"/>
      <c r="AJJ90" s="307"/>
      <c r="AJK90" s="307"/>
      <c r="AJL90" s="307"/>
      <c r="AJM90" s="307"/>
      <c r="AJN90" s="307"/>
      <c r="AJO90" s="307"/>
      <c r="AJP90" s="307"/>
      <c r="AJQ90" s="307"/>
      <c r="AJR90" s="307"/>
      <c r="AJS90" s="307"/>
      <c r="AJT90" s="307"/>
      <c r="AJU90" s="307"/>
      <c r="AJV90" s="307"/>
      <c r="AJW90" s="307"/>
      <c r="AJX90" s="307"/>
      <c r="AJY90" s="307"/>
      <c r="AJZ90" s="307"/>
      <c r="AKA90" s="307"/>
      <c r="AKB90" s="307"/>
      <c r="AKC90" s="307"/>
      <c r="AKD90" s="307"/>
      <c r="AKE90" s="307"/>
      <c r="AKF90" s="307"/>
      <c r="AKG90" s="307"/>
      <c r="AKH90" s="307"/>
      <c r="AKI90" s="307"/>
      <c r="AKJ90" s="307"/>
      <c r="AKK90" s="307"/>
      <c r="AKL90" s="307"/>
      <c r="AKM90" s="307"/>
      <c r="AKN90" s="307"/>
      <c r="AKO90" s="307"/>
      <c r="AKP90" s="307"/>
      <c r="AKQ90" s="307"/>
      <c r="AKR90" s="307"/>
      <c r="AKS90" s="307"/>
      <c r="AKT90" s="307"/>
      <c r="AKU90" s="307"/>
      <c r="AKV90" s="307"/>
      <c r="AKW90" s="307"/>
      <c r="AKX90" s="307"/>
      <c r="AKY90" s="307"/>
    </row>
    <row r="91" spans="1:987" s="184" customFormat="1" x14ac:dyDescent="0.25">
      <c r="A91" s="135" t="s">
        <v>12</v>
      </c>
      <c r="B91" s="204" t="e">
        <f>IF('Sample of Spirits1'!I91&lt;E91,"&lt;",'Sample of Spirits1'!I91)</f>
        <v>#DIV/0!</v>
      </c>
      <c r="C91" s="183" t="e">
        <f t="shared" si="53"/>
        <v>#DIV/0!</v>
      </c>
      <c r="D91" s="183" t="e">
        <f>'Sample of Spirits1'!E91</f>
        <v>#DIV/0!</v>
      </c>
      <c r="E91" s="198" t="e">
        <f t="shared" si="54"/>
        <v>#DIV/0!</v>
      </c>
      <c r="F91" s="194"/>
      <c r="G91" s="205" t="e">
        <f>IF('Sample of Spirits1'!R91&lt;J91,"&lt;",'Sample of Spirits1'!R91)</f>
        <v>#DIV/0!</v>
      </c>
      <c r="H91" s="213" t="e">
        <f t="shared" si="55"/>
        <v>#DIV/0!</v>
      </c>
      <c r="I91" s="183" t="e">
        <f>'Sample of Spirits1'!N91</f>
        <v>#DIV/0!</v>
      </c>
      <c r="J91" s="198" t="e">
        <f t="shared" si="56"/>
        <v>#DIV/0!</v>
      </c>
      <c r="K91" s="194"/>
      <c r="L91" s="204" t="e">
        <f>IF('Sample of Spirits1'!AA91&lt;O91,"&lt;",'Sample of Spirits1'!AA91)</f>
        <v>#DIV/0!</v>
      </c>
      <c r="M91" s="205" t="e">
        <f t="shared" si="57"/>
        <v>#DIV/0!</v>
      </c>
      <c r="N91" s="183" t="e">
        <f>'Sample of Spirits1'!W91</f>
        <v>#DIV/0!</v>
      </c>
      <c r="O91" s="198" t="e">
        <f t="shared" si="58"/>
        <v>#DIV/0!</v>
      </c>
      <c r="P91" s="194"/>
      <c r="Q91" s="183" t="e">
        <f t="shared" si="63"/>
        <v>#DIV/0!</v>
      </c>
      <c r="R91" s="183" t="e">
        <f t="shared" si="64"/>
        <v>#DIV/0!</v>
      </c>
      <c r="S91" s="194"/>
      <c r="T91" s="188" t="e">
        <f t="shared" si="67"/>
        <v>#DIV/0!</v>
      </c>
      <c r="U91" s="183" t="e">
        <f t="shared" si="66"/>
        <v>#DIV/0!</v>
      </c>
      <c r="W91" s="312"/>
      <c r="X91" s="307"/>
      <c r="Y91" s="307"/>
      <c r="Z91" s="307"/>
      <c r="AA91" s="307"/>
      <c r="AB91" s="307"/>
      <c r="AC91" s="307"/>
      <c r="AD91" s="307"/>
      <c r="AE91" s="307"/>
      <c r="AF91" s="307"/>
      <c r="AG91" s="307"/>
      <c r="AH91" s="307"/>
      <c r="AI91" s="307"/>
      <c r="AJ91" s="307"/>
      <c r="AK91" s="307"/>
      <c r="AL91" s="307"/>
      <c r="AM91" s="307"/>
      <c r="AN91" s="307"/>
      <c r="AO91" s="307"/>
      <c r="AP91" s="307"/>
      <c r="AQ91" s="307"/>
      <c r="AR91" s="307"/>
      <c r="AS91" s="307"/>
      <c r="AT91" s="307"/>
      <c r="AU91" s="307"/>
      <c r="AV91" s="307"/>
      <c r="AW91" s="307"/>
      <c r="AX91" s="307"/>
      <c r="AY91" s="307"/>
      <c r="AZ91" s="307"/>
      <c r="BA91" s="307"/>
      <c r="BB91" s="307"/>
      <c r="BC91" s="307"/>
      <c r="BD91" s="307"/>
      <c r="BE91" s="307"/>
      <c r="BF91" s="307"/>
      <c r="BG91" s="307"/>
      <c r="BH91" s="307"/>
      <c r="BI91" s="307"/>
      <c r="BJ91" s="307"/>
      <c r="BK91" s="307"/>
      <c r="BL91" s="307"/>
      <c r="BM91" s="307"/>
      <c r="BN91" s="307"/>
      <c r="BO91" s="307"/>
      <c r="BP91" s="307"/>
      <c r="BQ91" s="307"/>
      <c r="BR91" s="307"/>
      <c r="BS91" s="307"/>
      <c r="BT91" s="307"/>
      <c r="BU91" s="307"/>
      <c r="BV91" s="307"/>
      <c r="BW91" s="307"/>
      <c r="BX91" s="307"/>
      <c r="BY91" s="307"/>
      <c r="BZ91" s="307"/>
      <c r="CA91" s="307"/>
      <c r="CB91" s="307"/>
      <c r="CC91" s="307"/>
      <c r="CD91" s="307"/>
      <c r="CE91" s="307"/>
      <c r="CF91" s="307"/>
      <c r="CG91" s="307"/>
      <c r="CH91" s="307"/>
      <c r="CI91" s="307"/>
      <c r="CJ91" s="307"/>
      <c r="CK91" s="307"/>
      <c r="CL91" s="307"/>
      <c r="CM91" s="307"/>
      <c r="CN91" s="307"/>
      <c r="CO91" s="307"/>
      <c r="CP91" s="307"/>
      <c r="CQ91" s="307"/>
      <c r="CR91" s="307"/>
      <c r="CS91" s="307"/>
      <c r="CT91" s="307"/>
      <c r="CU91" s="307"/>
      <c r="CV91" s="307"/>
      <c r="CW91" s="307"/>
      <c r="CX91" s="307"/>
      <c r="CY91" s="307"/>
      <c r="CZ91" s="307"/>
      <c r="DA91" s="307"/>
      <c r="DB91" s="307"/>
      <c r="DC91" s="307"/>
      <c r="DD91" s="307"/>
      <c r="DE91" s="307"/>
      <c r="DF91" s="307"/>
      <c r="DG91" s="307"/>
      <c r="DH91" s="307"/>
      <c r="DI91" s="307"/>
      <c r="DJ91" s="307"/>
      <c r="DK91" s="307"/>
      <c r="DL91" s="307"/>
      <c r="DM91" s="307"/>
      <c r="DN91" s="307"/>
      <c r="DO91" s="307"/>
      <c r="DP91" s="307"/>
      <c r="DQ91" s="307"/>
      <c r="DR91" s="307"/>
      <c r="DS91" s="307"/>
      <c r="DT91" s="307"/>
      <c r="DU91" s="307"/>
      <c r="DV91" s="307"/>
      <c r="DW91" s="307"/>
      <c r="DX91" s="307"/>
      <c r="DY91" s="307"/>
      <c r="DZ91" s="307"/>
      <c r="EA91" s="307"/>
      <c r="EB91" s="307"/>
      <c r="EC91" s="307"/>
      <c r="ED91" s="307"/>
      <c r="EE91" s="307"/>
      <c r="EF91" s="307"/>
      <c r="EG91" s="307"/>
      <c r="EH91" s="307"/>
      <c r="EI91" s="307"/>
      <c r="EJ91" s="307"/>
      <c r="EK91" s="307"/>
      <c r="EL91" s="307"/>
      <c r="EM91" s="307"/>
      <c r="EN91" s="307"/>
      <c r="EO91" s="307"/>
      <c r="EP91" s="307"/>
      <c r="EQ91" s="307"/>
      <c r="ER91" s="307"/>
      <c r="ES91" s="307"/>
      <c r="ET91" s="307"/>
      <c r="EU91" s="307"/>
      <c r="EV91" s="307"/>
      <c r="EW91" s="307"/>
      <c r="EX91" s="307"/>
      <c r="EY91" s="307"/>
      <c r="EZ91" s="307"/>
      <c r="FA91" s="307"/>
      <c r="FB91" s="307"/>
      <c r="FC91" s="307"/>
      <c r="FD91" s="307"/>
      <c r="FE91" s="307"/>
      <c r="FF91" s="307"/>
      <c r="FG91" s="307"/>
      <c r="FH91" s="307"/>
      <c r="FI91" s="307"/>
      <c r="FJ91" s="307"/>
      <c r="FK91" s="307"/>
      <c r="FL91" s="307"/>
      <c r="FM91" s="307"/>
      <c r="FN91" s="307"/>
      <c r="FO91" s="307"/>
      <c r="FP91" s="307"/>
      <c r="FQ91" s="307"/>
      <c r="FR91" s="307"/>
      <c r="FS91" s="307"/>
      <c r="FT91" s="307"/>
      <c r="FU91" s="307"/>
      <c r="FV91" s="307"/>
      <c r="FW91" s="307"/>
      <c r="FX91" s="307"/>
      <c r="FY91" s="307"/>
      <c r="FZ91" s="307"/>
      <c r="GA91" s="307"/>
      <c r="GB91" s="307"/>
      <c r="GC91" s="307"/>
      <c r="GD91" s="307"/>
      <c r="GE91" s="307"/>
      <c r="GF91" s="307"/>
      <c r="GG91" s="307"/>
      <c r="GH91" s="307"/>
      <c r="GI91" s="307"/>
      <c r="GJ91" s="307"/>
      <c r="GK91" s="307"/>
      <c r="GL91" s="307"/>
      <c r="GM91" s="307"/>
      <c r="GN91" s="307"/>
      <c r="GO91" s="307"/>
      <c r="GP91" s="307"/>
      <c r="GQ91" s="307"/>
      <c r="GR91" s="307"/>
      <c r="GS91" s="307"/>
      <c r="GT91" s="307"/>
      <c r="GU91" s="307"/>
      <c r="GV91" s="307"/>
      <c r="GW91" s="307"/>
      <c r="GX91" s="307"/>
      <c r="GY91" s="307"/>
      <c r="GZ91" s="307"/>
      <c r="HA91" s="307"/>
      <c r="HB91" s="307"/>
      <c r="HC91" s="307"/>
      <c r="HD91" s="307"/>
      <c r="HE91" s="307"/>
      <c r="HF91" s="307"/>
      <c r="HG91" s="307"/>
      <c r="HH91" s="307"/>
      <c r="HI91" s="307"/>
      <c r="HJ91" s="307"/>
      <c r="HK91" s="307"/>
      <c r="HL91" s="307"/>
      <c r="HM91" s="307"/>
      <c r="HN91" s="307"/>
      <c r="HO91" s="307"/>
      <c r="HP91" s="307"/>
      <c r="HQ91" s="307"/>
      <c r="HR91" s="307"/>
      <c r="HS91" s="307"/>
      <c r="HT91" s="307"/>
      <c r="HU91" s="307"/>
      <c r="HV91" s="307"/>
      <c r="HW91" s="307"/>
      <c r="HX91" s="307"/>
      <c r="HY91" s="307"/>
      <c r="HZ91" s="307"/>
      <c r="IA91" s="307"/>
      <c r="IB91" s="307"/>
      <c r="IC91" s="307"/>
      <c r="ID91" s="307"/>
      <c r="IE91" s="307"/>
      <c r="IF91" s="307"/>
      <c r="IG91" s="307"/>
      <c r="IH91" s="307"/>
      <c r="II91" s="307"/>
      <c r="IJ91" s="307"/>
      <c r="IK91" s="307"/>
      <c r="IL91" s="307"/>
      <c r="IM91" s="307"/>
      <c r="IN91" s="307"/>
      <c r="IO91" s="307"/>
      <c r="IP91" s="307"/>
      <c r="IQ91" s="307"/>
      <c r="IR91" s="307"/>
      <c r="IS91" s="307"/>
      <c r="IT91" s="307"/>
      <c r="IU91" s="307"/>
      <c r="IV91" s="307"/>
      <c r="IW91" s="307"/>
      <c r="IX91" s="307"/>
      <c r="IY91" s="307"/>
      <c r="IZ91" s="307"/>
      <c r="JA91" s="307"/>
      <c r="JB91" s="307"/>
      <c r="JC91" s="307"/>
      <c r="JD91" s="307"/>
      <c r="JE91" s="307"/>
      <c r="JF91" s="307"/>
      <c r="JG91" s="307"/>
      <c r="JH91" s="307"/>
      <c r="JI91" s="307"/>
      <c r="JJ91" s="307"/>
      <c r="JK91" s="307"/>
      <c r="JL91" s="307"/>
      <c r="JM91" s="307"/>
      <c r="JN91" s="307"/>
      <c r="JO91" s="307"/>
      <c r="JP91" s="307"/>
      <c r="JQ91" s="307"/>
      <c r="JR91" s="307"/>
      <c r="JS91" s="307"/>
      <c r="JT91" s="307"/>
      <c r="JU91" s="307"/>
      <c r="JV91" s="307"/>
      <c r="JW91" s="307"/>
      <c r="JX91" s="307"/>
      <c r="JY91" s="307"/>
      <c r="JZ91" s="307"/>
      <c r="KA91" s="307"/>
      <c r="KB91" s="307"/>
      <c r="KC91" s="307"/>
      <c r="KD91" s="307"/>
      <c r="KE91" s="307"/>
      <c r="KF91" s="307"/>
      <c r="KG91" s="307"/>
      <c r="KH91" s="307"/>
      <c r="KI91" s="307"/>
      <c r="KJ91" s="307"/>
      <c r="KK91" s="307"/>
      <c r="KL91" s="307"/>
      <c r="KM91" s="307"/>
      <c r="KN91" s="307"/>
      <c r="KO91" s="307"/>
      <c r="KP91" s="307"/>
      <c r="KQ91" s="307"/>
      <c r="KR91" s="307"/>
      <c r="KS91" s="307"/>
      <c r="KT91" s="307"/>
      <c r="KU91" s="307"/>
      <c r="KV91" s="307"/>
      <c r="KW91" s="307"/>
      <c r="KX91" s="307"/>
      <c r="KY91" s="307"/>
      <c r="KZ91" s="307"/>
      <c r="LA91" s="307"/>
      <c r="LB91" s="307"/>
      <c r="LC91" s="307"/>
      <c r="LD91" s="307"/>
      <c r="LE91" s="307"/>
      <c r="LF91" s="307"/>
      <c r="LG91" s="307"/>
      <c r="LH91" s="307"/>
      <c r="LI91" s="307"/>
      <c r="LJ91" s="307"/>
      <c r="LK91" s="307"/>
      <c r="LL91" s="307"/>
      <c r="LM91" s="307"/>
      <c r="LN91" s="307"/>
      <c r="LO91" s="307"/>
      <c r="LP91" s="307"/>
      <c r="LQ91" s="307"/>
      <c r="LR91" s="307"/>
      <c r="LS91" s="307"/>
      <c r="LT91" s="307"/>
      <c r="LU91" s="307"/>
      <c r="LV91" s="307"/>
      <c r="LW91" s="307"/>
      <c r="LX91" s="307"/>
      <c r="LY91" s="307"/>
      <c r="LZ91" s="307"/>
      <c r="MA91" s="307"/>
      <c r="MB91" s="307"/>
      <c r="MC91" s="307"/>
      <c r="MD91" s="307"/>
      <c r="ME91" s="307"/>
      <c r="MF91" s="307"/>
      <c r="MG91" s="307"/>
      <c r="MH91" s="307"/>
      <c r="MI91" s="307"/>
      <c r="MJ91" s="307"/>
      <c r="MK91" s="307"/>
      <c r="ML91" s="307"/>
      <c r="MM91" s="307"/>
      <c r="MN91" s="307"/>
      <c r="MO91" s="307"/>
      <c r="MP91" s="307"/>
      <c r="MQ91" s="307"/>
      <c r="MR91" s="307"/>
      <c r="MS91" s="307"/>
      <c r="MT91" s="307"/>
      <c r="MU91" s="307"/>
      <c r="MV91" s="307"/>
      <c r="MW91" s="307"/>
      <c r="MX91" s="307"/>
      <c r="MY91" s="307"/>
      <c r="MZ91" s="307"/>
      <c r="NA91" s="307"/>
      <c r="NB91" s="307"/>
      <c r="NC91" s="307"/>
      <c r="ND91" s="307"/>
      <c r="NE91" s="307"/>
      <c r="NF91" s="307"/>
      <c r="NG91" s="307"/>
      <c r="NH91" s="307"/>
      <c r="NI91" s="307"/>
      <c r="NJ91" s="307"/>
      <c r="NK91" s="307"/>
      <c r="NL91" s="307"/>
      <c r="NM91" s="307"/>
      <c r="NN91" s="307"/>
      <c r="NO91" s="307"/>
      <c r="NP91" s="307"/>
      <c r="NQ91" s="307"/>
      <c r="NR91" s="307"/>
      <c r="NS91" s="307"/>
      <c r="NT91" s="307"/>
      <c r="NU91" s="307"/>
      <c r="NV91" s="307"/>
      <c r="NW91" s="307"/>
      <c r="NX91" s="307"/>
      <c r="NY91" s="307"/>
      <c r="NZ91" s="307"/>
      <c r="OA91" s="307"/>
      <c r="OB91" s="307"/>
      <c r="OC91" s="307"/>
      <c r="OD91" s="307"/>
      <c r="OE91" s="307"/>
      <c r="OF91" s="307"/>
      <c r="OG91" s="307"/>
      <c r="OH91" s="307"/>
      <c r="OI91" s="307"/>
      <c r="OJ91" s="307"/>
      <c r="OK91" s="307"/>
      <c r="OL91" s="307"/>
      <c r="OM91" s="307"/>
      <c r="ON91" s="307"/>
      <c r="OO91" s="307"/>
      <c r="OP91" s="307"/>
      <c r="OQ91" s="307"/>
      <c r="OR91" s="307"/>
      <c r="OS91" s="307"/>
      <c r="OT91" s="307"/>
      <c r="OU91" s="307"/>
      <c r="OV91" s="307"/>
      <c r="OW91" s="307"/>
      <c r="OX91" s="307"/>
      <c r="OY91" s="307"/>
      <c r="OZ91" s="307"/>
      <c r="PA91" s="307"/>
      <c r="PB91" s="307"/>
      <c r="PC91" s="307"/>
      <c r="PD91" s="307"/>
      <c r="PE91" s="307"/>
      <c r="PF91" s="307"/>
      <c r="PG91" s="307"/>
      <c r="PH91" s="307"/>
      <c r="PI91" s="307"/>
      <c r="PJ91" s="307"/>
      <c r="PK91" s="307"/>
      <c r="PL91" s="307"/>
      <c r="PM91" s="307"/>
      <c r="PN91" s="307"/>
      <c r="PO91" s="307"/>
      <c r="PP91" s="307"/>
      <c r="PQ91" s="307"/>
      <c r="PR91" s="307"/>
      <c r="PS91" s="307"/>
      <c r="PT91" s="307"/>
      <c r="PU91" s="307"/>
      <c r="PV91" s="307"/>
      <c r="PW91" s="307"/>
      <c r="PX91" s="307"/>
      <c r="PY91" s="307"/>
      <c r="PZ91" s="307"/>
      <c r="QA91" s="307"/>
      <c r="QB91" s="307"/>
      <c r="QC91" s="307"/>
      <c r="QD91" s="307"/>
      <c r="QE91" s="307"/>
      <c r="QF91" s="307"/>
      <c r="QG91" s="307"/>
      <c r="QH91" s="307"/>
      <c r="QI91" s="307"/>
      <c r="QJ91" s="307"/>
      <c r="QK91" s="307"/>
      <c r="QL91" s="307"/>
      <c r="QM91" s="307"/>
      <c r="QN91" s="307"/>
      <c r="QO91" s="307"/>
      <c r="QP91" s="307"/>
      <c r="QQ91" s="307"/>
      <c r="QR91" s="307"/>
      <c r="QS91" s="307"/>
      <c r="QT91" s="307"/>
      <c r="QU91" s="307"/>
      <c r="QV91" s="307"/>
      <c r="QW91" s="307"/>
      <c r="QX91" s="307"/>
      <c r="QY91" s="307"/>
      <c r="QZ91" s="307"/>
      <c r="RA91" s="307"/>
      <c r="RB91" s="307"/>
      <c r="RC91" s="307"/>
      <c r="RD91" s="307"/>
      <c r="RE91" s="307"/>
      <c r="RF91" s="307"/>
      <c r="RG91" s="307"/>
      <c r="RH91" s="307"/>
      <c r="RI91" s="307"/>
      <c r="RJ91" s="307"/>
      <c r="RK91" s="307"/>
      <c r="RL91" s="307"/>
      <c r="RM91" s="307"/>
      <c r="RN91" s="307"/>
      <c r="RO91" s="307"/>
      <c r="RP91" s="307"/>
      <c r="RQ91" s="307"/>
      <c r="RR91" s="307"/>
      <c r="RS91" s="307"/>
      <c r="RT91" s="307"/>
      <c r="RU91" s="307"/>
      <c r="RV91" s="307"/>
      <c r="RW91" s="307"/>
      <c r="RX91" s="307"/>
      <c r="RY91" s="307"/>
      <c r="RZ91" s="307"/>
      <c r="SA91" s="307"/>
      <c r="SB91" s="307"/>
      <c r="SC91" s="307"/>
      <c r="SD91" s="307"/>
      <c r="SE91" s="307"/>
      <c r="SF91" s="307"/>
      <c r="SG91" s="307"/>
      <c r="SH91" s="307"/>
      <c r="SI91" s="307"/>
      <c r="SJ91" s="307"/>
      <c r="SK91" s="307"/>
      <c r="SL91" s="307"/>
      <c r="SM91" s="307"/>
      <c r="SN91" s="307"/>
      <c r="SO91" s="307"/>
      <c r="SP91" s="307"/>
      <c r="SQ91" s="307"/>
      <c r="SR91" s="307"/>
      <c r="SS91" s="307"/>
      <c r="ST91" s="307"/>
      <c r="SU91" s="307"/>
      <c r="SV91" s="307"/>
      <c r="SW91" s="307"/>
      <c r="SX91" s="307"/>
      <c r="SY91" s="307"/>
      <c r="SZ91" s="307"/>
      <c r="TA91" s="307"/>
      <c r="TB91" s="307"/>
      <c r="TC91" s="307"/>
      <c r="TD91" s="307"/>
      <c r="TE91" s="307"/>
      <c r="TF91" s="307"/>
      <c r="TG91" s="307"/>
      <c r="TH91" s="307"/>
      <c r="TI91" s="307"/>
      <c r="TJ91" s="307"/>
      <c r="TK91" s="307"/>
      <c r="TL91" s="307"/>
      <c r="TM91" s="307"/>
      <c r="TN91" s="307"/>
      <c r="TO91" s="307"/>
      <c r="TP91" s="307"/>
      <c r="TQ91" s="307"/>
      <c r="TR91" s="307"/>
      <c r="TS91" s="307"/>
      <c r="TT91" s="307"/>
      <c r="TU91" s="307"/>
      <c r="TV91" s="307"/>
      <c r="TW91" s="307"/>
      <c r="TX91" s="307"/>
      <c r="TY91" s="307"/>
      <c r="TZ91" s="307"/>
      <c r="UA91" s="307"/>
      <c r="UB91" s="307"/>
      <c r="UC91" s="307"/>
      <c r="UD91" s="307"/>
      <c r="UE91" s="307"/>
      <c r="UF91" s="307"/>
      <c r="UG91" s="307"/>
      <c r="UH91" s="307"/>
      <c r="UI91" s="307"/>
      <c r="UJ91" s="307"/>
      <c r="UK91" s="307"/>
      <c r="UL91" s="307"/>
      <c r="UM91" s="307"/>
      <c r="UN91" s="307"/>
      <c r="UO91" s="307"/>
      <c r="UP91" s="307"/>
      <c r="UQ91" s="307"/>
      <c r="UR91" s="307"/>
      <c r="US91" s="307"/>
      <c r="UT91" s="307"/>
      <c r="UU91" s="307"/>
      <c r="UV91" s="307"/>
      <c r="UW91" s="307"/>
      <c r="UX91" s="307"/>
      <c r="UY91" s="307"/>
      <c r="UZ91" s="307"/>
      <c r="VA91" s="307"/>
      <c r="VB91" s="307"/>
      <c r="VC91" s="307"/>
      <c r="VD91" s="307"/>
      <c r="VE91" s="307"/>
      <c r="VF91" s="307"/>
      <c r="VG91" s="307"/>
      <c r="VH91" s="307"/>
      <c r="VI91" s="307"/>
      <c r="VJ91" s="307"/>
      <c r="VK91" s="307"/>
      <c r="VL91" s="307"/>
      <c r="VM91" s="307"/>
      <c r="VN91" s="307"/>
      <c r="VO91" s="307"/>
      <c r="VP91" s="307"/>
      <c r="VQ91" s="307"/>
      <c r="VR91" s="307"/>
      <c r="VS91" s="307"/>
      <c r="VT91" s="307"/>
      <c r="VU91" s="307"/>
      <c r="VV91" s="307"/>
      <c r="VW91" s="307"/>
      <c r="VX91" s="307"/>
      <c r="VY91" s="307"/>
      <c r="VZ91" s="307"/>
      <c r="WA91" s="307"/>
      <c r="WB91" s="307"/>
      <c r="WC91" s="307"/>
      <c r="WD91" s="307"/>
      <c r="WE91" s="307"/>
      <c r="WF91" s="307"/>
      <c r="WG91" s="307"/>
      <c r="WH91" s="307"/>
      <c r="WI91" s="307"/>
      <c r="WJ91" s="307"/>
      <c r="WK91" s="307"/>
      <c r="WL91" s="307"/>
      <c r="WM91" s="307"/>
      <c r="WN91" s="307"/>
      <c r="WO91" s="307"/>
      <c r="WP91" s="307"/>
      <c r="WQ91" s="307"/>
      <c r="WR91" s="307"/>
      <c r="WS91" s="307"/>
      <c r="WT91" s="307"/>
      <c r="WU91" s="307"/>
      <c r="WV91" s="307"/>
      <c r="WW91" s="307"/>
      <c r="WX91" s="307"/>
      <c r="WY91" s="307"/>
      <c r="WZ91" s="307"/>
      <c r="XA91" s="307"/>
      <c r="XB91" s="307"/>
      <c r="XC91" s="307"/>
      <c r="XD91" s="307"/>
      <c r="XE91" s="307"/>
      <c r="XF91" s="307"/>
      <c r="XG91" s="307"/>
      <c r="XH91" s="307"/>
      <c r="XI91" s="307"/>
      <c r="XJ91" s="307"/>
      <c r="XK91" s="307"/>
      <c r="XL91" s="307"/>
      <c r="XM91" s="307"/>
      <c r="XN91" s="307"/>
      <c r="XO91" s="307"/>
      <c r="XP91" s="307"/>
      <c r="XQ91" s="307"/>
      <c r="XR91" s="307"/>
      <c r="XS91" s="307"/>
      <c r="XT91" s="307"/>
      <c r="XU91" s="307"/>
      <c r="XV91" s="307"/>
      <c r="XW91" s="307"/>
      <c r="XX91" s="307"/>
      <c r="XY91" s="307"/>
      <c r="XZ91" s="307"/>
      <c r="YA91" s="307"/>
      <c r="YB91" s="307"/>
      <c r="YC91" s="307"/>
      <c r="YD91" s="307"/>
      <c r="YE91" s="307"/>
      <c r="YF91" s="307"/>
      <c r="YG91" s="307"/>
      <c r="YH91" s="307"/>
      <c r="YI91" s="307"/>
      <c r="YJ91" s="307"/>
      <c r="YK91" s="307"/>
      <c r="YL91" s="307"/>
      <c r="YM91" s="307"/>
      <c r="YN91" s="307"/>
      <c r="YO91" s="307"/>
      <c r="YP91" s="307"/>
      <c r="YQ91" s="307"/>
      <c r="YR91" s="307"/>
      <c r="YS91" s="307"/>
      <c r="YT91" s="307"/>
      <c r="YU91" s="307"/>
      <c r="YV91" s="307"/>
      <c r="YW91" s="307"/>
      <c r="YX91" s="307"/>
      <c r="YY91" s="307"/>
      <c r="YZ91" s="307"/>
      <c r="ZA91" s="307"/>
      <c r="ZB91" s="307"/>
      <c r="ZC91" s="307"/>
      <c r="ZD91" s="307"/>
      <c r="ZE91" s="307"/>
      <c r="ZF91" s="307"/>
      <c r="ZG91" s="307"/>
      <c r="ZH91" s="307"/>
      <c r="ZI91" s="307"/>
      <c r="ZJ91" s="307"/>
      <c r="ZK91" s="307"/>
      <c r="ZL91" s="307"/>
      <c r="ZM91" s="307"/>
      <c r="ZN91" s="307"/>
      <c r="ZO91" s="307"/>
      <c r="ZP91" s="307"/>
      <c r="ZQ91" s="307"/>
      <c r="ZR91" s="307"/>
      <c r="ZS91" s="307"/>
      <c r="ZT91" s="307"/>
      <c r="ZU91" s="307"/>
      <c r="ZV91" s="307"/>
      <c r="ZW91" s="307"/>
      <c r="ZX91" s="307"/>
      <c r="ZY91" s="307"/>
      <c r="ZZ91" s="307"/>
      <c r="AAA91" s="307"/>
      <c r="AAB91" s="307"/>
      <c r="AAC91" s="307"/>
      <c r="AAD91" s="307"/>
      <c r="AAE91" s="307"/>
      <c r="AAF91" s="307"/>
      <c r="AAG91" s="307"/>
      <c r="AAH91" s="307"/>
      <c r="AAI91" s="307"/>
      <c r="AAJ91" s="307"/>
      <c r="AAK91" s="307"/>
      <c r="AAL91" s="307"/>
      <c r="AAM91" s="307"/>
      <c r="AAN91" s="307"/>
      <c r="AAO91" s="307"/>
      <c r="AAP91" s="307"/>
      <c r="AAQ91" s="307"/>
      <c r="AAR91" s="307"/>
      <c r="AAS91" s="307"/>
      <c r="AAT91" s="307"/>
      <c r="AAU91" s="307"/>
      <c r="AAV91" s="307"/>
      <c r="AAW91" s="307"/>
      <c r="AAX91" s="307"/>
      <c r="AAY91" s="307"/>
      <c r="AAZ91" s="307"/>
      <c r="ABA91" s="307"/>
      <c r="ABB91" s="307"/>
      <c r="ABC91" s="307"/>
      <c r="ABD91" s="307"/>
      <c r="ABE91" s="307"/>
      <c r="ABF91" s="307"/>
      <c r="ABG91" s="307"/>
      <c r="ABH91" s="307"/>
      <c r="ABI91" s="307"/>
      <c r="ABJ91" s="307"/>
      <c r="ABK91" s="307"/>
      <c r="ABL91" s="307"/>
      <c r="ABM91" s="307"/>
      <c r="ABN91" s="307"/>
      <c r="ABO91" s="307"/>
      <c r="ABP91" s="307"/>
      <c r="ABQ91" s="307"/>
      <c r="ABR91" s="307"/>
      <c r="ABS91" s="307"/>
      <c r="ABT91" s="307"/>
      <c r="ABU91" s="307"/>
      <c r="ABV91" s="307"/>
      <c r="ABW91" s="307"/>
      <c r="ABX91" s="307"/>
      <c r="ABY91" s="307"/>
      <c r="ABZ91" s="307"/>
      <c r="ACA91" s="307"/>
      <c r="ACB91" s="307"/>
      <c r="ACC91" s="307"/>
      <c r="ACD91" s="307"/>
      <c r="ACE91" s="307"/>
      <c r="ACF91" s="307"/>
      <c r="ACG91" s="307"/>
      <c r="ACH91" s="307"/>
      <c r="ACI91" s="307"/>
      <c r="ACJ91" s="307"/>
      <c r="ACK91" s="307"/>
      <c r="ACL91" s="307"/>
      <c r="ACM91" s="307"/>
      <c r="ACN91" s="307"/>
      <c r="ACO91" s="307"/>
      <c r="ACP91" s="307"/>
      <c r="ACQ91" s="307"/>
      <c r="ACR91" s="307"/>
      <c r="ACS91" s="307"/>
      <c r="ACT91" s="307"/>
      <c r="ACU91" s="307"/>
      <c r="ACV91" s="307"/>
      <c r="ACW91" s="307"/>
      <c r="ACX91" s="307"/>
      <c r="ACY91" s="307"/>
      <c r="ACZ91" s="307"/>
      <c r="ADA91" s="307"/>
      <c r="ADB91" s="307"/>
      <c r="ADC91" s="307"/>
      <c r="ADD91" s="307"/>
      <c r="ADE91" s="307"/>
      <c r="ADF91" s="307"/>
      <c r="ADG91" s="307"/>
      <c r="ADH91" s="307"/>
      <c r="ADI91" s="307"/>
      <c r="ADJ91" s="307"/>
      <c r="ADK91" s="307"/>
      <c r="ADL91" s="307"/>
      <c r="ADM91" s="307"/>
      <c r="ADN91" s="307"/>
      <c r="ADO91" s="307"/>
      <c r="ADP91" s="307"/>
      <c r="ADQ91" s="307"/>
      <c r="ADR91" s="307"/>
      <c r="ADS91" s="307"/>
      <c r="ADT91" s="307"/>
      <c r="ADU91" s="307"/>
      <c r="ADV91" s="307"/>
      <c r="ADW91" s="307"/>
      <c r="ADX91" s="307"/>
      <c r="ADY91" s="307"/>
      <c r="ADZ91" s="307"/>
      <c r="AEA91" s="307"/>
      <c r="AEB91" s="307"/>
      <c r="AEC91" s="307"/>
      <c r="AED91" s="307"/>
      <c r="AEE91" s="307"/>
      <c r="AEF91" s="307"/>
      <c r="AEG91" s="307"/>
      <c r="AEH91" s="307"/>
      <c r="AEI91" s="307"/>
      <c r="AEJ91" s="307"/>
      <c r="AEK91" s="307"/>
      <c r="AEL91" s="307"/>
      <c r="AEM91" s="307"/>
      <c r="AEN91" s="307"/>
      <c r="AEO91" s="307"/>
      <c r="AEP91" s="307"/>
      <c r="AEQ91" s="307"/>
      <c r="AER91" s="307"/>
      <c r="AES91" s="307"/>
      <c r="AET91" s="307"/>
      <c r="AEU91" s="307"/>
      <c r="AEV91" s="307"/>
      <c r="AEW91" s="307"/>
      <c r="AEX91" s="307"/>
      <c r="AEY91" s="307"/>
      <c r="AEZ91" s="307"/>
      <c r="AFA91" s="307"/>
      <c r="AFB91" s="307"/>
      <c r="AFC91" s="307"/>
      <c r="AFD91" s="307"/>
      <c r="AFE91" s="307"/>
      <c r="AFF91" s="307"/>
      <c r="AFG91" s="307"/>
      <c r="AFH91" s="307"/>
      <c r="AFI91" s="307"/>
      <c r="AFJ91" s="307"/>
      <c r="AFK91" s="307"/>
      <c r="AFL91" s="307"/>
      <c r="AFM91" s="307"/>
      <c r="AFN91" s="307"/>
      <c r="AFO91" s="307"/>
      <c r="AFP91" s="307"/>
      <c r="AFQ91" s="307"/>
      <c r="AFR91" s="307"/>
      <c r="AFS91" s="307"/>
      <c r="AFT91" s="307"/>
      <c r="AFU91" s="307"/>
      <c r="AFV91" s="307"/>
      <c r="AFW91" s="307"/>
      <c r="AFX91" s="307"/>
      <c r="AFY91" s="307"/>
      <c r="AFZ91" s="307"/>
      <c r="AGA91" s="307"/>
      <c r="AGB91" s="307"/>
      <c r="AGC91" s="307"/>
      <c r="AGD91" s="307"/>
      <c r="AGE91" s="307"/>
      <c r="AGF91" s="307"/>
      <c r="AGG91" s="307"/>
      <c r="AGH91" s="307"/>
      <c r="AGI91" s="307"/>
      <c r="AGJ91" s="307"/>
      <c r="AGK91" s="307"/>
      <c r="AGL91" s="307"/>
      <c r="AGM91" s="307"/>
      <c r="AGN91" s="307"/>
      <c r="AGO91" s="307"/>
      <c r="AGP91" s="307"/>
      <c r="AGQ91" s="307"/>
      <c r="AGR91" s="307"/>
      <c r="AGS91" s="307"/>
      <c r="AGT91" s="307"/>
      <c r="AGU91" s="307"/>
      <c r="AGV91" s="307"/>
      <c r="AGW91" s="307"/>
      <c r="AGX91" s="307"/>
      <c r="AGY91" s="307"/>
      <c r="AGZ91" s="307"/>
      <c r="AHA91" s="307"/>
      <c r="AHB91" s="307"/>
      <c r="AHC91" s="307"/>
      <c r="AHD91" s="307"/>
      <c r="AHE91" s="307"/>
      <c r="AHF91" s="307"/>
      <c r="AHG91" s="307"/>
      <c r="AHH91" s="307"/>
      <c r="AHI91" s="307"/>
      <c r="AHJ91" s="307"/>
      <c r="AHK91" s="307"/>
      <c r="AHL91" s="307"/>
      <c r="AHM91" s="307"/>
      <c r="AHN91" s="307"/>
      <c r="AHO91" s="307"/>
      <c r="AHP91" s="307"/>
      <c r="AHQ91" s="307"/>
      <c r="AHR91" s="307"/>
      <c r="AHS91" s="307"/>
      <c r="AHT91" s="307"/>
      <c r="AHU91" s="307"/>
      <c r="AHV91" s="307"/>
      <c r="AHW91" s="307"/>
      <c r="AHX91" s="307"/>
      <c r="AHY91" s="307"/>
      <c r="AHZ91" s="307"/>
      <c r="AIA91" s="307"/>
      <c r="AIB91" s="307"/>
      <c r="AIC91" s="307"/>
      <c r="AID91" s="307"/>
      <c r="AIE91" s="307"/>
      <c r="AIF91" s="307"/>
      <c r="AIG91" s="307"/>
      <c r="AIH91" s="307"/>
      <c r="AII91" s="307"/>
      <c r="AIJ91" s="307"/>
      <c r="AIK91" s="307"/>
      <c r="AIL91" s="307"/>
      <c r="AIM91" s="307"/>
      <c r="AIN91" s="307"/>
      <c r="AIO91" s="307"/>
      <c r="AIP91" s="307"/>
      <c r="AIQ91" s="307"/>
      <c r="AIR91" s="307"/>
      <c r="AIS91" s="307"/>
      <c r="AIT91" s="307"/>
      <c r="AIU91" s="307"/>
      <c r="AIV91" s="307"/>
      <c r="AIW91" s="307"/>
      <c r="AIX91" s="307"/>
      <c r="AIY91" s="307"/>
      <c r="AIZ91" s="307"/>
      <c r="AJA91" s="307"/>
      <c r="AJB91" s="307"/>
      <c r="AJC91" s="307"/>
      <c r="AJD91" s="307"/>
      <c r="AJE91" s="307"/>
      <c r="AJF91" s="307"/>
      <c r="AJG91" s="307"/>
      <c r="AJH91" s="307"/>
      <c r="AJI91" s="307"/>
      <c r="AJJ91" s="307"/>
      <c r="AJK91" s="307"/>
      <c r="AJL91" s="307"/>
      <c r="AJM91" s="307"/>
      <c r="AJN91" s="307"/>
      <c r="AJO91" s="307"/>
      <c r="AJP91" s="307"/>
      <c r="AJQ91" s="307"/>
      <c r="AJR91" s="307"/>
      <c r="AJS91" s="307"/>
      <c r="AJT91" s="307"/>
      <c r="AJU91" s="307"/>
      <c r="AJV91" s="307"/>
      <c r="AJW91" s="307"/>
      <c r="AJX91" s="307"/>
      <c r="AJY91" s="307"/>
      <c r="AJZ91" s="307"/>
      <c r="AKA91" s="307"/>
      <c r="AKB91" s="307"/>
      <c r="AKC91" s="307"/>
      <c r="AKD91" s="307"/>
      <c r="AKE91" s="307"/>
      <c r="AKF91" s="307"/>
      <c r="AKG91" s="307"/>
      <c r="AKH91" s="307"/>
      <c r="AKI91" s="307"/>
      <c r="AKJ91" s="307"/>
      <c r="AKK91" s="307"/>
      <c r="AKL91" s="307"/>
      <c r="AKM91" s="307"/>
      <c r="AKN91" s="307"/>
      <c r="AKO91" s="307"/>
      <c r="AKP91" s="307"/>
      <c r="AKQ91" s="307"/>
      <c r="AKR91" s="307"/>
      <c r="AKS91" s="307"/>
      <c r="AKT91" s="307"/>
      <c r="AKU91" s="307"/>
      <c r="AKV91" s="307"/>
      <c r="AKW91" s="307"/>
      <c r="AKX91" s="307"/>
      <c r="AKY91" s="307"/>
    </row>
    <row r="92" spans="1:987" s="41" customFormat="1" x14ac:dyDescent="0.25">
      <c r="A92" s="181" t="s">
        <v>74</v>
      </c>
      <c r="B92" s="182">
        <f>'Sample of Spirits1'!B92</f>
        <v>0</v>
      </c>
      <c r="C92" s="92"/>
      <c r="D92" s="92"/>
      <c r="E92"/>
      <c r="F92" s="118"/>
      <c r="G92" s="114"/>
      <c r="H92" s="114"/>
      <c r="I92" s="114"/>
      <c r="J92" s="114"/>
      <c r="K92" s="118"/>
      <c r="P92" s="118"/>
      <c r="Q92" s="114"/>
      <c r="R92" s="114"/>
      <c r="S92" s="118"/>
      <c r="T92" s="113"/>
      <c r="U92" s="114"/>
      <c r="V92" s="114"/>
      <c r="W92" s="312"/>
      <c r="X92" s="307"/>
      <c r="Y92" s="307"/>
      <c r="Z92" s="307"/>
      <c r="AA92" s="307"/>
      <c r="AB92" s="307"/>
      <c r="AC92" s="307"/>
      <c r="AD92" s="307"/>
      <c r="AE92" s="307"/>
      <c r="AF92" s="307"/>
      <c r="AG92" s="307"/>
      <c r="AH92" s="307"/>
      <c r="AI92" s="307"/>
      <c r="AJ92" s="307"/>
      <c r="AK92" s="307"/>
      <c r="AL92" s="307"/>
      <c r="AM92" s="307"/>
      <c r="AN92" s="307"/>
      <c r="AO92" s="307"/>
      <c r="AP92" s="307"/>
      <c r="AQ92" s="307"/>
      <c r="AR92" s="307"/>
      <c r="AS92" s="307"/>
      <c r="AT92" s="307"/>
      <c r="AU92" s="307"/>
      <c r="AV92" s="307"/>
      <c r="AW92" s="307"/>
      <c r="AX92" s="307"/>
      <c r="AY92" s="307"/>
      <c r="AZ92" s="307"/>
      <c r="BA92" s="307"/>
      <c r="BB92" s="307"/>
      <c r="BC92" s="307"/>
      <c r="BD92" s="307"/>
      <c r="BE92" s="307"/>
      <c r="BF92" s="307"/>
      <c r="BG92" s="307"/>
      <c r="BH92" s="307"/>
      <c r="BI92" s="307"/>
      <c r="BJ92" s="307"/>
      <c r="BK92" s="307"/>
      <c r="BL92" s="307"/>
      <c r="BM92" s="307"/>
      <c r="BN92" s="307"/>
      <c r="BO92" s="307"/>
      <c r="BP92" s="307"/>
      <c r="BQ92" s="307"/>
      <c r="BR92" s="307"/>
      <c r="BS92" s="307"/>
      <c r="BT92" s="307"/>
      <c r="BU92" s="307"/>
      <c r="BV92" s="307"/>
      <c r="BW92" s="307"/>
      <c r="BX92" s="307"/>
      <c r="BY92" s="307"/>
      <c r="BZ92" s="307"/>
      <c r="CA92" s="307"/>
      <c r="CB92" s="307"/>
      <c r="CC92" s="307"/>
      <c r="CD92" s="307"/>
      <c r="CE92" s="307"/>
      <c r="CF92" s="307"/>
      <c r="CG92" s="307"/>
      <c r="CH92" s="307"/>
      <c r="CI92" s="307"/>
      <c r="CJ92" s="307"/>
      <c r="CK92" s="307"/>
      <c r="CL92" s="307"/>
      <c r="CM92" s="307"/>
      <c r="CN92" s="307"/>
      <c r="CO92" s="307"/>
      <c r="CP92" s="307"/>
      <c r="CQ92" s="307"/>
      <c r="CR92" s="307"/>
      <c r="CS92" s="307"/>
      <c r="CT92" s="307"/>
      <c r="CU92" s="307"/>
      <c r="CV92" s="307"/>
      <c r="CW92" s="307"/>
      <c r="CX92" s="307"/>
      <c r="CY92" s="307"/>
      <c r="CZ92" s="307"/>
      <c r="DA92" s="307"/>
      <c r="DB92" s="307"/>
      <c r="DC92" s="307"/>
      <c r="DD92" s="307"/>
      <c r="DE92" s="307"/>
      <c r="DF92" s="307"/>
      <c r="DG92" s="307"/>
      <c r="DH92" s="307"/>
      <c r="DI92" s="307"/>
      <c r="DJ92" s="307"/>
      <c r="DK92" s="307"/>
      <c r="DL92" s="307"/>
      <c r="DM92" s="307"/>
      <c r="DN92" s="307"/>
      <c r="DO92" s="307"/>
      <c r="DP92" s="307"/>
      <c r="DQ92" s="307"/>
      <c r="DR92" s="307"/>
      <c r="DS92" s="307"/>
      <c r="DT92" s="307"/>
      <c r="DU92" s="307"/>
      <c r="DV92" s="307"/>
      <c r="DW92" s="307"/>
      <c r="DX92" s="307"/>
      <c r="DY92" s="307"/>
      <c r="DZ92" s="307"/>
      <c r="EA92" s="307"/>
      <c r="EB92" s="307"/>
      <c r="EC92" s="307"/>
      <c r="ED92" s="307"/>
      <c r="EE92" s="307"/>
      <c r="EF92" s="307"/>
      <c r="EG92" s="307"/>
      <c r="EH92" s="307"/>
      <c r="EI92" s="307"/>
      <c r="EJ92" s="307"/>
      <c r="EK92" s="307"/>
      <c r="EL92" s="307"/>
      <c r="EM92" s="307"/>
      <c r="EN92" s="307"/>
      <c r="EO92" s="307"/>
      <c r="EP92" s="307"/>
      <c r="EQ92" s="307"/>
      <c r="ER92" s="307"/>
      <c r="ES92" s="307"/>
      <c r="ET92" s="307"/>
      <c r="EU92" s="307"/>
      <c r="EV92" s="307"/>
      <c r="EW92" s="307"/>
      <c r="EX92" s="307"/>
      <c r="EY92" s="307"/>
      <c r="EZ92" s="307"/>
      <c r="FA92" s="307"/>
      <c r="FB92" s="307"/>
      <c r="FC92" s="307"/>
      <c r="FD92" s="307"/>
      <c r="FE92" s="307"/>
      <c r="FF92" s="307"/>
      <c r="FG92" s="307"/>
      <c r="FH92" s="307"/>
      <c r="FI92" s="307"/>
      <c r="FJ92" s="307"/>
      <c r="FK92" s="307"/>
      <c r="FL92" s="307"/>
      <c r="FM92" s="307"/>
      <c r="FN92" s="307"/>
      <c r="FO92" s="307"/>
      <c r="FP92" s="307"/>
      <c r="FQ92" s="307"/>
      <c r="FR92" s="307"/>
      <c r="FS92" s="307"/>
      <c r="FT92" s="307"/>
      <c r="FU92" s="307"/>
      <c r="FV92" s="307"/>
      <c r="FW92" s="307"/>
      <c r="FX92" s="307"/>
      <c r="FY92" s="307"/>
      <c r="FZ92" s="307"/>
      <c r="GA92" s="307"/>
      <c r="GB92" s="307"/>
      <c r="GC92" s="307"/>
      <c r="GD92" s="307"/>
      <c r="GE92" s="307"/>
      <c r="GF92" s="307"/>
      <c r="GG92" s="307"/>
      <c r="GH92" s="307"/>
      <c r="GI92" s="307"/>
      <c r="GJ92" s="307"/>
      <c r="GK92" s="307"/>
      <c r="GL92" s="307"/>
      <c r="GM92" s="307"/>
      <c r="GN92" s="307"/>
      <c r="GO92" s="307"/>
      <c r="GP92" s="307"/>
      <c r="GQ92" s="307"/>
      <c r="GR92" s="307"/>
      <c r="GS92" s="307"/>
      <c r="GT92" s="307"/>
      <c r="GU92" s="307"/>
      <c r="GV92" s="307"/>
      <c r="GW92" s="307"/>
      <c r="GX92" s="307"/>
      <c r="GY92" s="307"/>
      <c r="GZ92" s="307"/>
      <c r="HA92" s="307"/>
      <c r="HB92" s="307"/>
      <c r="HC92" s="307"/>
      <c r="HD92" s="307"/>
      <c r="HE92" s="307"/>
      <c r="HF92" s="307"/>
      <c r="HG92" s="307"/>
      <c r="HH92" s="307"/>
      <c r="HI92" s="307"/>
      <c r="HJ92" s="307"/>
      <c r="HK92" s="307"/>
      <c r="HL92" s="307"/>
      <c r="HM92" s="307"/>
      <c r="HN92" s="307"/>
      <c r="HO92" s="307"/>
      <c r="HP92" s="307"/>
      <c r="HQ92" s="307"/>
      <c r="HR92" s="307"/>
      <c r="HS92" s="307"/>
      <c r="HT92" s="307"/>
      <c r="HU92" s="307"/>
      <c r="HV92" s="307"/>
      <c r="HW92" s="307"/>
      <c r="HX92" s="307"/>
      <c r="HY92" s="307"/>
      <c r="HZ92" s="307"/>
      <c r="IA92" s="307"/>
      <c r="IB92" s="307"/>
      <c r="IC92" s="307"/>
      <c r="ID92" s="307"/>
      <c r="IE92" s="307"/>
      <c r="IF92" s="307"/>
      <c r="IG92" s="307"/>
      <c r="IH92" s="307"/>
      <c r="II92" s="307"/>
      <c r="IJ92" s="307"/>
      <c r="IK92" s="307"/>
      <c r="IL92" s="307"/>
      <c r="IM92" s="307"/>
      <c r="IN92" s="307"/>
      <c r="IO92" s="307"/>
      <c r="IP92" s="307"/>
      <c r="IQ92" s="307"/>
      <c r="IR92" s="307"/>
      <c r="IS92" s="307"/>
      <c r="IT92" s="307"/>
      <c r="IU92" s="307"/>
      <c r="IV92" s="307"/>
      <c r="IW92" s="307"/>
      <c r="IX92" s="307"/>
      <c r="IY92" s="307"/>
      <c r="IZ92" s="307"/>
      <c r="JA92" s="307"/>
      <c r="JB92" s="307"/>
      <c r="JC92" s="307"/>
      <c r="JD92" s="307"/>
      <c r="JE92" s="307"/>
      <c r="JF92" s="307"/>
      <c r="JG92" s="307"/>
      <c r="JH92" s="307"/>
      <c r="JI92" s="307"/>
      <c r="JJ92" s="307"/>
      <c r="JK92" s="307"/>
      <c r="JL92" s="307"/>
      <c r="JM92" s="307"/>
      <c r="JN92" s="307"/>
      <c r="JO92" s="307"/>
      <c r="JP92" s="307"/>
      <c r="JQ92" s="307"/>
      <c r="JR92" s="307"/>
      <c r="JS92" s="307"/>
      <c r="JT92" s="307"/>
      <c r="JU92" s="307"/>
      <c r="JV92" s="307"/>
      <c r="JW92" s="307"/>
      <c r="JX92" s="307"/>
      <c r="JY92" s="307"/>
      <c r="JZ92" s="307"/>
      <c r="KA92" s="307"/>
      <c r="KB92" s="307"/>
      <c r="KC92" s="307"/>
      <c r="KD92" s="307"/>
      <c r="KE92" s="307"/>
      <c r="KF92" s="307"/>
      <c r="KG92" s="307"/>
      <c r="KH92" s="307"/>
      <c r="KI92" s="307"/>
      <c r="KJ92" s="307"/>
      <c r="KK92" s="307"/>
      <c r="KL92" s="307"/>
      <c r="KM92" s="307"/>
      <c r="KN92" s="307"/>
      <c r="KO92" s="307"/>
      <c r="KP92" s="307"/>
      <c r="KQ92" s="307"/>
      <c r="KR92" s="307"/>
      <c r="KS92" s="307"/>
      <c r="KT92" s="307"/>
      <c r="KU92" s="307"/>
      <c r="KV92" s="307"/>
      <c r="KW92" s="307"/>
      <c r="KX92" s="307"/>
      <c r="KY92" s="307"/>
      <c r="KZ92" s="307"/>
      <c r="LA92" s="307"/>
      <c r="LB92" s="307"/>
      <c r="LC92" s="307"/>
      <c r="LD92" s="307"/>
      <c r="LE92" s="307"/>
      <c r="LF92" s="307"/>
      <c r="LG92" s="307"/>
      <c r="LH92" s="307"/>
      <c r="LI92" s="307"/>
      <c r="LJ92" s="307"/>
      <c r="LK92" s="307"/>
      <c r="LL92" s="307"/>
      <c r="LM92" s="307"/>
      <c r="LN92" s="307"/>
      <c r="LO92" s="307"/>
      <c r="LP92" s="307"/>
      <c r="LQ92" s="307"/>
      <c r="LR92" s="307"/>
      <c r="LS92" s="307"/>
      <c r="LT92" s="307"/>
      <c r="LU92" s="307"/>
      <c r="LV92" s="307"/>
      <c r="LW92" s="307"/>
      <c r="LX92" s="307"/>
      <c r="LY92" s="307"/>
      <c r="LZ92" s="307"/>
      <c r="MA92" s="307"/>
      <c r="MB92" s="307"/>
      <c r="MC92" s="307"/>
      <c r="MD92" s="307"/>
      <c r="ME92" s="307"/>
      <c r="MF92" s="307"/>
      <c r="MG92" s="307"/>
      <c r="MH92" s="307"/>
      <c r="MI92" s="307"/>
      <c r="MJ92" s="307"/>
      <c r="MK92" s="307"/>
      <c r="ML92" s="307"/>
      <c r="MM92" s="307"/>
      <c r="MN92" s="307"/>
      <c r="MO92" s="307"/>
      <c r="MP92" s="307"/>
      <c r="MQ92" s="307"/>
      <c r="MR92" s="307"/>
      <c r="MS92" s="307"/>
      <c r="MT92" s="307"/>
      <c r="MU92" s="307"/>
      <c r="MV92" s="307"/>
      <c r="MW92" s="307"/>
      <c r="MX92" s="307"/>
      <c r="MY92" s="307"/>
      <c r="MZ92" s="307"/>
      <c r="NA92" s="307"/>
      <c r="NB92" s="307"/>
      <c r="NC92" s="307"/>
      <c r="ND92" s="307"/>
      <c r="NE92" s="307"/>
      <c r="NF92" s="307"/>
      <c r="NG92" s="307"/>
      <c r="NH92" s="307"/>
      <c r="NI92" s="307"/>
      <c r="NJ92" s="307"/>
      <c r="NK92" s="307"/>
      <c r="NL92" s="307"/>
      <c r="NM92" s="307"/>
      <c r="NN92" s="307"/>
      <c r="NO92" s="307"/>
      <c r="NP92" s="307"/>
      <c r="NQ92" s="307"/>
      <c r="NR92" s="307"/>
      <c r="NS92" s="307"/>
      <c r="NT92" s="307"/>
      <c r="NU92" s="307"/>
      <c r="NV92" s="307"/>
      <c r="NW92" s="307"/>
      <c r="NX92" s="307"/>
      <c r="NY92" s="307"/>
      <c r="NZ92" s="307"/>
      <c r="OA92" s="307"/>
      <c r="OB92" s="307"/>
      <c r="OC92" s="307"/>
      <c r="OD92" s="307"/>
      <c r="OE92" s="307"/>
      <c r="OF92" s="307"/>
      <c r="OG92" s="307"/>
      <c r="OH92" s="307"/>
      <c r="OI92" s="307"/>
      <c r="OJ92" s="307"/>
      <c r="OK92" s="307"/>
      <c r="OL92" s="307"/>
      <c r="OM92" s="307"/>
      <c r="ON92" s="307"/>
      <c r="OO92" s="307"/>
      <c r="OP92" s="307"/>
      <c r="OQ92" s="307"/>
      <c r="OR92" s="307"/>
      <c r="OS92" s="307"/>
      <c r="OT92" s="307"/>
      <c r="OU92" s="307"/>
      <c r="OV92" s="307"/>
      <c r="OW92" s="307"/>
      <c r="OX92" s="307"/>
      <c r="OY92" s="307"/>
      <c r="OZ92" s="307"/>
      <c r="PA92" s="307"/>
      <c r="PB92" s="307"/>
      <c r="PC92" s="307"/>
      <c r="PD92" s="307"/>
      <c r="PE92" s="307"/>
      <c r="PF92" s="307"/>
      <c r="PG92" s="307"/>
      <c r="PH92" s="307"/>
      <c r="PI92" s="307"/>
      <c r="PJ92" s="307"/>
      <c r="PK92" s="307"/>
      <c r="PL92" s="307"/>
      <c r="PM92" s="307"/>
      <c r="PN92" s="307"/>
      <c r="PO92" s="307"/>
      <c r="PP92" s="307"/>
      <c r="PQ92" s="307"/>
      <c r="PR92" s="307"/>
      <c r="PS92" s="307"/>
      <c r="PT92" s="307"/>
      <c r="PU92" s="307"/>
      <c r="PV92" s="307"/>
      <c r="PW92" s="307"/>
      <c r="PX92" s="307"/>
      <c r="PY92" s="307"/>
      <c r="PZ92" s="307"/>
      <c r="QA92" s="307"/>
      <c r="QB92" s="307"/>
      <c r="QC92" s="307"/>
      <c r="QD92" s="307"/>
      <c r="QE92" s="307"/>
      <c r="QF92" s="307"/>
      <c r="QG92" s="307"/>
      <c r="QH92" s="307"/>
      <c r="QI92" s="307"/>
      <c r="QJ92" s="307"/>
      <c r="QK92" s="307"/>
      <c r="QL92" s="307"/>
      <c r="QM92" s="307"/>
      <c r="QN92" s="307"/>
      <c r="QO92" s="307"/>
      <c r="QP92" s="307"/>
      <c r="QQ92" s="307"/>
      <c r="QR92" s="307"/>
      <c r="QS92" s="307"/>
      <c r="QT92" s="307"/>
      <c r="QU92" s="307"/>
      <c r="QV92" s="307"/>
      <c r="QW92" s="307"/>
      <c r="QX92" s="307"/>
      <c r="QY92" s="307"/>
      <c r="QZ92" s="307"/>
      <c r="RA92" s="307"/>
      <c r="RB92" s="307"/>
      <c r="RC92" s="307"/>
      <c r="RD92" s="307"/>
      <c r="RE92" s="307"/>
      <c r="RF92" s="307"/>
      <c r="RG92" s="307"/>
      <c r="RH92" s="307"/>
      <c r="RI92" s="307"/>
      <c r="RJ92" s="307"/>
      <c r="RK92" s="307"/>
      <c r="RL92" s="307"/>
      <c r="RM92" s="307"/>
      <c r="RN92" s="307"/>
      <c r="RO92" s="307"/>
      <c r="RP92" s="307"/>
      <c r="RQ92" s="307"/>
      <c r="RR92" s="307"/>
      <c r="RS92" s="307"/>
      <c r="RT92" s="307"/>
      <c r="RU92" s="307"/>
      <c r="RV92" s="307"/>
      <c r="RW92" s="307"/>
      <c r="RX92" s="307"/>
      <c r="RY92" s="307"/>
      <c r="RZ92" s="307"/>
      <c r="SA92" s="307"/>
      <c r="SB92" s="307"/>
      <c r="SC92" s="307"/>
      <c r="SD92" s="307"/>
      <c r="SE92" s="307"/>
      <c r="SF92" s="307"/>
      <c r="SG92" s="307"/>
      <c r="SH92" s="307"/>
      <c r="SI92" s="307"/>
      <c r="SJ92" s="307"/>
      <c r="SK92" s="307"/>
      <c r="SL92" s="307"/>
      <c r="SM92" s="307"/>
      <c r="SN92" s="307"/>
      <c r="SO92" s="307"/>
      <c r="SP92" s="307"/>
      <c r="SQ92" s="307"/>
      <c r="SR92" s="307"/>
      <c r="SS92" s="307"/>
      <c r="ST92" s="307"/>
      <c r="SU92" s="307"/>
      <c r="SV92" s="307"/>
      <c r="SW92" s="307"/>
      <c r="SX92" s="307"/>
      <c r="SY92" s="307"/>
      <c r="SZ92" s="307"/>
      <c r="TA92" s="307"/>
      <c r="TB92" s="307"/>
      <c r="TC92" s="307"/>
      <c r="TD92" s="307"/>
      <c r="TE92" s="307"/>
      <c r="TF92" s="307"/>
      <c r="TG92" s="307"/>
      <c r="TH92" s="307"/>
      <c r="TI92" s="307"/>
      <c r="TJ92" s="307"/>
      <c r="TK92" s="307"/>
      <c r="TL92" s="307"/>
      <c r="TM92" s="307"/>
      <c r="TN92" s="307"/>
      <c r="TO92" s="307"/>
      <c r="TP92" s="307"/>
      <c r="TQ92" s="307"/>
      <c r="TR92" s="307"/>
      <c r="TS92" s="307"/>
      <c r="TT92" s="307"/>
      <c r="TU92" s="307"/>
      <c r="TV92" s="307"/>
      <c r="TW92" s="307"/>
      <c r="TX92" s="307"/>
      <c r="TY92" s="307"/>
      <c r="TZ92" s="307"/>
      <c r="UA92" s="307"/>
      <c r="UB92" s="307"/>
      <c r="UC92" s="307"/>
      <c r="UD92" s="307"/>
      <c r="UE92" s="307"/>
      <c r="UF92" s="307"/>
      <c r="UG92" s="307"/>
      <c r="UH92" s="307"/>
      <c r="UI92" s="307"/>
      <c r="UJ92" s="307"/>
      <c r="UK92" s="307"/>
      <c r="UL92" s="307"/>
      <c r="UM92" s="307"/>
      <c r="UN92" s="307"/>
      <c r="UO92" s="307"/>
      <c r="UP92" s="307"/>
      <c r="UQ92" s="307"/>
      <c r="UR92" s="307"/>
      <c r="US92" s="307"/>
      <c r="UT92" s="307"/>
      <c r="UU92" s="307"/>
      <c r="UV92" s="307"/>
      <c r="UW92" s="307"/>
      <c r="UX92" s="307"/>
      <c r="UY92" s="307"/>
      <c r="UZ92" s="307"/>
      <c r="VA92" s="307"/>
      <c r="VB92" s="307"/>
      <c r="VC92" s="307"/>
      <c r="VD92" s="307"/>
      <c r="VE92" s="307"/>
      <c r="VF92" s="307"/>
      <c r="VG92" s="307"/>
      <c r="VH92" s="307"/>
      <c r="VI92" s="307"/>
      <c r="VJ92" s="307"/>
      <c r="VK92" s="307"/>
      <c r="VL92" s="307"/>
      <c r="VM92" s="307"/>
      <c r="VN92" s="307"/>
      <c r="VO92" s="307"/>
      <c r="VP92" s="307"/>
      <c r="VQ92" s="307"/>
      <c r="VR92" s="307"/>
      <c r="VS92" s="307"/>
      <c r="VT92" s="307"/>
      <c r="VU92" s="307"/>
      <c r="VV92" s="307"/>
      <c r="VW92" s="307"/>
      <c r="VX92" s="307"/>
      <c r="VY92" s="307"/>
      <c r="VZ92" s="307"/>
      <c r="WA92" s="307"/>
      <c r="WB92" s="307"/>
      <c r="WC92" s="307"/>
      <c r="WD92" s="307"/>
      <c r="WE92" s="307"/>
      <c r="WF92" s="307"/>
      <c r="WG92" s="307"/>
      <c r="WH92" s="307"/>
      <c r="WI92" s="307"/>
      <c r="WJ92" s="307"/>
      <c r="WK92" s="307"/>
      <c r="WL92" s="307"/>
      <c r="WM92" s="307"/>
      <c r="WN92" s="307"/>
      <c r="WO92" s="307"/>
      <c r="WP92" s="307"/>
      <c r="WQ92" s="307"/>
      <c r="WR92" s="307"/>
      <c r="WS92" s="307"/>
      <c r="WT92" s="307"/>
      <c r="WU92" s="307"/>
      <c r="WV92" s="307"/>
      <c r="WW92" s="307"/>
      <c r="WX92" s="307"/>
      <c r="WY92" s="307"/>
      <c r="WZ92" s="307"/>
      <c r="XA92" s="307"/>
      <c r="XB92" s="307"/>
      <c r="XC92" s="307"/>
      <c r="XD92" s="307"/>
      <c r="XE92" s="307"/>
      <c r="XF92" s="307"/>
      <c r="XG92" s="307"/>
      <c r="XH92" s="307"/>
      <c r="XI92" s="307"/>
      <c r="XJ92" s="307"/>
      <c r="XK92" s="307"/>
      <c r="XL92" s="307"/>
      <c r="XM92" s="307"/>
      <c r="XN92" s="307"/>
      <c r="XO92" s="307"/>
      <c r="XP92" s="307"/>
      <c r="XQ92" s="307"/>
      <c r="XR92" s="307"/>
      <c r="XS92" s="307"/>
      <c r="XT92" s="307"/>
      <c r="XU92" s="307"/>
      <c r="XV92" s="307"/>
      <c r="XW92" s="307"/>
      <c r="XX92" s="307"/>
      <c r="XY92" s="307"/>
      <c r="XZ92" s="307"/>
      <c r="YA92" s="307"/>
      <c r="YB92" s="307"/>
      <c r="YC92" s="307"/>
      <c r="YD92" s="307"/>
      <c r="YE92" s="307"/>
      <c r="YF92" s="307"/>
      <c r="YG92" s="307"/>
      <c r="YH92" s="307"/>
      <c r="YI92" s="307"/>
      <c r="YJ92" s="307"/>
      <c r="YK92" s="307"/>
      <c r="YL92" s="307"/>
      <c r="YM92" s="307"/>
      <c r="YN92" s="307"/>
      <c r="YO92" s="307"/>
      <c r="YP92" s="307"/>
      <c r="YQ92" s="307"/>
      <c r="YR92" s="307"/>
      <c r="YS92" s="307"/>
      <c r="YT92" s="307"/>
      <c r="YU92" s="307"/>
      <c r="YV92" s="307"/>
      <c r="YW92" s="307"/>
      <c r="YX92" s="307"/>
      <c r="YY92" s="307"/>
      <c r="YZ92" s="307"/>
      <c r="ZA92" s="307"/>
      <c r="ZB92" s="307"/>
      <c r="ZC92" s="307"/>
      <c r="ZD92" s="307"/>
      <c r="ZE92" s="307"/>
      <c r="ZF92" s="307"/>
      <c r="ZG92" s="307"/>
      <c r="ZH92" s="307"/>
      <c r="ZI92" s="307"/>
      <c r="ZJ92" s="307"/>
      <c r="ZK92" s="307"/>
      <c r="ZL92" s="307"/>
      <c r="ZM92" s="307"/>
      <c r="ZN92" s="307"/>
      <c r="ZO92" s="307"/>
      <c r="ZP92" s="307"/>
      <c r="ZQ92" s="307"/>
      <c r="ZR92" s="307"/>
      <c r="ZS92" s="307"/>
      <c r="ZT92" s="307"/>
      <c r="ZU92" s="307"/>
      <c r="ZV92" s="307"/>
      <c r="ZW92" s="307"/>
      <c r="ZX92" s="307"/>
      <c r="ZY92" s="307"/>
      <c r="ZZ92" s="307"/>
      <c r="AAA92" s="307"/>
      <c r="AAB92" s="307"/>
      <c r="AAC92" s="307"/>
      <c r="AAD92" s="307"/>
      <c r="AAE92" s="307"/>
      <c r="AAF92" s="307"/>
      <c r="AAG92" s="307"/>
      <c r="AAH92" s="307"/>
      <c r="AAI92" s="307"/>
      <c r="AAJ92" s="307"/>
      <c r="AAK92" s="307"/>
      <c r="AAL92" s="307"/>
      <c r="AAM92" s="307"/>
      <c r="AAN92" s="307"/>
      <c r="AAO92" s="307"/>
      <c r="AAP92" s="307"/>
      <c r="AAQ92" s="307"/>
      <c r="AAR92" s="307"/>
      <c r="AAS92" s="307"/>
      <c r="AAT92" s="307"/>
      <c r="AAU92" s="307"/>
      <c r="AAV92" s="307"/>
      <c r="AAW92" s="307"/>
      <c r="AAX92" s="307"/>
      <c r="AAY92" s="307"/>
      <c r="AAZ92" s="307"/>
      <c r="ABA92" s="307"/>
      <c r="ABB92" s="307"/>
      <c r="ABC92" s="307"/>
      <c r="ABD92" s="307"/>
      <c r="ABE92" s="307"/>
      <c r="ABF92" s="307"/>
      <c r="ABG92" s="307"/>
      <c r="ABH92" s="307"/>
      <c r="ABI92" s="307"/>
      <c r="ABJ92" s="307"/>
      <c r="ABK92" s="307"/>
      <c r="ABL92" s="307"/>
      <c r="ABM92" s="307"/>
      <c r="ABN92" s="307"/>
      <c r="ABO92" s="307"/>
      <c r="ABP92" s="307"/>
      <c r="ABQ92" s="307"/>
      <c r="ABR92" s="307"/>
      <c r="ABS92" s="307"/>
      <c r="ABT92" s="307"/>
      <c r="ABU92" s="307"/>
      <c r="ABV92" s="307"/>
      <c r="ABW92" s="307"/>
      <c r="ABX92" s="307"/>
      <c r="ABY92" s="307"/>
      <c r="ABZ92" s="307"/>
      <c r="ACA92" s="307"/>
      <c r="ACB92" s="307"/>
      <c r="ACC92" s="307"/>
      <c r="ACD92" s="307"/>
      <c r="ACE92" s="307"/>
      <c r="ACF92" s="307"/>
      <c r="ACG92" s="307"/>
      <c r="ACH92" s="307"/>
      <c r="ACI92" s="307"/>
      <c r="ACJ92" s="307"/>
      <c r="ACK92" s="307"/>
      <c r="ACL92" s="307"/>
      <c r="ACM92" s="307"/>
      <c r="ACN92" s="307"/>
      <c r="ACO92" s="307"/>
      <c r="ACP92" s="307"/>
      <c r="ACQ92" s="307"/>
      <c r="ACR92" s="307"/>
      <c r="ACS92" s="307"/>
      <c r="ACT92" s="307"/>
      <c r="ACU92" s="307"/>
      <c r="ACV92" s="307"/>
      <c r="ACW92" s="307"/>
      <c r="ACX92" s="307"/>
      <c r="ACY92" s="307"/>
      <c r="ACZ92" s="307"/>
      <c r="ADA92" s="307"/>
      <c r="ADB92" s="307"/>
      <c r="ADC92" s="307"/>
      <c r="ADD92" s="307"/>
      <c r="ADE92" s="307"/>
      <c r="ADF92" s="307"/>
      <c r="ADG92" s="307"/>
      <c r="ADH92" s="307"/>
      <c r="ADI92" s="307"/>
      <c r="ADJ92" s="307"/>
      <c r="ADK92" s="307"/>
      <c r="ADL92" s="307"/>
      <c r="ADM92" s="307"/>
      <c r="ADN92" s="307"/>
      <c r="ADO92" s="307"/>
      <c r="ADP92" s="307"/>
      <c r="ADQ92" s="307"/>
      <c r="ADR92" s="307"/>
      <c r="ADS92" s="307"/>
      <c r="ADT92" s="307"/>
      <c r="ADU92" s="307"/>
      <c r="ADV92" s="307"/>
      <c r="ADW92" s="307"/>
      <c r="ADX92" s="307"/>
      <c r="ADY92" s="307"/>
      <c r="ADZ92" s="307"/>
      <c r="AEA92" s="307"/>
      <c r="AEB92" s="307"/>
      <c r="AEC92" s="307"/>
      <c r="AED92" s="307"/>
      <c r="AEE92" s="307"/>
      <c r="AEF92" s="307"/>
      <c r="AEG92" s="307"/>
      <c r="AEH92" s="307"/>
      <c r="AEI92" s="307"/>
      <c r="AEJ92" s="307"/>
      <c r="AEK92" s="307"/>
      <c r="AEL92" s="307"/>
      <c r="AEM92" s="307"/>
      <c r="AEN92" s="307"/>
      <c r="AEO92" s="307"/>
      <c r="AEP92" s="307"/>
      <c r="AEQ92" s="307"/>
      <c r="AER92" s="307"/>
      <c r="AES92" s="307"/>
      <c r="AET92" s="307"/>
      <c r="AEU92" s="307"/>
      <c r="AEV92" s="307"/>
      <c r="AEW92" s="307"/>
      <c r="AEX92" s="307"/>
      <c r="AEY92" s="307"/>
      <c r="AEZ92" s="307"/>
      <c r="AFA92" s="307"/>
      <c r="AFB92" s="307"/>
      <c r="AFC92" s="307"/>
      <c r="AFD92" s="307"/>
      <c r="AFE92" s="307"/>
      <c r="AFF92" s="307"/>
      <c r="AFG92" s="307"/>
      <c r="AFH92" s="307"/>
      <c r="AFI92" s="307"/>
      <c r="AFJ92" s="307"/>
      <c r="AFK92" s="307"/>
      <c r="AFL92" s="307"/>
      <c r="AFM92" s="307"/>
      <c r="AFN92" s="307"/>
      <c r="AFO92" s="307"/>
      <c r="AFP92" s="307"/>
      <c r="AFQ92" s="307"/>
      <c r="AFR92" s="307"/>
      <c r="AFS92" s="307"/>
      <c r="AFT92" s="307"/>
      <c r="AFU92" s="307"/>
      <c r="AFV92" s="307"/>
      <c r="AFW92" s="307"/>
      <c r="AFX92" s="307"/>
      <c r="AFY92" s="307"/>
      <c r="AFZ92" s="307"/>
      <c r="AGA92" s="307"/>
      <c r="AGB92" s="307"/>
      <c r="AGC92" s="307"/>
      <c r="AGD92" s="307"/>
      <c r="AGE92" s="307"/>
      <c r="AGF92" s="307"/>
      <c r="AGG92" s="307"/>
      <c r="AGH92" s="307"/>
      <c r="AGI92" s="307"/>
      <c r="AGJ92" s="307"/>
      <c r="AGK92" s="307"/>
      <c r="AGL92" s="307"/>
      <c r="AGM92" s="307"/>
      <c r="AGN92" s="307"/>
      <c r="AGO92" s="307"/>
      <c r="AGP92" s="307"/>
      <c r="AGQ92" s="307"/>
      <c r="AGR92" s="307"/>
      <c r="AGS92" s="307"/>
      <c r="AGT92" s="307"/>
      <c r="AGU92" s="307"/>
      <c r="AGV92" s="307"/>
      <c r="AGW92" s="307"/>
      <c r="AGX92" s="307"/>
      <c r="AGY92" s="307"/>
      <c r="AGZ92" s="307"/>
      <c r="AHA92" s="307"/>
      <c r="AHB92" s="307"/>
      <c r="AHC92" s="307"/>
      <c r="AHD92" s="307"/>
      <c r="AHE92" s="307"/>
      <c r="AHF92" s="307"/>
      <c r="AHG92" s="307"/>
      <c r="AHH92" s="307"/>
      <c r="AHI92" s="307"/>
      <c r="AHJ92" s="307"/>
      <c r="AHK92" s="307"/>
      <c r="AHL92" s="307"/>
      <c r="AHM92" s="307"/>
      <c r="AHN92" s="307"/>
      <c r="AHO92" s="307"/>
      <c r="AHP92" s="307"/>
      <c r="AHQ92" s="307"/>
      <c r="AHR92" s="307"/>
      <c r="AHS92" s="307"/>
      <c r="AHT92" s="307"/>
      <c r="AHU92" s="307"/>
      <c r="AHV92" s="307"/>
      <c r="AHW92" s="307"/>
      <c r="AHX92" s="307"/>
      <c r="AHY92" s="307"/>
      <c r="AHZ92" s="307"/>
      <c r="AIA92" s="307"/>
      <c r="AIB92" s="307"/>
      <c r="AIC92" s="307"/>
      <c r="AID92" s="307"/>
      <c r="AIE92" s="307"/>
      <c r="AIF92" s="307"/>
      <c r="AIG92" s="307"/>
      <c r="AIH92" s="307"/>
      <c r="AII92" s="307"/>
      <c r="AIJ92" s="307"/>
      <c r="AIK92" s="307"/>
      <c r="AIL92" s="307"/>
      <c r="AIM92" s="307"/>
      <c r="AIN92" s="307"/>
      <c r="AIO92" s="307"/>
      <c r="AIP92" s="307"/>
      <c r="AIQ92" s="307"/>
      <c r="AIR92" s="307"/>
      <c r="AIS92" s="307"/>
      <c r="AIT92" s="307"/>
      <c r="AIU92" s="307"/>
      <c r="AIV92" s="307"/>
      <c r="AIW92" s="307"/>
      <c r="AIX92" s="307"/>
      <c r="AIY92" s="307"/>
      <c r="AIZ92" s="307"/>
      <c r="AJA92" s="307"/>
      <c r="AJB92" s="307"/>
      <c r="AJC92" s="307"/>
      <c r="AJD92" s="307"/>
      <c r="AJE92" s="307"/>
      <c r="AJF92" s="307"/>
      <c r="AJG92" s="307"/>
      <c r="AJH92" s="307"/>
      <c r="AJI92" s="307"/>
      <c r="AJJ92" s="307"/>
      <c r="AJK92" s="307"/>
      <c r="AJL92" s="307"/>
      <c r="AJM92" s="307"/>
      <c r="AJN92" s="307"/>
      <c r="AJO92" s="307"/>
      <c r="AJP92" s="307"/>
      <c r="AJQ92" s="307"/>
      <c r="AJR92" s="307"/>
      <c r="AJS92" s="307"/>
      <c r="AJT92" s="307"/>
      <c r="AJU92" s="307"/>
      <c r="AJV92" s="307"/>
      <c r="AJW92" s="307"/>
      <c r="AJX92" s="307"/>
      <c r="AJY92" s="307"/>
      <c r="AJZ92" s="307"/>
      <c r="AKA92" s="307"/>
      <c r="AKB92" s="307"/>
      <c r="AKC92" s="307"/>
      <c r="AKD92" s="307"/>
      <c r="AKE92" s="307"/>
      <c r="AKF92" s="307"/>
      <c r="AKG92" s="307"/>
      <c r="AKH92" s="307"/>
      <c r="AKI92" s="307"/>
      <c r="AKJ92" s="307"/>
      <c r="AKK92" s="307"/>
      <c r="AKL92" s="307"/>
      <c r="AKM92" s="307"/>
      <c r="AKN92" s="307"/>
      <c r="AKO92" s="307"/>
      <c r="AKP92" s="307"/>
      <c r="AKQ92" s="307"/>
      <c r="AKR92" s="307"/>
      <c r="AKS92" s="307"/>
      <c r="AKT92" s="307"/>
      <c r="AKU92" s="307"/>
      <c r="AKV92" s="307"/>
      <c r="AKW92" s="307"/>
      <c r="AKX92" s="307"/>
      <c r="AKY92" s="307"/>
    </row>
    <row r="93" spans="1:987" x14ac:dyDescent="0.25">
      <c r="A93" s="97" t="s">
        <v>88</v>
      </c>
      <c r="B93" s="172">
        <f>'Sample of Spirits1'!B93</f>
        <v>0</v>
      </c>
    </row>
    <row r="94" spans="1:987" x14ac:dyDescent="0.25">
      <c r="A94" s="92"/>
      <c r="B94" s="92"/>
    </row>
    <row r="95" spans="1:987" x14ac:dyDescent="0.25">
      <c r="A95" s="90"/>
    </row>
  </sheetData>
  <sheetProtection algorithmName="SHA-512" hashValue="vg2hxjoEU40/pw1cakt/ASFHUyJpq/L/rmEA2E7gqwAQ9O8NUlAk9HiOQ6vEfSFXBKLFePK0emLws5mTXfmDfg==" saltValue="ohS0/OhooKJM/501ZFfYRQ==" spinCount="100000" sheet="1" objects="1" scenarios="1"/>
  <mergeCells count="25">
    <mergeCell ref="Q77:R77"/>
    <mergeCell ref="T1:U1"/>
    <mergeCell ref="T20:U20"/>
    <mergeCell ref="T39:U39"/>
    <mergeCell ref="T58:U58"/>
    <mergeCell ref="T77:U77"/>
    <mergeCell ref="Q1:R1"/>
    <mergeCell ref="Q20:R20"/>
    <mergeCell ref="Q39:R39"/>
    <mergeCell ref="Q58:R58"/>
    <mergeCell ref="B77:E77"/>
    <mergeCell ref="G77:J77"/>
    <mergeCell ref="L77:O77"/>
    <mergeCell ref="B1:E1"/>
    <mergeCell ref="G1:J1"/>
    <mergeCell ref="L1:O1"/>
    <mergeCell ref="B20:E20"/>
    <mergeCell ref="G20:J20"/>
    <mergeCell ref="L20:O20"/>
    <mergeCell ref="B39:E39"/>
    <mergeCell ref="G39:J39"/>
    <mergeCell ref="L39:O39"/>
    <mergeCell ref="B58:E58"/>
    <mergeCell ref="G58:J58"/>
    <mergeCell ref="L58:O5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917"/>
  <sheetViews>
    <sheetView zoomScale="90" zoomScaleNormal="90" workbookViewId="0">
      <selection activeCell="E57" sqref="E57"/>
    </sheetView>
  </sheetViews>
  <sheetFormatPr defaultRowHeight="15" x14ac:dyDescent="0.25"/>
  <cols>
    <col min="1" max="1" width="18.7109375" style="273" customWidth="1"/>
    <col min="2" max="2" width="13" style="216" customWidth="1"/>
    <col min="3" max="3" width="10.7109375" style="216" customWidth="1"/>
    <col min="4" max="4" width="10.7109375" style="227" customWidth="1"/>
    <col min="5" max="5" width="8.85546875" style="227"/>
    <col min="6" max="6" width="14.7109375" style="227" customWidth="1"/>
    <col min="7" max="7" width="15.28515625" style="227" customWidth="1"/>
    <col min="8" max="8" width="10.7109375" style="227" customWidth="1"/>
    <col min="9" max="9" width="8.85546875" style="227"/>
    <col min="10" max="46" width="9.140625" style="272"/>
  </cols>
  <sheetData>
    <row r="1" spans="1:9" ht="24.95" customHeight="1" x14ac:dyDescent="0.25">
      <c r="A1" s="294"/>
      <c r="B1" s="319" t="s">
        <v>76</v>
      </c>
      <c r="C1" s="215"/>
      <c r="D1" s="228"/>
      <c r="E1" s="228"/>
      <c r="F1" s="228">
        <f>A1</f>
        <v>0</v>
      </c>
      <c r="G1" s="228"/>
      <c r="H1" s="228">
        <f>A1</f>
        <v>0</v>
      </c>
      <c r="I1" s="228"/>
    </row>
    <row r="2" spans="1:9" ht="30" customHeight="1" x14ac:dyDescent="0.25">
      <c r="A2" s="328" t="s">
        <v>43</v>
      </c>
      <c r="B2" s="218" t="s">
        <v>85</v>
      </c>
      <c r="C2" s="218" t="s">
        <v>86</v>
      </c>
      <c r="D2" s="219" t="s">
        <v>87</v>
      </c>
      <c r="E2" s="218" t="s">
        <v>82</v>
      </c>
      <c r="F2" s="218" t="s">
        <v>83</v>
      </c>
      <c r="G2" s="218" t="s">
        <v>84</v>
      </c>
      <c r="H2" s="219" t="s">
        <v>81</v>
      </c>
      <c r="I2" s="218" t="s">
        <v>82</v>
      </c>
    </row>
    <row r="3" spans="1:9" x14ac:dyDescent="0.25">
      <c r="A3" s="329" t="s">
        <v>0</v>
      </c>
      <c r="B3" s="315"/>
      <c r="C3" s="315"/>
      <c r="D3" s="224" t="e">
        <f>AVERAGE(B3:C3)</f>
        <v>#DIV/0!</v>
      </c>
      <c r="E3" s="221" t="e">
        <f>STDEV(B3:C3)*100/D3</f>
        <v>#DIV/0!</v>
      </c>
      <c r="F3" s="75" t="e">
        <f>B3*$B$16/$B$17/10</f>
        <v>#DIV/0!</v>
      </c>
      <c r="G3" s="75" t="e">
        <f>C3*$B$16/$B$17/10</f>
        <v>#DIV/0!</v>
      </c>
      <c r="H3" s="224" t="e">
        <f>AVERAGE(F3:G3)</f>
        <v>#DIV/0!</v>
      </c>
      <c r="I3" s="221" t="e">
        <f>STDEV(F3:G3)*100/H3</f>
        <v>#DIV/0!</v>
      </c>
    </row>
    <row r="4" spans="1:9" x14ac:dyDescent="0.25">
      <c r="A4" s="330" t="s">
        <v>1</v>
      </c>
      <c r="B4" s="315"/>
      <c r="C4" s="315"/>
      <c r="D4" s="224" t="e">
        <f t="shared" ref="D4:D15" si="0">AVERAGE(B4:C4)</f>
        <v>#DIV/0!</v>
      </c>
      <c r="E4" s="221" t="e">
        <f t="shared" ref="E4:E15" si="1">STDEV(B4:C4)*100/D4</f>
        <v>#DIV/0!</v>
      </c>
      <c r="F4" s="75" t="e">
        <f t="shared" ref="F4:F15" si="2">B4*$B$16/$B$17/10</f>
        <v>#DIV/0!</v>
      </c>
      <c r="G4" s="75" t="e">
        <f t="shared" ref="G4:G15" si="3">C4*$B$16/$B$17/10</f>
        <v>#DIV/0!</v>
      </c>
      <c r="H4" s="224" t="e">
        <f t="shared" ref="H4:H6" si="4">AVERAGE(F4:G4)</f>
        <v>#DIV/0!</v>
      </c>
      <c r="I4" s="221" t="e">
        <f t="shared" ref="I4:I6" si="5">STDEV(F4:G4)*100/H4</f>
        <v>#DIV/0!</v>
      </c>
    </row>
    <row r="5" spans="1:9" x14ac:dyDescent="0.25">
      <c r="A5" s="330" t="s">
        <v>2</v>
      </c>
      <c r="B5" s="315"/>
      <c r="C5" s="315"/>
      <c r="D5" s="224" t="e">
        <f t="shared" si="0"/>
        <v>#DIV/0!</v>
      </c>
      <c r="E5" s="221" t="e">
        <f t="shared" si="1"/>
        <v>#DIV/0!</v>
      </c>
      <c r="F5" s="75" t="e">
        <f t="shared" si="2"/>
        <v>#DIV/0!</v>
      </c>
      <c r="G5" s="75" t="e">
        <f t="shared" si="3"/>
        <v>#DIV/0!</v>
      </c>
      <c r="H5" s="224" t="e">
        <f t="shared" si="4"/>
        <v>#DIV/0!</v>
      </c>
      <c r="I5" s="221" t="e">
        <f t="shared" si="5"/>
        <v>#DIV/0!</v>
      </c>
    </row>
    <row r="6" spans="1:9" x14ac:dyDescent="0.25">
      <c r="A6" s="330" t="s">
        <v>3</v>
      </c>
      <c r="B6" s="315"/>
      <c r="C6" s="315"/>
      <c r="D6" s="224" t="e">
        <f t="shared" si="0"/>
        <v>#DIV/0!</v>
      </c>
      <c r="E6" s="221" t="e">
        <f t="shared" si="1"/>
        <v>#DIV/0!</v>
      </c>
      <c r="F6" s="75" t="e">
        <f t="shared" ref="F6" si="6">B6*$B$54/$B$55/10</f>
        <v>#DIV/0!</v>
      </c>
      <c r="G6" s="75" t="e">
        <f t="shared" ref="G6" si="7">C6*$B$54/$B$55/10</f>
        <v>#DIV/0!</v>
      </c>
      <c r="H6" s="224" t="e">
        <f t="shared" si="4"/>
        <v>#DIV/0!</v>
      </c>
      <c r="I6" s="221" t="e">
        <f t="shared" si="5"/>
        <v>#DIV/0!</v>
      </c>
    </row>
    <row r="7" spans="1:9" x14ac:dyDescent="0.25">
      <c r="A7" s="330" t="s">
        <v>4</v>
      </c>
      <c r="B7" s="315"/>
      <c r="C7" s="315"/>
      <c r="D7" s="224" t="e">
        <f t="shared" ref="D7" si="8">AVERAGE(B7:C7)</f>
        <v>#DIV/0!</v>
      </c>
      <c r="E7" s="221" t="e">
        <f t="shared" ref="E7" si="9">STDEV(B7:C7)*100/D7</f>
        <v>#DIV/0!</v>
      </c>
      <c r="F7" s="75" t="e">
        <f t="shared" ref="F7" si="10">B7*$B$16/$B$17/10</f>
        <v>#DIV/0!</v>
      </c>
      <c r="G7" s="75" t="e">
        <f t="shared" ref="G7" si="11">C7*$B$16/$B$17/10</f>
        <v>#DIV/0!</v>
      </c>
      <c r="H7" s="224" t="e">
        <f t="shared" ref="H7" si="12">AVERAGE(F7:G7)</f>
        <v>#DIV/0!</v>
      </c>
      <c r="I7" s="221" t="e">
        <f t="shared" ref="I7" si="13">STDEV(F7:G7)*100/H7</f>
        <v>#DIV/0!</v>
      </c>
    </row>
    <row r="8" spans="1:9" x14ac:dyDescent="0.25">
      <c r="A8" s="331" t="s">
        <v>5</v>
      </c>
      <c r="B8" s="315"/>
      <c r="C8" s="315"/>
      <c r="D8" s="224" t="e">
        <f t="shared" si="0"/>
        <v>#DIV/0!</v>
      </c>
      <c r="E8" s="221" t="e">
        <f t="shared" si="1"/>
        <v>#DIV/0!</v>
      </c>
      <c r="F8" s="75" t="e">
        <f t="shared" si="2"/>
        <v>#DIV/0!</v>
      </c>
      <c r="G8" s="75" t="e">
        <f t="shared" si="3"/>
        <v>#DIV/0!</v>
      </c>
      <c r="H8" s="224" t="e">
        <f t="shared" ref="H8:H15" si="14">AVERAGE(F8:G8)</f>
        <v>#DIV/0!</v>
      </c>
      <c r="I8" s="221" t="e">
        <f t="shared" ref="I8:I15" si="15">STDEV(F8:G8)*100/H8</f>
        <v>#DIV/0!</v>
      </c>
    </row>
    <row r="9" spans="1:9" x14ac:dyDescent="0.25">
      <c r="A9" s="330" t="s">
        <v>6</v>
      </c>
      <c r="B9" s="315"/>
      <c r="C9" s="315"/>
      <c r="D9" s="224" t="e">
        <f t="shared" si="0"/>
        <v>#DIV/0!</v>
      </c>
      <c r="E9" s="221" t="e">
        <f t="shared" si="1"/>
        <v>#DIV/0!</v>
      </c>
      <c r="F9" s="75" t="e">
        <f t="shared" si="2"/>
        <v>#DIV/0!</v>
      </c>
      <c r="G9" s="75" t="e">
        <f t="shared" si="3"/>
        <v>#DIV/0!</v>
      </c>
      <c r="H9" s="224" t="e">
        <f t="shared" si="14"/>
        <v>#DIV/0!</v>
      </c>
      <c r="I9" s="221" t="e">
        <f t="shared" si="15"/>
        <v>#DIV/0!</v>
      </c>
    </row>
    <row r="10" spans="1:9" x14ac:dyDescent="0.25">
      <c r="A10" s="330" t="s">
        <v>7</v>
      </c>
      <c r="B10" s="315"/>
      <c r="C10" s="315"/>
      <c r="D10" s="224" t="e">
        <f t="shared" si="0"/>
        <v>#DIV/0!</v>
      </c>
      <c r="E10" s="221" t="e">
        <f t="shared" si="1"/>
        <v>#DIV/0!</v>
      </c>
      <c r="F10" s="75" t="e">
        <f t="shared" si="2"/>
        <v>#DIV/0!</v>
      </c>
      <c r="G10" s="75" t="e">
        <f t="shared" si="3"/>
        <v>#DIV/0!</v>
      </c>
      <c r="H10" s="224" t="e">
        <f t="shared" si="14"/>
        <v>#DIV/0!</v>
      </c>
      <c r="I10" s="221" t="e">
        <f t="shared" si="15"/>
        <v>#DIV/0!</v>
      </c>
    </row>
    <row r="11" spans="1:9" x14ac:dyDescent="0.25">
      <c r="A11" s="330" t="s">
        <v>8</v>
      </c>
      <c r="B11" s="315"/>
      <c r="C11" s="315"/>
      <c r="D11" s="224" t="e">
        <f t="shared" si="0"/>
        <v>#DIV/0!</v>
      </c>
      <c r="E11" s="221" t="e">
        <f t="shared" si="1"/>
        <v>#DIV/0!</v>
      </c>
      <c r="F11" s="75" t="e">
        <f t="shared" si="2"/>
        <v>#DIV/0!</v>
      </c>
      <c r="G11" s="75" t="e">
        <f t="shared" si="3"/>
        <v>#DIV/0!</v>
      </c>
      <c r="H11" s="224" t="e">
        <f t="shared" si="14"/>
        <v>#DIV/0!</v>
      </c>
      <c r="I11" s="221" t="e">
        <f t="shared" si="15"/>
        <v>#DIV/0!</v>
      </c>
    </row>
    <row r="12" spans="1:9" x14ac:dyDescent="0.25">
      <c r="A12" s="331" t="s">
        <v>9</v>
      </c>
      <c r="B12" s="315"/>
      <c r="C12" s="315"/>
      <c r="D12" s="224" t="e">
        <f t="shared" si="0"/>
        <v>#DIV/0!</v>
      </c>
      <c r="E12" s="221" t="e">
        <f t="shared" si="1"/>
        <v>#DIV/0!</v>
      </c>
      <c r="F12" s="75" t="e">
        <f t="shared" si="2"/>
        <v>#DIV/0!</v>
      </c>
      <c r="G12" s="75" t="e">
        <f t="shared" si="3"/>
        <v>#DIV/0!</v>
      </c>
      <c r="H12" s="224" t="e">
        <f t="shared" si="14"/>
        <v>#DIV/0!</v>
      </c>
      <c r="I12" s="221" t="e">
        <f t="shared" si="15"/>
        <v>#DIV/0!</v>
      </c>
    </row>
    <row r="13" spans="1:9" x14ac:dyDescent="0.25">
      <c r="A13" s="330" t="s">
        <v>10</v>
      </c>
      <c r="B13" s="315"/>
      <c r="C13" s="315"/>
      <c r="D13" s="224" t="e">
        <f t="shared" si="0"/>
        <v>#DIV/0!</v>
      </c>
      <c r="E13" s="221" t="e">
        <f t="shared" si="1"/>
        <v>#DIV/0!</v>
      </c>
      <c r="F13" s="75" t="e">
        <f t="shared" si="2"/>
        <v>#DIV/0!</v>
      </c>
      <c r="G13" s="75" t="e">
        <f t="shared" si="3"/>
        <v>#DIV/0!</v>
      </c>
      <c r="H13" s="220" t="e">
        <f t="shared" si="14"/>
        <v>#DIV/0!</v>
      </c>
      <c r="I13" s="221" t="e">
        <f t="shared" si="15"/>
        <v>#DIV/0!</v>
      </c>
    </row>
    <row r="14" spans="1:9" x14ac:dyDescent="0.25">
      <c r="A14" s="330" t="s">
        <v>11</v>
      </c>
      <c r="B14" s="315"/>
      <c r="C14" s="315"/>
      <c r="D14" s="224" t="e">
        <f t="shared" si="0"/>
        <v>#DIV/0!</v>
      </c>
      <c r="E14" s="221" t="e">
        <f t="shared" si="1"/>
        <v>#DIV/0!</v>
      </c>
      <c r="F14" s="75" t="e">
        <f t="shared" si="2"/>
        <v>#DIV/0!</v>
      </c>
      <c r="G14" s="75" t="e">
        <f t="shared" si="3"/>
        <v>#DIV/0!</v>
      </c>
      <c r="H14" s="224" t="e">
        <f t="shared" si="14"/>
        <v>#DIV/0!</v>
      </c>
      <c r="I14" s="221" t="e">
        <f t="shared" si="15"/>
        <v>#DIV/0!</v>
      </c>
    </row>
    <row r="15" spans="1:9" x14ac:dyDescent="0.25">
      <c r="A15" s="332" t="s">
        <v>12</v>
      </c>
      <c r="B15" s="315"/>
      <c r="C15" s="315"/>
      <c r="D15" s="224" t="e">
        <f t="shared" si="0"/>
        <v>#DIV/0!</v>
      </c>
      <c r="E15" s="221" t="e">
        <f t="shared" si="1"/>
        <v>#DIV/0!</v>
      </c>
      <c r="F15" s="75" t="e">
        <f t="shared" si="2"/>
        <v>#DIV/0!</v>
      </c>
      <c r="G15" s="75" t="e">
        <f t="shared" si="3"/>
        <v>#DIV/0!</v>
      </c>
      <c r="H15" s="224" t="e">
        <f t="shared" si="14"/>
        <v>#DIV/0!</v>
      </c>
      <c r="I15" s="221" t="e">
        <f t="shared" si="15"/>
        <v>#DIV/0!</v>
      </c>
    </row>
    <row r="16" spans="1:9" x14ac:dyDescent="0.25">
      <c r="A16" s="333" t="s">
        <v>74</v>
      </c>
      <c r="B16" s="217"/>
      <c r="C16" s="316"/>
      <c r="D16" s="327"/>
      <c r="E16" s="327"/>
      <c r="F16" s="327"/>
      <c r="G16" s="327"/>
      <c r="H16" s="327"/>
      <c r="I16" s="327"/>
    </row>
    <row r="17" spans="1:9" x14ac:dyDescent="0.25">
      <c r="A17" s="333" t="s">
        <v>88</v>
      </c>
      <c r="B17" s="317"/>
      <c r="C17" s="316"/>
      <c r="D17" s="327"/>
      <c r="E17" s="327"/>
      <c r="F17" s="327"/>
      <c r="G17" s="327"/>
      <c r="H17" s="327"/>
      <c r="I17" s="327"/>
    </row>
    <row r="18" spans="1:9" x14ac:dyDescent="0.25">
      <c r="A18" s="334" t="s">
        <v>75</v>
      </c>
      <c r="B18" s="318"/>
      <c r="C18" s="316"/>
      <c r="D18" s="327"/>
      <c r="E18" s="327"/>
      <c r="F18" s="327"/>
      <c r="G18" s="327"/>
      <c r="H18" s="327"/>
      <c r="I18" s="327"/>
    </row>
    <row r="19" spans="1:9" x14ac:dyDescent="0.25">
      <c r="A19" s="325"/>
    </row>
    <row r="20" spans="1:9" ht="24.95" customHeight="1" x14ac:dyDescent="0.25">
      <c r="A20" s="294"/>
      <c r="B20" s="319" t="s">
        <v>76</v>
      </c>
      <c r="C20" s="228"/>
      <c r="D20" s="228"/>
      <c r="E20" s="228"/>
      <c r="F20" s="228">
        <f>A20</f>
        <v>0</v>
      </c>
      <c r="G20" s="228"/>
      <c r="H20" s="228">
        <f>A20</f>
        <v>0</v>
      </c>
      <c r="I20" s="228"/>
    </row>
    <row r="21" spans="1:9" ht="30" customHeight="1" x14ac:dyDescent="0.25">
      <c r="A21" s="328" t="s">
        <v>43</v>
      </c>
      <c r="B21" s="218" t="s">
        <v>85</v>
      </c>
      <c r="C21" s="218" t="s">
        <v>86</v>
      </c>
      <c r="D21" s="219" t="s">
        <v>87</v>
      </c>
      <c r="E21" s="218" t="s">
        <v>82</v>
      </c>
      <c r="F21" s="218" t="s">
        <v>83</v>
      </c>
      <c r="G21" s="218" t="s">
        <v>84</v>
      </c>
      <c r="H21" s="219" t="s">
        <v>81</v>
      </c>
      <c r="I21" s="218" t="s">
        <v>82</v>
      </c>
    </row>
    <row r="22" spans="1:9" x14ac:dyDescent="0.25">
      <c r="A22" s="320" t="s">
        <v>0</v>
      </c>
      <c r="B22" s="315"/>
      <c r="C22" s="315"/>
      <c r="D22" s="224" t="e">
        <f>AVERAGE(B22:C22)</f>
        <v>#DIV/0!</v>
      </c>
      <c r="E22" s="221" t="e">
        <f>STDEV(B22:C22)*100/D22</f>
        <v>#DIV/0!</v>
      </c>
      <c r="F22" s="75" t="e">
        <f>B22*$B$35/$B$36/10</f>
        <v>#DIV/0!</v>
      </c>
      <c r="G22" s="75" t="e">
        <f>C22*$B$35/$B$36/10</f>
        <v>#DIV/0!</v>
      </c>
      <c r="H22" s="224" t="e">
        <f>AVERAGE(F22:G22)</f>
        <v>#DIV/0!</v>
      </c>
      <c r="I22" s="221" t="e">
        <f>STDEV(F22:G22)*100/H22</f>
        <v>#DIV/0!</v>
      </c>
    </row>
    <row r="23" spans="1:9" x14ac:dyDescent="0.25">
      <c r="A23" s="321" t="s">
        <v>1</v>
      </c>
      <c r="B23" s="315"/>
      <c r="C23" s="315"/>
      <c r="D23" s="224" t="e">
        <f t="shared" ref="D23:D34" si="16">AVERAGE(B23:C23)</f>
        <v>#DIV/0!</v>
      </c>
      <c r="E23" s="221" t="e">
        <f t="shared" ref="E23:E34" si="17">STDEV(B23:C23)*100/D23</f>
        <v>#DIV/0!</v>
      </c>
      <c r="F23" s="75" t="e">
        <f t="shared" ref="F23:F34" si="18">B23*$B$35/$B$36/10</f>
        <v>#DIV/0!</v>
      </c>
      <c r="G23" s="75" t="e">
        <f t="shared" ref="G23:G34" si="19">C23*$B$35/$B$36/10</f>
        <v>#DIV/0!</v>
      </c>
      <c r="H23" s="224" t="e">
        <f t="shared" ref="H23:H25" si="20">AVERAGE(F23:G23)</f>
        <v>#DIV/0!</v>
      </c>
      <c r="I23" s="221" t="e">
        <f t="shared" ref="I23:I25" si="21">STDEV(F23:G23)*100/H23</f>
        <v>#DIV/0!</v>
      </c>
    </row>
    <row r="24" spans="1:9" x14ac:dyDescent="0.25">
      <c r="A24" s="321" t="s">
        <v>2</v>
      </c>
      <c r="B24" s="315"/>
      <c r="C24" s="315"/>
      <c r="D24" s="224" t="e">
        <f t="shared" si="16"/>
        <v>#DIV/0!</v>
      </c>
      <c r="E24" s="221" t="e">
        <f t="shared" si="17"/>
        <v>#DIV/0!</v>
      </c>
      <c r="F24" s="75" t="e">
        <f t="shared" si="18"/>
        <v>#DIV/0!</v>
      </c>
      <c r="G24" s="75" t="e">
        <f t="shared" si="19"/>
        <v>#DIV/0!</v>
      </c>
      <c r="H24" s="224" t="e">
        <f t="shared" si="20"/>
        <v>#DIV/0!</v>
      </c>
      <c r="I24" s="221" t="e">
        <f t="shared" si="21"/>
        <v>#DIV/0!</v>
      </c>
    </row>
    <row r="25" spans="1:9" x14ac:dyDescent="0.25">
      <c r="A25" s="321" t="s">
        <v>3</v>
      </c>
      <c r="B25" s="315"/>
      <c r="C25" s="315"/>
      <c r="D25" s="224" t="e">
        <f t="shared" si="16"/>
        <v>#DIV/0!</v>
      </c>
      <c r="E25" s="221" t="e">
        <f t="shared" si="17"/>
        <v>#DIV/0!</v>
      </c>
      <c r="F25" s="75" t="e">
        <f t="shared" si="18"/>
        <v>#DIV/0!</v>
      </c>
      <c r="G25" s="75" t="e">
        <f t="shared" si="19"/>
        <v>#DIV/0!</v>
      </c>
      <c r="H25" s="224" t="e">
        <f t="shared" si="20"/>
        <v>#DIV/0!</v>
      </c>
      <c r="I25" s="221" t="e">
        <f t="shared" si="21"/>
        <v>#DIV/0!</v>
      </c>
    </row>
    <row r="26" spans="1:9" x14ac:dyDescent="0.25">
      <c r="A26" s="321" t="s">
        <v>4</v>
      </c>
      <c r="B26" s="315"/>
      <c r="C26" s="315"/>
      <c r="D26" s="224" t="e">
        <f t="shared" si="16"/>
        <v>#DIV/0!</v>
      </c>
      <c r="E26" s="221" t="e">
        <f t="shared" si="17"/>
        <v>#DIV/0!</v>
      </c>
      <c r="F26" s="75" t="e">
        <f t="shared" si="18"/>
        <v>#DIV/0!</v>
      </c>
      <c r="G26" s="75" t="e">
        <f t="shared" si="19"/>
        <v>#DIV/0!</v>
      </c>
      <c r="H26" s="224" t="e">
        <f t="shared" ref="H26" si="22">AVERAGE(F26:G26)</f>
        <v>#DIV/0!</v>
      </c>
      <c r="I26" s="221" t="e">
        <f t="shared" ref="I26" si="23">STDEV(F26:G26)*100/H26</f>
        <v>#DIV/0!</v>
      </c>
    </row>
    <row r="27" spans="1:9" x14ac:dyDescent="0.25">
      <c r="A27" s="322" t="s">
        <v>5</v>
      </c>
      <c r="B27" s="315"/>
      <c r="C27" s="315"/>
      <c r="D27" s="224" t="e">
        <f t="shared" si="16"/>
        <v>#DIV/0!</v>
      </c>
      <c r="E27" s="221" t="e">
        <f t="shared" si="17"/>
        <v>#DIV/0!</v>
      </c>
      <c r="F27" s="75" t="e">
        <f t="shared" si="18"/>
        <v>#DIV/0!</v>
      </c>
      <c r="G27" s="75" t="e">
        <f t="shared" si="19"/>
        <v>#DIV/0!</v>
      </c>
      <c r="H27" s="224" t="e">
        <f t="shared" ref="H27:H34" si="24">AVERAGE(F27:G27)</f>
        <v>#DIV/0!</v>
      </c>
      <c r="I27" s="221" t="e">
        <f t="shared" ref="I27:I34" si="25">STDEV(F27:G27)*100/H27</f>
        <v>#DIV/0!</v>
      </c>
    </row>
    <row r="28" spans="1:9" x14ac:dyDescent="0.25">
      <c r="A28" s="321" t="s">
        <v>6</v>
      </c>
      <c r="B28" s="315"/>
      <c r="C28" s="315"/>
      <c r="D28" s="224" t="e">
        <f t="shared" si="16"/>
        <v>#DIV/0!</v>
      </c>
      <c r="E28" s="221" t="e">
        <f t="shared" si="17"/>
        <v>#DIV/0!</v>
      </c>
      <c r="F28" s="75" t="e">
        <f t="shared" si="18"/>
        <v>#DIV/0!</v>
      </c>
      <c r="G28" s="75" t="e">
        <f t="shared" si="19"/>
        <v>#DIV/0!</v>
      </c>
      <c r="H28" s="224" t="e">
        <f t="shared" si="24"/>
        <v>#DIV/0!</v>
      </c>
      <c r="I28" s="221" t="e">
        <f t="shared" si="25"/>
        <v>#DIV/0!</v>
      </c>
    </row>
    <row r="29" spans="1:9" x14ac:dyDescent="0.25">
      <c r="A29" s="321" t="s">
        <v>7</v>
      </c>
      <c r="B29" s="315"/>
      <c r="C29" s="315"/>
      <c r="D29" s="224" t="e">
        <f t="shared" si="16"/>
        <v>#DIV/0!</v>
      </c>
      <c r="E29" s="221" t="e">
        <f t="shared" si="17"/>
        <v>#DIV/0!</v>
      </c>
      <c r="F29" s="75" t="e">
        <f t="shared" si="18"/>
        <v>#DIV/0!</v>
      </c>
      <c r="G29" s="75" t="e">
        <f t="shared" si="19"/>
        <v>#DIV/0!</v>
      </c>
      <c r="H29" s="224" t="e">
        <f t="shared" si="24"/>
        <v>#DIV/0!</v>
      </c>
      <c r="I29" s="221" t="e">
        <f t="shared" si="25"/>
        <v>#DIV/0!</v>
      </c>
    </row>
    <row r="30" spans="1:9" x14ac:dyDescent="0.25">
      <c r="A30" s="321" t="s">
        <v>8</v>
      </c>
      <c r="B30" s="315"/>
      <c r="C30" s="315"/>
      <c r="D30" s="224" t="e">
        <f t="shared" si="16"/>
        <v>#DIV/0!</v>
      </c>
      <c r="E30" s="221" t="e">
        <f t="shared" si="17"/>
        <v>#DIV/0!</v>
      </c>
      <c r="F30" s="75" t="e">
        <f t="shared" si="18"/>
        <v>#DIV/0!</v>
      </c>
      <c r="G30" s="75" t="e">
        <f t="shared" si="19"/>
        <v>#DIV/0!</v>
      </c>
      <c r="H30" s="224" t="e">
        <f t="shared" si="24"/>
        <v>#DIV/0!</v>
      </c>
      <c r="I30" s="221" t="e">
        <f t="shared" si="25"/>
        <v>#DIV/0!</v>
      </c>
    </row>
    <row r="31" spans="1:9" x14ac:dyDescent="0.25">
      <c r="A31" s="322" t="s">
        <v>9</v>
      </c>
      <c r="B31" s="315"/>
      <c r="C31" s="315"/>
      <c r="D31" s="224" t="e">
        <f t="shared" si="16"/>
        <v>#DIV/0!</v>
      </c>
      <c r="E31" s="221" t="e">
        <f t="shared" si="17"/>
        <v>#DIV/0!</v>
      </c>
      <c r="F31" s="75" t="e">
        <f t="shared" si="18"/>
        <v>#DIV/0!</v>
      </c>
      <c r="G31" s="75" t="e">
        <f t="shared" si="19"/>
        <v>#DIV/0!</v>
      </c>
      <c r="H31" s="224" t="e">
        <f t="shared" si="24"/>
        <v>#DIV/0!</v>
      </c>
      <c r="I31" s="221" t="e">
        <f t="shared" si="25"/>
        <v>#DIV/0!</v>
      </c>
    </row>
    <row r="32" spans="1:9" ht="15" customHeight="1" x14ac:dyDescent="0.25">
      <c r="A32" s="321" t="s">
        <v>10</v>
      </c>
      <c r="B32" s="315"/>
      <c r="C32" s="315"/>
      <c r="D32" s="224" t="e">
        <f t="shared" si="16"/>
        <v>#DIV/0!</v>
      </c>
      <c r="E32" s="221" t="e">
        <f t="shared" si="17"/>
        <v>#DIV/0!</v>
      </c>
      <c r="F32" s="75" t="e">
        <f t="shared" si="18"/>
        <v>#DIV/0!</v>
      </c>
      <c r="G32" s="75" t="e">
        <f t="shared" si="19"/>
        <v>#DIV/0!</v>
      </c>
      <c r="H32" s="224" t="e">
        <f t="shared" si="24"/>
        <v>#DIV/0!</v>
      </c>
      <c r="I32" s="221" t="e">
        <f t="shared" si="25"/>
        <v>#DIV/0!</v>
      </c>
    </row>
    <row r="33" spans="1:9" x14ac:dyDescent="0.25">
      <c r="A33" s="321" t="s">
        <v>11</v>
      </c>
      <c r="B33" s="315"/>
      <c r="C33" s="315"/>
      <c r="D33" s="224" t="e">
        <f t="shared" si="16"/>
        <v>#DIV/0!</v>
      </c>
      <c r="E33" s="221" t="e">
        <f t="shared" si="17"/>
        <v>#DIV/0!</v>
      </c>
      <c r="F33" s="75" t="e">
        <f t="shared" si="18"/>
        <v>#DIV/0!</v>
      </c>
      <c r="G33" s="75" t="e">
        <f t="shared" si="19"/>
        <v>#DIV/0!</v>
      </c>
      <c r="H33" s="224" t="e">
        <f t="shared" si="24"/>
        <v>#DIV/0!</v>
      </c>
      <c r="I33" s="221" t="e">
        <f t="shared" si="25"/>
        <v>#DIV/0!</v>
      </c>
    </row>
    <row r="34" spans="1:9" x14ac:dyDescent="0.25">
      <c r="A34" s="323" t="s">
        <v>12</v>
      </c>
      <c r="B34" s="315"/>
      <c r="C34" s="315"/>
      <c r="D34" s="224" t="e">
        <f t="shared" si="16"/>
        <v>#DIV/0!</v>
      </c>
      <c r="E34" s="221" t="e">
        <f t="shared" si="17"/>
        <v>#DIV/0!</v>
      </c>
      <c r="F34" s="75" t="e">
        <f t="shared" si="18"/>
        <v>#DIV/0!</v>
      </c>
      <c r="G34" s="75" t="e">
        <f t="shared" si="19"/>
        <v>#DIV/0!</v>
      </c>
      <c r="H34" s="224" t="e">
        <f t="shared" si="24"/>
        <v>#DIV/0!</v>
      </c>
      <c r="I34" s="221" t="e">
        <f t="shared" si="25"/>
        <v>#DIV/0!</v>
      </c>
    </row>
    <row r="35" spans="1:9" x14ac:dyDescent="0.25">
      <c r="A35" s="326" t="s">
        <v>74</v>
      </c>
      <c r="B35" s="217"/>
      <c r="C35" s="316"/>
    </row>
    <row r="36" spans="1:9" x14ac:dyDescent="0.25">
      <c r="A36" s="326" t="s">
        <v>88</v>
      </c>
      <c r="B36" s="317"/>
      <c r="C36" s="316"/>
    </row>
    <row r="37" spans="1:9" x14ac:dyDescent="0.25">
      <c r="A37" s="324" t="s">
        <v>75</v>
      </c>
      <c r="B37" s="317"/>
      <c r="C37" s="316"/>
    </row>
    <row r="38" spans="1:9" x14ac:dyDescent="0.25">
      <c r="A38" s="325"/>
    </row>
    <row r="39" spans="1:9" ht="24.95" customHeight="1" x14ac:dyDescent="0.25">
      <c r="A39" s="294"/>
      <c r="B39" s="319" t="s">
        <v>76</v>
      </c>
      <c r="C39" s="228"/>
      <c r="D39" s="228"/>
      <c r="E39" s="228"/>
      <c r="F39" s="228">
        <f>A39</f>
        <v>0</v>
      </c>
      <c r="G39" s="228"/>
      <c r="H39" s="228">
        <f>A39</f>
        <v>0</v>
      </c>
      <c r="I39" s="228"/>
    </row>
    <row r="40" spans="1:9" ht="30" customHeight="1" x14ac:dyDescent="0.25">
      <c r="A40" s="328" t="s">
        <v>43</v>
      </c>
      <c r="B40" s="218" t="s">
        <v>85</v>
      </c>
      <c r="C40" s="218" t="s">
        <v>86</v>
      </c>
      <c r="D40" s="219" t="s">
        <v>87</v>
      </c>
      <c r="E40" s="218" t="s">
        <v>82</v>
      </c>
      <c r="F40" s="218" t="s">
        <v>83</v>
      </c>
      <c r="G40" s="218" t="s">
        <v>84</v>
      </c>
      <c r="H40" s="219" t="s">
        <v>81</v>
      </c>
      <c r="I40" s="218" t="s">
        <v>82</v>
      </c>
    </row>
    <row r="41" spans="1:9" x14ac:dyDescent="0.25">
      <c r="A41" s="320" t="s">
        <v>0</v>
      </c>
      <c r="B41" s="315"/>
      <c r="C41" s="315"/>
      <c r="D41" s="224" t="e">
        <f>AVERAGE(B41:C41)</f>
        <v>#DIV/0!</v>
      </c>
      <c r="E41" s="221" t="e">
        <f>STDEV(B41:C41)*100/D41</f>
        <v>#DIV/0!</v>
      </c>
      <c r="F41" s="75" t="e">
        <f>B41*$B$54/$B$55/10</f>
        <v>#DIV/0!</v>
      </c>
      <c r="G41" s="75" t="e">
        <f>C41*$B$54/$B$55/10</f>
        <v>#DIV/0!</v>
      </c>
      <c r="H41" s="224" t="e">
        <f>AVERAGE(F41:G41)</f>
        <v>#DIV/0!</v>
      </c>
      <c r="I41" s="221" t="e">
        <f>STDEV(F41:G41)*100/H41</f>
        <v>#DIV/0!</v>
      </c>
    </row>
    <row r="42" spans="1:9" x14ac:dyDescent="0.25">
      <c r="A42" s="321" t="s">
        <v>1</v>
      </c>
      <c r="B42" s="315"/>
      <c r="C42" s="315"/>
      <c r="D42" s="224" t="e">
        <f t="shared" ref="D42:D53" si="26">AVERAGE(B42:C42)</f>
        <v>#DIV/0!</v>
      </c>
      <c r="E42" s="221" t="e">
        <f t="shared" ref="E42:E53" si="27">STDEV(B42:C42)*100/D42</f>
        <v>#DIV/0!</v>
      </c>
      <c r="F42" s="75" t="e">
        <f t="shared" ref="F42:F53" si="28">B42*$B$54/$B$55/10</f>
        <v>#DIV/0!</v>
      </c>
      <c r="G42" s="75" t="e">
        <f t="shared" ref="G42:G53" si="29">C42*$B$54/$B$55/10</f>
        <v>#DIV/0!</v>
      </c>
      <c r="H42" s="224" t="e">
        <f t="shared" ref="H42:H44" si="30">AVERAGE(F42:G42)</f>
        <v>#DIV/0!</v>
      </c>
      <c r="I42" s="221" t="e">
        <f t="shared" ref="I42:I44" si="31">STDEV(F42:G42)*100/H42</f>
        <v>#DIV/0!</v>
      </c>
    </row>
    <row r="43" spans="1:9" x14ac:dyDescent="0.25">
      <c r="A43" s="321" t="s">
        <v>2</v>
      </c>
      <c r="B43" s="315"/>
      <c r="C43" s="315"/>
      <c r="D43" s="224" t="e">
        <f t="shared" si="26"/>
        <v>#DIV/0!</v>
      </c>
      <c r="E43" s="221" t="e">
        <f t="shared" si="27"/>
        <v>#DIV/0!</v>
      </c>
      <c r="F43" s="75" t="e">
        <f t="shared" si="28"/>
        <v>#DIV/0!</v>
      </c>
      <c r="G43" s="75" t="e">
        <f t="shared" si="29"/>
        <v>#DIV/0!</v>
      </c>
      <c r="H43" s="224" t="e">
        <f t="shared" si="30"/>
        <v>#DIV/0!</v>
      </c>
      <c r="I43" s="221" t="e">
        <f t="shared" si="31"/>
        <v>#DIV/0!</v>
      </c>
    </row>
    <row r="44" spans="1:9" x14ac:dyDescent="0.25">
      <c r="A44" s="321" t="s">
        <v>3</v>
      </c>
      <c r="B44" s="315"/>
      <c r="C44" s="315"/>
      <c r="D44" s="224" t="e">
        <f t="shared" si="26"/>
        <v>#DIV/0!</v>
      </c>
      <c r="E44" s="221" t="e">
        <f t="shared" si="27"/>
        <v>#DIV/0!</v>
      </c>
      <c r="F44" s="75" t="e">
        <f t="shared" si="28"/>
        <v>#DIV/0!</v>
      </c>
      <c r="G44" s="75" t="e">
        <f t="shared" si="29"/>
        <v>#DIV/0!</v>
      </c>
      <c r="H44" s="224" t="e">
        <f t="shared" si="30"/>
        <v>#DIV/0!</v>
      </c>
      <c r="I44" s="221" t="e">
        <f t="shared" si="31"/>
        <v>#DIV/0!</v>
      </c>
    </row>
    <row r="45" spans="1:9" x14ac:dyDescent="0.25">
      <c r="A45" s="321" t="s">
        <v>4</v>
      </c>
      <c r="B45" s="315"/>
      <c r="C45" s="315"/>
      <c r="D45" s="224" t="e">
        <f t="shared" si="26"/>
        <v>#DIV/0!</v>
      </c>
      <c r="E45" s="221" t="e">
        <f t="shared" si="27"/>
        <v>#DIV/0!</v>
      </c>
      <c r="F45" s="75" t="e">
        <f t="shared" si="28"/>
        <v>#DIV/0!</v>
      </c>
      <c r="G45" s="75" t="e">
        <f t="shared" si="29"/>
        <v>#DIV/0!</v>
      </c>
      <c r="H45" s="224" t="e">
        <f t="shared" ref="H45" si="32">AVERAGE(F45:G45)</f>
        <v>#DIV/0!</v>
      </c>
      <c r="I45" s="221" t="e">
        <f t="shared" ref="I45" si="33">STDEV(F45:G45)*100/H45</f>
        <v>#DIV/0!</v>
      </c>
    </row>
    <row r="46" spans="1:9" x14ac:dyDescent="0.25">
      <c r="A46" s="322" t="s">
        <v>5</v>
      </c>
      <c r="B46" s="315"/>
      <c r="C46" s="315"/>
      <c r="D46" s="224" t="e">
        <f t="shared" si="26"/>
        <v>#DIV/0!</v>
      </c>
      <c r="E46" s="221" t="e">
        <f t="shared" si="27"/>
        <v>#DIV/0!</v>
      </c>
      <c r="F46" s="75" t="e">
        <f t="shared" si="28"/>
        <v>#DIV/0!</v>
      </c>
      <c r="G46" s="75" t="e">
        <f t="shared" si="29"/>
        <v>#DIV/0!</v>
      </c>
      <c r="H46" s="224" t="e">
        <f t="shared" ref="H46:H53" si="34">AVERAGE(F46:G46)</f>
        <v>#DIV/0!</v>
      </c>
      <c r="I46" s="221" t="e">
        <f t="shared" ref="I46:I53" si="35">STDEV(F46:G46)*100/H46</f>
        <v>#DIV/0!</v>
      </c>
    </row>
    <row r="47" spans="1:9" x14ac:dyDescent="0.25">
      <c r="A47" s="321" t="s">
        <v>6</v>
      </c>
      <c r="B47" s="315"/>
      <c r="C47" s="315"/>
      <c r="D47" s="224" t="e">
        <f t="shared" si="26"/>
        <v>#DIV/0!</v>
      </c>
      <c r="E47" s="221" t="e">
        <f t="shared" si="27"/>
        <v>#DIV/0!</v>
      </c>
      <c r="F47" s="75" t="e">
        <f t="shared" si="28"/>
        <v>#DIV/0!</v>
      </c>
      <c r="G47" s="75" t="e">
        <f t="shared" si="29"/>
        <v>#DIV/0!</v>
      </c>
      <c r="H47" s="224" t="e">
        <f t="shared" si="34"/>
        <v>#DIV/0!</v>
      </c>
      <c r="I47" s="221" t="e">
        <f t="shared" si="35"/>
        <v>#DIV/0!</v>
      </c>
    </row>
    <row r="48" spans="1:9" x14ac:dyDescent="0.25">
      <c r="A48" s="321" t="s">
        <v>7</v>
      </c>
      <c r="B48" s="315"/>
      <c r="C48" s="315"/>
      <c r="D48" s="224" t="e">
        <f t="shared" si="26"/>
        <v>#DIV/0!</v>
      </c>
      <c r="E48" s="221" t="e">
        <f t="shared" si="27"/>
        <v>#DIV/0!</v>
      </c>
      <c r="F48" s="75" t="e">
        <f t="shared" si="28"/>
        <v>#DIV/0!</v>
      </c>
      <c r="G48" s="75" t="e">
        <f t="shared" si="29"/>
        <v>#DIV/0!</v>
      </c>
      <c r="H48" s="224" t="e">
        <f t="shared" si="34"/>
        <v>#DIV/0!</v>
      </c>
      <c r="I48" s="221" t="e">
        <f t="shared" si="35"/>
        <v>#DIV/0!</v>
      </c>
    </row>
    <row r="49" spans="1:9" x14ac:dyDescent="0.25">
      <c r="A49" s="321" t="s">
        <v>8</v>
      </c>
      <c r="B49" s="315"/>
      <c r="C49" s="315"/>
      <c r="D49" s="224" t="e">
        <f t="shared" si="26"/>
        <v>#DIV/0!</v>
      </c>
      <c r="E49" s="221" t="e">
        <f t="shared" si="27"/>
        <v>#DIV/0!</v>
      </c>
      <c r="F49" s="75" t="e">
        <f t="shared" si="28"/>
        <v>#DIV/0!</v>
      </c>
      <c r="G49" s="75" t="e">
        <f t="shared" si="29"/>
        <v>#DIV/0!</v>
      </c>
      <c r="H49" s="224" t="e">
        <f t="shared" si="34"/>
        <v>#DIV/0!</v>
      </c>
      <c r="I49" s="221" t="e">
        <f t="shared" si="35"/>
        <v>#DIV/0!</v>
      </c>
    </row>
    <row r="50" spans="1:9" x14ac:dyDescent="0.25">
      <c r="A50" s="322" t="s">
        <v>9</v>
      </c>
      <c r="B50" s="315"/>
      <c r="C50" s="315"/>
      <c r="D50" s="224" t="e">
        <f t="shared" si="26"/>
        <v>#DIV/0!</v>
      </c>
      <c r="E50" s="221" t="e">
        <f t="shared" si="27"/>
        <v>#DIV/0!</v>
      </c>
      <c r="F50" s="75" t="e">
        <f t="shared" si="28"/>
        <v>#DIV/0!</v>
      </c>
      <c r="G50" s="75" t="e">
        <f t="shared" si="29"/>
        <v>#DIV/0!</v>
      </c>
      <c r="H50" s="224" t="e">
        <f t="shared" si="34"/>
        <v>#DIV/0!</v>
      </c>
      <c r="I50" s="221" t="e">
        <f t="shared" si="35"/>
        <v>#DIV/0!</v>
      </c>
    </row>
    <row r="51" spans="1:9" x14ac:dyDescent="0.25">
      <c r="A51" s="321" t="s">
        <v>10</v>
      </c>
      <c r="B51" s="315"/>
      <c r="C51" s="315"/>
      <c r="D51" s="224" t="e">
        <f t="shared" si="26"/>
        <v>#DIV/0!</v>
      </c>
      <c r="E51" s="221" t="e">
        <f t="shared" si="27"/>
        <v>#DIV/0!</v>
      </c>
      <c r="F51" s="75" t="e">
        <f t="shared" si="28"/>
        <v>#DIV/0!</v>
      </c>
      <c r="G51" s="75" t="e">
        <f t="shared" si="29"/>
        <v>#DIV/0!</v>
      </c>
      <c r="H51" s="220" t="e">
        <f t="shared" si="34"/>
        <v>#DIV/0!</v>
      </c>
      <c r="I51" s="221" t="e">
        <f t="shared" si="35"/>
        <v>#DIV/0!</v>
      </c>
    </row>
    <row r="52" spans="1:9" x14ac:dyDescent="0.25">
      <c r="A52" s="321" t="s">
        <v>11</v>
      </c>
      <c r="B52" s="315"/>
      <c r="C52" s="315"/>
      <c r="D52" s="224" t="e">
        <f t="shared" si="26"/>
        <v>#DIV/0!</v>
      </c>
      <c r="E52" s="221" t="e">
        <f t="shared" si="27"/>
        <v>#DIV/0!</v>
      </c>
      <c r="F52" s="75" t="e">
        <f t="shared" si="28"/>
        <v>#DIV/0!</v>
      </c>
      <c r="G52" s="75" t="e">
        <f t="shared" si="29"/>
        <v>#DIV/0!</v>
      </c>
      <c r="H52" s="224" t="e">
        <f t="shared" si="34"/>
        <v>#DIV/0!</v>
      </c>
      <c r="I52" s="221" t="e">
        <f t="shared" si="35"/>
        <v>#DIV/0!</v>
      </c>
    </row>
    <row r="53" spans="1:9" x14ac:dyDescent="0.25">
      <c r="A53" s="323" t="s">
        <v>12</v>
      </c>
      <c r="B53" s="315"/>
      <c r="C53" s="315"/>
      <c r="D53" s="224" t="e">
        <f t="shared" si="26"/>
        <v>#DIV/0!</v>
      </c>
      <c r="E53" s="221" t="e">
        <f t="shared" si="27"/>
        <v>#DIV/0!</v>
      </c>
      <c r="F53" s="75" t="e">
        <f t="shared" si="28"/>
        <v>#DIV/0!</v>
      </c>
      <c r="G53" s="75" t="e">
        <f t="shared" si="29"/>
        <v>#DIV/0!</v>
      </c>
      <c r="H53" s="224" t="e">
        <f t="shared" si="34"/>
        <v>#DIV/0!</v>
      </c>
      <c r="I53" s="221" t="e">
        <f t="shared" si="35"/>
        <v>#DIV/0!</v>
      </c>
    </row>
    <row r="54" spans="1:9" x14ac:dyDescent="0.25">
      <c r="A54" s="326" t="s">
        <v>74</v>
      </c>
      <c r="B54" s="217"/>
      <c r="C54" s="316"/>
      <c r="H54" s="220"/>
      <c r="I54" s="221"/>
    </row>
    <row r="55" spans="1:9" x14ac:dyDescent="0.25">
      <c r="A55" s="326" t="s">
        <v>88</v>
      </c>
      <c r="B55" s="317"/>
      <c r="C55" s="316"/>
    </row>
    <row r="56" spans="1:9" x14ac:dyDescent="0.25">
      <c r="A56" s="324" t="s">
        <v>75</v>
      </c>
      <c r="B56" s="217"/>
      <c r="C56" s="316"/>
    </row>
    <row r="57" spans="1:9" x14ac:dyDescent="0.25">
      <c r="A57" s="325"/>
    </row>
    <row r="58" spans="1:9" ht="24.95" customHeight="1" x14ac:dyDescent="0.25">
      <c r="A58" s="294"/>
      <c r="B58" s="319" t="s">
        <v>76</v>
      </c>
      <c r="C58" s="228"/>
      <c r="D58" s="228"/>
      <c r="E58" s="228"/>
      <c r="F58" s="228">
        <f>A58</f>
        <v>0</v>
      </c>
      <c r="G58" s="228"/>
      <c r="H58" s="228">
        <f>A58</f>
        <v>0</v>
      </c>
      <c r="I58" s="228"/>
    </row>
    <row r="59" spans="1:9" ht="30" customHeight="1" x14ac:dyDescent="0.25">
      <c r="A59" s="328" t="s">
        <v>43</v>
      </c>
      <c r="B59" s="218" t="s">
        <v>85</v>
      </c>
      <c r="C59" s="218" t="s">
        <v>86</v>
      </c>
      <c r="D59" s="219" t="s">
        <v>87</v>
      </c>
      <c r="E59" s="218" t="s">
        <v>82</v>
      </c>
      <c r="F59" s="218" t="s">
        <v>83</v>
      </c>
      <c r="G59" s="218" t="s">
        <v>84</v>
      </c>
      <c r="H59" s="219" t="s">
        <v>81</v>
      </c>
      <c r="I59" s="218" t="s">
        <v>82</v>
      </c>
    </row>
    <row r="60" spans="1:9" x14ac:dyDescent="0.25">
      <c r="A60" s="320" t="s">
        <v>0</v>
      </c>
      <c r="B60" s="315"/>
      <c r="C60" s="315"/>
      <c r="D60" s="224" t="e">
        <f>AVERAGE(B60:C60)</f>
        <v>#DIV/0!</v>
      </c>
      <c r="E60" s="221" t="e">
        <f>STDEV(B60:C60)*100/D60</f>
        <v>#DIV/0!</v>
      </c>
      <c r="F60" s="75" t="e">
        <f>B60*$B$73/$B$74/10</f>
        <v>#DIV/0!</v>
      </c>
      <c r="G60" s="75" t="e">
        <f>C60*$B$73/$B$74/10</f>
        <v>#DIV/0!</v>
      </c>
      <c r="H60" s="224" t="e">
        <f>AVERAGE(F60:G60)</f>
        <v>#DIV/0!</v>
      </c>
      <c r="I60" s="221" t="e">
        <f>STDEV(F60:G60)*100/H60</f>
        <v>#DIV/0!</v>
      </c>
    </row>
    <row r="61" spans="1:9" x14ac:dyDescent="0.25">
      <c r="A61" s="321" t="s">
        <v>1</v>
      </c>
      <c r="B61" s="315"/>
      <c r="C61" s="315"/>
      <c r="D61" s="224" t="e">
        <f t="shared" ref="D61:D72" si="36">AVERAGE(B61:C61)</f>
        <v>#DIV/0!</v>
      </c>
      <c r="E61" s="221" t="e">
        <f t="shared" ref="E61:E72" si="37">STDEV(B61:C61)*100/D61</f>
        <v>#DIV/0!</v>
      </c>
      <c r="F61" s="75" t="e">
        <f t="shared" ref="F61:F72" si="38">B61*$B$73/$B$74/10</f>
        <v>#DIV/0!</v>
      </c>
      <c r="G61" s="75" t="e">
        <f t="shared" ref="G61:G72" si="39">C61*$B$73/$B$74/10</f>
        <v>#DIV/0!</v>
      </c>
      <c r="H61" s="224" t="e">
        <f t="shared" ref="H61:H63" si="40">AVERAGE(F61:G61)</f>
        <v>#DIV/0!</v>
      </c>
      <c r="I61" s="221" t="e">
        <f t="shared" ref="I61:I63" si="41">STDEV(F61:G61)*100/H61</f>
        <v>#DIV/0!</v>
      </c>
    </row>
    <row r="62" spans="1:9" x14ac:dyDescent="0.25">
      <c r="A62" s="321" t="s">
        <v>2</v>
      </c>
      <c r="B62" s="315"/>
      <c r="C62" s="315"/>
      <c r="D62" s="224" t="e">
        <f t="shared" si="36"/>
        <v>#DIV/0!</v>
      </c>
      <c r="E62" s="221" t="e">
        <f t="shared" si="37"/>
        <v>#DIV/0!</v>
      </c>
      <c r="F62" s="75" t="e">
        <f t="shared" si="38"/>
        <v>#DIV/0!</v>
      </c>
      <c r="G62" s="75" t="e">
        <f t="shared" si="39"/>
        <v>#DIV/0!</v>
      </c>
      <c r="H62" s="224" t="e">
        <f t="shared" si="40"/>
        <v>#DIV/0!</v>
      </c>
      <c r="I62" s="221" t="e">
        <f t="shared" si="41"/>
        <v>#DIV/0!</v>
      </c>
    </row>
    <row r="63" spans="1:9" x14ac:dyDescent="0.25">
      <c r="A63" s="321" t="s">
        <v>3</v>
      </c>
      <c r="B63" s="315"/>
      <c r="C63" s="315"/>
      <c r="D63" s="224" t="e">
        <f t="shared" si="36"/>
        <v>#DIV/0!</v>
      </c>
      <c r="E63" s="221" t="e">
        <f t="shared" si="37"/>
        <v>#DIV/0!</v>
      </c>
      <c r="F63" s="75" t="e">
        <f t="shared" si="38"/>
        <v>#DIV/0!</v>
      </c>
      <c r="G63" s="75" t="e">
        <f t="shared" si="39"/>
        <v>#DIV/0!</v>
      </c>
      <c r="H63" s="224" t="e">
        <f t="shared" si="40"/>
        <v>#DIV/0!</v>
      </c>
      <c r="I63" s="221" t="e">
        <f t="shared" si="41"/>
        <v>#DIV/0!</v>
      </c>
    </row>
    <row r="64" spans="1:9" x14ac:dyDescent="0.25">
      <c r="A64" s="321" t="s">
        <v>4</v>
      </c>
      <c r="B64" s="315"/>
      <c r="C64" s="315"/>
      <c r="D64" s="224" t="e">
        <f t="shared" si="36"/>
        <v>#DIV/0!</v>
      </c>
      <c r="E64" s="221" t="e">
        <f t="shared" si="37"/>
        <v>#DIV/0!</v>
      </c>
      <c r="F64" s="75" t="e">
        <f t="shared" si="38"/>
        <v>#DIV/0!</v>
      </c>
      <c r="G64" s="75" t="e">
        <f t="shared" si="39"/>
        <v>#DIV/0!</v>
      </c>
      <c r="H64" s="224" t="e">
        <f t="shared" ref="H64" si="42">AVERAGE(F64:G64)</f>
        <v>#DIV/0!</v>
      </c>
      <c r="I64" s="221" t="e">
        <f t="shared" ref="I64" si="43">STDEV(F64:G64)*100/H64</f>
        <v>#DIV/0!</v>
      </c>
    </row>
    <row r="65" spans="1:9" x14ac:dyDescent="0.25">
      <c r="A65" s="322" t="s">
        <v>5</v>
      </c>
      <c r="B65" s="315"/>
      <c r="C65" s="315"/>
      <c r="D65" s="224" t="e">
        <f t="shared" si="36"/>
        <v>#DIV/0!</v>
      </c>
      <c r="E65" s="221" t="e">
        <f t="shared" si="37"/>
        <v>#DIV/0!</v>
      </c>
      <c r="F65" s="75" t="e">
        <f t="shared" si="38"/>
        <v>#DIV/0!</v>
      </c>
      <c r="G65" s="75" t="e">
        <f t="shared" si="39"/>
        <v>#DIV/0!</v>
      </c>
      <c r="H65" s="224" t="e">
        <f t="shared" ref="H65:H72" si="44">AVERAGE(F65:G65)</f>
        <v>#DIV/0!</v>
      </c>
      <c r="I65" s="221" t="e">
        <f t="shared" ref="I65:I72" si="45">STDEV(F65:G65)*100/H65</f>
        <v>#DIV/0!</v>
      </c>
    </row>
    <row r="66" spans="1:9" x14ac:dyDescent="0.25">
      <c r="A66" s="321" t="s">
        <v>6</v>
      </c>
      <c r="B66" s="315"/>
      <c r="C66" s="315"/>
      <c r="D66" s="224" t="e">
        <f t="shared" si="36"/>
        <v>#DIV/0!</v>
      </c>
      <c r="E66" s="221" t="e">
        <f t="shared" si="37"/>
        <v>#DIV/0!</v>
      </c>
      <c r="F66" s="75" t="e">
        <f t="shared" si="38"/>
        <v>#DIV/0!</v>
      </c>
      <c r="G66" s="75" t="e">
        <f t="shared" si="39"/>
        <v>#DIV/0!</v>
      </c>
      <c r="H66" s="224" t="e">
        <f t="shared" si="44"/>
        <v>#DIV/0!</v>
      </c>
      <c r="I66" s="221" t="e">
        <f t="shared" si="45"/>
        <v>#DIV/0!</v>
      </c>
    </row>
    <row r="67" spans="1:9" x14ac:dyDescent="0.25">
      <c r="A67" s="321" t="s">
        <v>7</v>
      </c>
      <c r="B67" s="315"/>
      <c r="C67" s="315"/>
      <c r="D67" s="224" t="e">
        <f t="shared" si="36"/>
        <v>#DIV/0!</v>
      </c>
      <c r="E67" s="221" t="e">
        <f t="shared" si="37"/>
        <v>#DIV/0!</v>
      </c>
      <c r="F67" s="75" t="e">
        <f t="shared" si="38"/>
        <v>#DIV/0!</v>
      </c>
      <c r="G67" s="75" t="e">
        <f t="shared" si="39"/>
        <v>#DIV/0!</v>
      </c>
      <c r="H67" s="224" t="e">
        <f t="shared" si="44"/>
        <v>#DIV/0!</v>
      </c>
      <c r="I67" s="221" t="e">
        <f t="shared" si="45"/>
        <v>#DIV/0!</v>
      </c>
    </row>
    <row r="68" spans="1:9" x14ac:dyDescent="0.25">
      <c r="A68" s="321" t="s">
        <v>8</v>
      </c>
      <c r="B68" s="315"/>
      <c r="C68" s="315"/>
      <c r="D68" s="224" t="e">
        <f t="shared" si="36"/>
        <v>#DIV/0!</v>
      </c>
      <c r="E68" s="221" t="e">
        <f t="shared" si="37"/>
        <v>#DIV/0!</v>
      </c>
      <c r="F68" s="75" t="e">
        <f t="shared" si="38"/>
        <v>#DIV/0!</v>
      </c>
      <c r="G68" s="75" t="e">
        <f t="shared" si="39"/>
        <v>#DIV/0!</v>
      </c>
      <c r="H68" s="224" t="e">
        <f t="shared" si="44"/>
        <v>#DIV/0!</v>
      </c>
      <c r="I68" s="221" t="e">
        <f t="shared" si="45"/>
        <v>#DIV/0!</v>
      </c>
    </row>
    <row r="69" spans="1:9" x14ac:dyDescent="0.25">
      <c r="A69" s="322" t="s">
        <v>9</v>
      </c>
      <c r="B69" s="315"/>
      <c r="C69" s="315"/>
      <c r="D69" s="224" t="e">
        <f t="shared" si="36"/>
        <v>#DIV/0!</v>
      </c>
      <c r="E69" s="221" t="e">
        <f t="shared" si="37"/>
        <v>#DIV/0!</v>
      </c>
      <c r="F69" s="75" t="e">
        <f t="shared" si="38"/>
        <v>#DIV/0!</v>
      </c>
      <c r="G69" s="75" t="e">
        <f t="shared" si="39"/>
        <v>#DIV/0!</v>
      </c>
      <c r="H69" s="224" t="e">
        <f t="shared" si="44"/>
        <v>#DIV/0!</v>
      </c>
      <c r="I69" s="221" t="e">
        <f t="shared" si="45"/>
        <v>#DIV/0!</v>
      </c>
    </row>
    <row r="70" spans="1:9" x14ac:dyDescent="0.25">
      <c r="A70" s="321" t="s">
        <v>10</v>
      </c>
      <c r="B70" s="315"/>
      <c r="C70" s="315"/>
      <c r="D70" s="224" t="e">
        <f t="shared" si="36"/>
        <v>#DIV/0!</v>
      </c>
      <c r="E70" s="221" t="e">
        <f t="shared" si="37"/>
        <v>#DIV/0!</v>
      </c>
      <c r="F70" s="75" t="e">
        <f t="shared" si="38"/>
        <v>#DIV/0!</v>
      </c>
      <c r="G70" s="75" t="e">
        <f t="shared" si="39"/>
        <v>#DIV/0!</v>
      </c>
      <c r="H70" s="220" t="e">
        <f t="shared" si="44"/>
        <v>#DIV/0!</v>
      </c>
      <c r="I70" s="221" t="e">
        <f t="shared" si="45"/>
        <v>#DIV/0!</v>
      </c>
    </row>
    <row r="71" spans="1:9" x14ac:dyDescent="0.25">
      <c r="A71" s="321" t="s">
        <v>11</v>
      </c>
      <c r="B71" s="315"/>
      <c r="C71" s="315"/>
      <c r="D71" s="224" t="e">
        <f t="shared" si="36"/>
        <v>#DIV/0!</v>
      </c>
      <c r="E71" s="221" t="e">
        <f t="shared" si="37"/>
        <v>#DIV/0!</v>
      </c>
      <c r="F71" s="75" t="e">
        <f t="shared" si="38"/>
        <v>#DIV/0!</v>
      </c>
      <c r="G71" s="75" t="e">
        <f t="shared" si="39"/>
        <v>#DIV/0!</v>
      </c>
      <c r="H71" s="224" t="e">
        <f t="shared" si="44"/>
        <v>#DIV/0!</v>
      </c>
      <c r="I71" s="221" t="e">
        <f t="shared" si="45"/>
        <v>#DIV/0!</v>
      </c>
    </row>
    <row r="72" spans="1:9" x14ac:dyDescent="0.25">
      <c r="A72" s="323" t="s">
        <v>12</v>
      </c>
      <c r="B72" s="315"/>
      <c r="C72" s="315"/>
      <c r="D72" s="224" t="e">
        <f t="shared" si="36"/>
        <v>#DIV/0!</v>
      </c>
      <c r="E72" s="221" t="e">
        <f t="shared" si="37"/>
        <v>#DIV/0!</v>
      </c>
      <c r="F72" s="75" t="e">
        <f t="shared" si="38"/>
        <v>#DIV/0!</v>
      </c>
      <c r="G72" s="75" t="e">
        <f t="shared" si="39"/>
        <v>#DIV/0!</v>
      </c>
      <c r="H72" s="224" t="e">
        <f t="shared" si="44"/>
        <v>#DIV/0!</v>
      </c>
      <c r="I72" s="221" t="e">
        <f t="shared" si="45"/>
        <v>#DIV/0!</v>
      </c>
    </row>
    <row r="73" spans="1:9" x14ac:dyDescent="0.25">
      <c r="A73" s="326" t="s">
        <v>74</v>
      </c>
      <c r="B73" s="217"/>
      <c r="C73" s="316"/>
    </row>
    <row r="74" spans="1:9" x14ac:dyDescent="0.25">
      <c r="A74" s="326" t="s">
        <v>88</v>
      </c>
      <c r="B74" s="217"/>
      <c r="C74" s="316"/>
    </row>
    <row r="75" spans="1:9" x14ac:dyDescent="0.25">
      <c r="A75" s="324" t="s">
        <v>75</v>
      </c>
      <c r="B75" s="318"/>
      <c r="C75" s="316"/>
    </row>
    <row r="76" spans="1:9" x14ac:dyDescent="0.25">
      <c r="A76" s="325"/>
    </row>
    <row r="77" spans="1:9" s="272" customFormat="1" x14ac:dyDescent="0.25">
      <c r="A77" s="273"/>
      <c r="B77" s="316"/>
      <c r="C77" s="316"/>
      <c r="D77" s="316"/>
      <c r="E77" s="316"/>
      <c r="F77" s="316"/>
      <c r="G77" s="316"/>
      <c r="H77" s="316"/>
      <c r="I77" s="316"/>
    </row>
    <row r="78" spans="1:9" s="272" customFormat="1" x14ac:dyDescent="0.25">
      <c r="A78" s="273"/>
      <c r="B78" s="316"/>
      <c r="C78" s="316"/>
      <c r="D78" s="316"/>
      <c r="E78" s="316"/>
      <c r="F78" s="316"/>
      <c r="G78" s="316"/>
      <c r="H78" s="316"/>
      <c r="I78" s="316"/>
    </row>
    <row r="79" spans="1:9" s="272" customFormat="1" x14ac:dyDescent="0.25">
      <c r="A79" s="273"/>
      <c r="B79" s="316"/>
      <c r="C79" s="316"/>
      <c r="D79" s="316"/>
      <c r="E79" s="316"/>
      <c r="F79" s="316"/>
      <c r="G79" s="316"/>
      <c r="H79" s="316"/>
      <c r="I79" s="316"/>
    </row>
    <row r="80" spans="1:9" s="272" customFormat="1" x14ac:dyDescent="0.25">
      <c r="A80" s="273"/>
      <c r="B80" s="316"/>
      <c r="C80" s="316"/>
      <c r="D80" s="316"/>
      <c r="E80" s="316"/>
      <c r="F80" s="316"/>
      <c r="G80" s="316"/>
      <c r="H80" s="316"/>
      <c r="I80" s="316"/>
    </row>
    <row r="81" spans="1:9" s="272" customFormat="1" x14ac:dyDescent="0.25">
      <c r="A81" s="273"/>
      <c r="B81" s="316"/>
      <c r="C81" s="316"/>
      <c r="D81" s="316"/>
      <c r="E81" s="316"/>
      <c r="F81" s="316"/>
      <c r="G81" s="316"/>
      <c r="H81" s="316"/>
      <c r="I81" s="316"/>
    </row>
    <row r="82" spans="1:9" s="272" customFormat="1" x14ac:dyDescent="0.25">
      <c r="A82" s="273"/>
      <c r="B82" s="316"/>
      <c r="C82" s="316"/>
      <c r="D82" s="316"/>
      <c r="E82" s="316"/>
      <c r="F82" s="316"/>
      <c r="G82" s="316"/>
      <c r="H82" s="316"/>
      <c r="I82" s="316"/>
    </row>
    <row r="83" spans="1:9" s="272" customFormat="1" x14ac:dyDescent="0.25">
      <c r="A83" s="273"/>
      <c r="B83" s="316"/>
      <c r="C83" s="316"/>
      <c r="D83" s="316"/>
      <c r="E83" s="316"/>
      <c r="F83" s="316"/>
      <c r="G83" s="316"/>
      <c r="H83" s="316"/>
      <c r="I83" s="316"/>
    </row>
    <row r="84" spans="1:9" s="272" customFormat="1" x14ac:dyDescent="0.25">
      <c r="A84" s="273"/>
      <c r="B84" s="316"/>
      <c r="C84" s="316"/>
      <c r="D84" s="316"/>
      <c r="E84" s="316"/>
      <c r="F84" s="316"/>
      <c r="G84" s="316"/>
      <c r="H84" s="316"/>
      <c r="I84" s="316"/>
    </row>
    <row r="85" spans="1:9" s="272" customFormat="1" x14ac:dyDescent="0.25">
      <c r="A85" s="273"/>
      <c r="B85" s="316"/>
      <c r="C85" s="316"/>
      <c r="D85" s="316"/>
      <c r="E85" s="316"/>
      <c r="F85" s="316"/>
      <c r="G85" s="316"/>
      <c r="H85" s="316"/>
      <c r="I85" s="316"/>
    </row>
    <row r="86" spans="1:9" s="272" customFormat="1" x14ac:dyDescent="0.25">
      <c r="A86" s="273"/>
      <c r="B86" s="316"/>
      <c r="C86" s="316"/>
      <c r="D86" s="316"/>
      <c r="E86" s="316"/>
      <c r="F86" s="316"/>
      <c r="G86" s="316"/>
      <c r="H86" s="316"/>
      <c r="I86" s="316"/>
    </row>
    <row r="87" spans="1:9" s="272" customFormat="1" x14ac:dyDescent="0.25">
      <c r="A87" s="273"/>
      <c r="B87" s="316"/>
      <c r="C87" s="316"/>
      <c r="D87" s="316"/>
      <c r="E87" s="316"/>
      <c r="F87" s="316"/>
      <c r="G87" s="316"/>
      <c r="H87" s="316"/>
      <c r="I87" s="316"/>
    </row>
    <row r="88" spans="1:9" s="272" customFormat="1" x14ac:dyDescent="0.25">
      <c r="A88" s="273"/>
      <c r="B88" s="316"/>
      <c r="C88" s="316"/>
      <c r="D88" s="316"/>
      <c r="E88" s="316"/>
      <c r="F88" s="316"/>
      <c r="G88" s="316"/>
      <c r="H88" s="316"/>
      <c r="I88" s="316"/>
    </row>
    <row r="89" spans="1:9" s="272" customFormat="1" x14ac:dyDescent="0.25">
      <c r="A89" s="273"/>
      <c r="B89" s="316"/>
      <c r="C89" s="316"/>
      <c r="D89" s="316"/>
      <c r="E89" s="316"/>
      <c r="F89" s="316"/>
      <c r="G89" s="316"/>
      <c r="H89" s="316"/>
      <c r="I89" s="316"/>
    </row>
    <row r="90" spans="1:9" s="272" customFormat="1" x14ac:dyDescent="0.25">
      <c r="A90" s="273"/>
      <c r="B90" s="316"/>
      <c r="C90" s="316"/>
      <c r="D90" s="316"/>
      <c r="E90" s="316"/>
      <c r="F90" s="316"/>
      <c r="G90" s="316"/>
      <c r="H90" s="316"/>
      <c r="I90" s="316"/>
    </row>
    <row r="91" spans="1:9" s="272" customFormat="1" x14ac:dyDescent="0.25">
      <c r="A91" s="273"/>
      <c r="B91" s="316"/>
      <c r="C91" s="316"/>
      <c r="D91" s="316"/>
      <c r="E91" s="316"/>
      <c r="F91" s="316"/>
      <c r="G91" s="316"/>
      <c r="H91" s="316"/>
      <c r="I91" s="316"/>
    </row>
    <row r="92" spans="1:9" s="272" customFormat="1" x14ac:dyDescent="0.25">
      <c r="A92" s="273"/>
      <c r="B92" s="316"/>
      <c r="C92" s="316"/>
      <c r="D92" s="316"/>
      <c r="E92" s="316"/>
      <c r="F92" s="316"/>
      <c r="G92" s="316"/>
      <c r="H92" s="316"/>
      <c r="I92" s="316"/>
    </row>
    <row r="93" spans="1:9" s="272" customFormat="1" x14ac:dyDescent="0.25">
      <c r="A93" s="273"/>
      <c r="B93" s="316"/>
      <c r="C93" s="316"/>
      <c r="D93" s="316"/>
      <c r="E93" s="316"/>
      <c r="F93" s="316"/>
      <c r="G93" s="316"/>
      <c r="H93" s="316"/>
      <c r="I93" s="316"/>
    </row>
    <row r="94" spans="1:9" s="272" customFormat="1" x14ac:dyDescent="0.25">
      <c r="A94" s="273"/>
      <c r="B94" s="316"/>
      <c r="C94" s="316"/>
      <c r="D94" s="316"/>
      <c r="E94" s="316"/>
      <c r="F94" s="316"/>
      <c r="G94" s="316"/>
      <c r="H94" s="316"/>
      <c r="I94" s="316"/>
    </row>
    <row r="95" spans="1:9" s="272" customFormat="1" x14ac:dyDescent="0.25">
      <c r="A95" s="273"/>
      <c r="B95" s="316"/>
      <c r="C95" s="316"/>
      <c r="D95" s="316"/>
      <c r="E95" s="316"/>
      <c r="F95" s="316"/>
      <c r="G95" s="316"/>
      <c r="H95" s="316"/>
      <c r="I95" s="316"/>
    </row>
    <row r="96" spans="1:9" s="272" customFormat="1" x14ac:dyDescent="0.25">
      <c r="A96" s="273"/>
      <c r="B96" s="316"/>
      <c r="C96" s="316"/>
      <c r="D96" s="316"/>
      <c r="E96" s="316"/>
      <c r="F96" s="316"/>
      <c r="G96" s="316"/>
      <c r="H96" s="316"/>
      <c r="I96" s="316"/>
    </row>
    <row r="97" spans="1:9" s="272" customFormat="1" x14ac:dyDescent="0.25">
      <c r="A97" s="273"/>
      <c r="B97" s="316"/>
      <c r="C97" s="316"/>
      <c r="D97" s="316"/>
      <c r="E97" s="316"/>
      <c r="F97" s="316"/>
      <c r="G97" s="316"/>
      <c r="H97" s="316"/>
      <c r="I97" s="316"/>
    </row>
    <row r="98" spans="1:9" s="272" customFormat="1" x14ac:dyDescent="0.25">
      <c r="A98" s="273"/>
      <c r="B98" s="316"/>
      <c r="C98" s="316"/>
      <c r="D98" s="316"/>
      <c r="E98" s="316"/>
      <c r="F98" s="316"/>
      <c r="G98" s="316"/>
      <c r="H98" s="316"/>
      <c r="I98" s="316"/>
    </row>
    <row r="99" spans="1:9" s="272" customFormat="1" x14ac:dyDescent="0.25">
      <c r="A99" s="273"/>
      <c r="B99" s="316"/>
      <c r="C99" s="316"/>
      <c r="D99" s="316"/>
      <c r="E99" s="316"/>
      <c r="F99" s="316"/>
      <c r="G99" s="316"/>
      <c r="H99" s="316"/>
      <c r="I99" s="316"/>
    </row>
    <row r="100" spans="1:9" s="272" customFormat="1" x14ac:dyDescent="0.25">
      <c r="A100" s="273"/>
      <c r="B100" s="316"/>
      <c r="C100" s="316"/>
      <c r="D100" s="316"/>
      <c r="E100" s="316"/>
      <c r="F100" s="316"/>
      <c r="G100" s="316"/>
      <c r="H100" s="316"/>
      <c r="I100" s="316"/>
    </row>
    <row r="101" spans="1:9" s="272" customFormat="1" x14ac:dyDescent="0.25">
      <c r="A101" s="273"/>
      <c r="B101" s="316"/>
      <c r="C101" s="316"/>
      <c r="D101" s="316"/>
      <c r="E101" s="316"/>
      <c r="F101" s="316"/>
      <c r="G101" s="316"/>
      <c r="H101" s="316"/>
      <c r="I101" s="316"/>
    </row>
    <row r="102" spans="1:9" s="272" customFormat="1" x14ac:dyDescent="0.25">
      <c r="A102" s="273"/>
      <c r="B102" s="316"/>
      <c r="C102" s="316"/>
      <c r="D102" s="316"/>
      <c r="E102" s="316"/>
      <c r="F102" s="316"/>
      <c r="G102" s="316"/>
      <c r="H102" s="316"/>
      <c r="I102" s="316"/>
    </row>
    <row r="103" spans="1:9" s="272" customFormat="1" x14ac:dyDescent="0.25">
      <c r="A103" s="273"/>
      <c r="B103" s="316"/>
      <c r="C103" s="316"/>
      <c r="D103" s="316"/>
      <c r="E103" s="316"/>
      <c r="F103" s="316"/>
      <c r="G103" s="316"/>
      <c r="H103" s="316"/>
      <c r="I103" s="316"/>
    </row>
    <row r="104" spans="1:9" s="272" customFormat="1" x14ac:dyDescent="0.25">
      <c r="A104" s="273"/>
      <c r="B104" s="316"/>
      <c r="C104" s="316"/>
      <c r="D104" s="316"/>
      <c r="E104" s="316"/>
      <c r="F104" s="316"/>
      <c r="G104" s="316"/>
      <c r="H104" s="316"/>
      <c r="I104" s="316"/>
    </row>
    <row r="105" spans="1:9" s="272" customFormat="1" x14ac:dyDescent="0.25">
      <c r="A105" s="273"/>
      <c r="B105" s="316"/>
      <c r="C105" s="316"/>
      <c r="D105" s="316"/>
      <c r="E105" s="316"/>
      <c r="F105" s="316"/>
      <c r="G105" s="316"/>
      <c r="H105" s="316"/>
      <c r="I105" s="316"/>
    </row>
    <row r="106" spans="1:9" s="272" customFormat="1" x14ac:dyDescent="0.25">
      <c r="A106" s="273"/>
      <c r="B106" s="316"/>
      <c r="C106" s="316"/>
      <c r="D106" s="316"/>
      <c r="E106" s="316"/>
      <c r="F106" s="316"/>
      <c r="G106" s="316"/>
      <c r="H106" s="316"/>
      <c r="I106" s="316"/>
    </row>
    <row r="107" spans="1:9" s="272" customFormat="1" x14ac:dyDescent="0.25">
      <c r="A107" s="273"/>
      <c r="B107" s="316"/>
      <c r="C107" s="316"/>
      <c r="D107" s="316"/>
      <c r="E107" s="316"/>
      <c r="F107" s="316"/>
      <c r="G107" s="316"/>
      <c r="H107" s="316"/>
      <c r="I107" s="316"/>
    </row>
    <row r="108" spans="1:9" s="272" customFormat="1" x14ac:dyDescent="0.25">
      <c r="A108" s="273"/>
      <c r="B108" s="316"/>
      <c r="C108" s="316"/>
      <c r="D108" s="316"/>
      <c r="E108" s="316"/>
      <c r="F108" s="316"/>
      <c r="G108" s="316"/>
      <c r="H108" s="316"/>
      <c r="I108" s="316"/>
    </row>
    <row r="109" spans="1:9" s="272" customFormat="1" x14ac:dyDescent="0.25">
      <c r="A109" s="273"/>
      <c r="B109" s="316"/>
      <c r="C109" s="316"/>
      <c r="D109" s="316"/>
      <c r="E109" s="316"/>
      <c r="F109" s="316"/>
      <c r="G109" s="316"/>
      <c r="H109" s="316"/>
      <c r="I109" s="316"/>
    </row>
    <row r="110" spans="1:9" s="272" customFormat="1" x14ac:dyDescent="0.25">
      <c r="A110" s="273"/>
      <c r="B110" s="316"/>
      <c r="C110" s="316"/>
      <c r="D110" s="316"/>
      <c r="E110" s="316"/>
      <c r="F110" s="316"/>
      <c r="G110" s="316"/>
      <c r="H110" s="316"/>
      <c r="I110" s="316"/>
    </row>
    <row r="111" spans="1:9" s="272" customFormat="1" x14ac:dyDescent="0.25">
      <c r="A111" s="273"/>
      <c r="B111" s="316"/>
      <c r="C111" s="316"/>
      <c r="D111" s="316"/>
      <c r="E111" s="316"/>
      <c r="F111" s="316"/>
      <c r="G111" s="316"/>
      <c r="H111" s="316"/>
      <c r="I111" s="316"/>
    </row>
    <row r="112" spans="1:9" s="272" customFormat="1" x14ac:dyDescent="0.25">
      <c r="A112" s="273"/>
      <c r="B112" s="316"/>
      <c r="C112" s="316"/>
      <c r="D112" s="316"/>
      <c r="E112" s="316"/>
      <c r="F112" s="316"/>
      <c r="G112" s="316"/>
      <c r="H112" s="316"/>
      <c r="I112" s="316"/>
    </row>
    <row r="113" spans="1:9" s="272" customFormat="1" x14ac:dyDescent="0.25">
      <c r="A113" s="273"/>
      <c r="B113" s="316"/>
      <c r="C113" s="316"/>
      <c r="D113" s="316"/>
      <c r="E113" s="316"/>
      <c r="F113" s="316"/>
      <c r="G113" s="316"/>
      <c r="H113" s="316"/>
      <c r="I113" s="316"/>
    </row>
    <row r="114" spans="1:9" s="272" customFormat="1" x14ac:dyDescent="0.25">
      <c r="A114" s="273"/>
      <c r="B114" s="316"/>
      <c r="C114" s="316"/>
      <c r="D114" s="316"/>
      <c r="E114" s="316"/>
      <c r="F114" s="316"/>
      <c r="G114" s="316"/>
      <c r="H114" s="316"/>
      <c r="I114" s="316"/>
    </row>
    <row r="115" spans="1:9" s="272" customFormat="1" x14ac:dyDescent="0.25">
      <c r="A115" s="273"/>
      <c r="B115" s="316"/>
      <c r="C115" s="316"/>
      <c r="D115" s="316"/>
      <c r="E115" s="316"/>
      <c r="F115" s="316"/>
      <c r="G115" s="316"/>
      <c r="H115" s="316"/>
      <c r="I115" s="316"/>
    </row>
    <row r="116" spans="1:9" s="272" customFormat="1" x14ac:dyDescent="0.25">
      <c r="A116" s="273"/>
      <c r="B116" s="316"/>
      <c r="C116" s="316"/>
      <c r="D116" s="316"/>
      <c r="E116" s="316"/>
      <c r="F116" s="316"/>
      <c r="G116" s="316"/>
      <c r="H116" s="316"/>
      <c r="I116" s="316"/>
    </row>
    <row r="117" spans="1:9" s="272" customFormat="1" x14ac:dyDescent="0.25">
      <c r="A117" s="273"/>
      <c r="B117" s="316"/>
      <c r="C117" s="316"/>
      <c r="D117" s="316"/>
      <c r="E117" s="316"/>
      <c r="F117" s="316"/>
      <c r="G117" s="316"/>
      <c r="H117" s="316"/>
      <c r="I117" s="316"/>
    </row>
    <row r="118" spans="1:9" s="272" customFormat="1" x14ac:dyDescent="0.25">
      <c r="A118" s="273"/>
      <c r="B118" s="316"/>
      <c r="C118" s="316"/>
      <c r="D118" s="316"/>
      <c r="E118" s="316"/>
      <c r="F118" s="316"/>
      <c r="G118" s="316"/>
      <c r="H118" s="316"/>
      <c r="I118" s="316"/>
    </row>
    <row r="119" spans="1:9" s="272" customFormat="1" x14ac:dyDescent="0.25">
      <c r="A119" s="273"/>
      <c r="B119" s="316"/>
      <c r="C119" s="316"/>
      <c r="D119" s="316"/>
      <c r="E119" s="316"/>
      <c r="F119" s="316"/>
      <c r="G119" s="316"/>
      <c r="H119" s="316"/>
      <c r="I119" s="316"/>
    </row>
    <row r="120" spans="1:9" s="272" customFormat="1" x14ac:dyDescent="0.25">
      <c r="A120" s="273"/>
      <c r="B120" s="316"/>
      <c r="C120" s="316"/>
      <c r="D120" s="316"/>
      <c r="E120" s="316"/>
      <c r="F120" s="316"/>
      <c r="G120" s="316"/>
      <c r="H120" s="316"/>
      <c r="I120" s="316"/>
    </row>
    <row r="121" spans="1:9" s="272" customFormat="1" x14ac:dyDescent="0.25">
      <c r="A121" s="273"/>
      <c r="B121" s="316"/>
      <c r="C121" s="316"/>
      <c r="D121" s="316"/>
      <c r="E121" s="316"/>
      <c r="F121" s="316"/>
      <c r="G121" s="316"/>
      <c r="H121" s="316"/>
      <c r="I121" s="316"/>
    </row>
    <row r="122" spans="1:9" s="272" customFormat="1" x14ac:dyDescent="0.25">
      <c r="A122" s="273"/>
      <c r="B122" s="316"/>
      <c r="C122" s="316"/>
      <c r="D122" s="316"/>
      <c r="E122" s="316"/>
      <c r="F122" s="316"/>
      <c r="G122" s="316"/>
      <c r="H122" s="316"/>
      <c r="I122" s="316"/>
    </row>
    <row r="123" spans="1:9" s="272" customFormat="1" x14ac:dyDescent="0.25">
      <c r="A123" s="273"/>
      <c r="B123" s="316"/>
      <c r="C123" s="316"/>
      <c r="D123" s="316"/>
      <c r="E123" s="316"/>
      <c r="F123" s="316"/>
      <c r="G123" s="316"/>
      <c r="H123" s="316"/>
      <c r="I123" s="316"/>
    </row>
    <row r="124" spans="1:9" s="272" customFormat="1" x14ac:dyDescent="0.25">
      <c r="A124" s="273"/>
      <c r="B124" s="316"/>
      <c r="C124" s="316"/>
      <c r="D124" s="316"/>
      <c r="E124" s="316"/>
      <c r="F124" s="316"/>
      <c r="G124" s="316"/>
      <c r="H124" s="316"/>
      <c r="I124" s="316"/>
    </row>
    <row r="125" spans="1:9" s="272" customFormat="1" x14ac:dyDescent="0.25">
      <c r="A125" s="273"/>
      <c r="B125" s="316"/>
      <c r="C125" s="316"/>
      <c r="D125" s="316"/>
      <c r="E125" s="316"/>
      <c r="F125" s="316"/>
      <c r="G125" s="316"/>
      <c r="H125" s="316"/>
      <c r="I125" s="316"/>
    </row>
    <row r="126" spans="1:9" s="272" customFormat="1" x14ac:dyDescent="0.25">
      <c r="A126" s="273"/>
      <c r="B126" s="316"/>
      <c r="C126" s="316"/>
      <c r="D126" s="316"/>
      <c r="E126" s="316"/>
      <c r="F126" s="316"/>
      <c r="G126" s="316"/>
      <c r="H126" s="316"/>
      <c r="I126" s="316"/>
    </row>
    <row r="127" spans="1:9" s="272" customFormat="1" x14ac:dyDescent="0.25">
      <c r="A127" s="273"/>
      <c r="B127" s="316"/>
      <c r="C127" s="316"/>
      <c r="D127" s="316"/>
      <c r="E127" s="316"/>
      <c r="F127" s="316"/>
      <c r="G127" s="316"/>
      <c r="H127" s="316"/>
      <c r="I127" s="316"/>
    </row>
    <row r="128" spans="1:9" s="272" customFormat="1" x14ac:dyDescent="0.25">
      <c r="A128" s="273"/>
      <c r="B128" s="316"/>
      <c r="C128" s="316"/>
      <c r="D128" s="316"/>
      <c r="E128" s="316"/>
      <c r="F128" s="316"/>
      <c r="G128" s="316"/>
      <c r="H128" s="316"/>
      <c r="I128" s="316"/>
    </row>
    <row r="129" spans="1:9" s="272" customFormat="1" x14ac:dyDescent="0.25">
      <c r="A129" s="273"/>
      <c r="B129" s="316"/>
      <c r="C129" s="316"/>
      <c r="D129" s="316"/>
      <c r="E129" s="316"/>
      <c r="F129" s="316"/>
      <c r="G129" s="316"/>
      <c r="H129" s="316"/>
      <c r="I129" s="316"/>
    </row>
    <row r="130" spans="1:9" s="272" customFormat="1" x14ac:dyDescent="0.25">
      <c r="A130" s="273"/>
      <c r="B130" s="316"/>
      <c r="C130" s="316"/>
      <c r="D130" s="316"/>
      <c r="E130" s="316"/>
      <c r="F130" s="316"/>
      <c r="G130" s="316"/>
      <c r="H130" s="316"/>
      <c r="I130" s="316"/>
    </row>
    <row r="131" spans="1:9" s="272" customFormat="1" x14ac:dyDescent="0.25">
      <c r="A131" s="273"/>
      <c r="B131" s="316"/>
      <c r="C131" s="316"/>
      <c r="D131" s="316"/>
      <c r="E131" s="316"/>
      <c r="F131" s="316"/>
      <c r="G131" s="316"/>
      <c r="H131" s="316"/>
      <c r="I131" s="316"/>
    </row>
    <row r="132" spans="1:9" s="272" customFormat="1" x14ac:dyDescent="0.25">
      <c r="A132" s="273"/>
      <c r="B132" s="316"/>
      <c r="C132" s="316"/>
      <c r="D132" s="316"/>
      <c r="E132" s="316"/>
      <c r="F132" s="316"/>
      <c r="G132" s="316"/>
      <c r="H132" s="316"/>
      <c r="I132" s="316"/>
    </row>
    <row r="133" spans="1:9" s="272" customFormat="1" x14ac:dyDescent="0.25">
      <c r="A133" s="273"/>
      <c r="B133" s="316"/>
      <c r="C133" s="316"/>
      <c r="D133" s="316"/>
      <c r="E133" s="316"/>
      <c r="F133" s="316"/>
      <c r="G133" s="316"/>
      <c r="H133" s="316"/>
      <c r="I133" s="316"/>
    </row>
    <row r="134" spans="1:9" s="272" customFormat="1" x14ac:dyDescent="0.25">
      <c r="A134" s="273"/>
      <c r="B134" s="316"/>
      <c r="C134" s="316"/>
      <c r="D134" s="316"/>
      <c r="E134" s="316"/>
      <c r="F134" s="316"/>
      <c r="G134" s="316"/>
      <c r="H134" s="316"/>
      <c r="I134" s="316"/>
    </row>
    <row r="135" spans="1:9" s="272" customFormat="1" x14ac:dyDescent="0.25">
      <c r="A135" s="273"/>
      <c r="B135" s="316"/>
      <c r="C135" s="316"/>
      <c r="D135" s="316"/>
      <c r="E135" s="316"/>
      <c r="F135" s="316"/>
      <c r="G135" s="316"/>
      <c r="H135" s="316"/>
      <c r="I135" s="316"/>
    </row>
    <row r="136" spans="1:9" s="272" customFormat="1" x14ac:dyDescent="0.25">
      <c r="A136" s="273"/>
      <c r="B136" s="316"/>
      <c r="C136" s="316"/>
      <c r="D136" s="316"/>
      <c r="E136" s="316"/>
      <c r="F136" s="316"/>
      <c r="G136" s="316"/>
      <c r="H136" s="316"/>
      <c r="I136" s="316"/>
    </row>
    <row r="137" spans="1:9" s="272" customFormat="1" x14ac:dyDescent="0.25">
      <c r="A137" s="273"/>
      <c r="B137" s="316"/>
      <c r="C137" s="316"/>
      <c r="D137" s="316"/>
      <c r="E137" s="316"/>
      <c r="F137" s="316"/>
      <c r="G137" s="316"/>
      <c r="H137" s="316"/>
      <c r="I137" s="316"/>
    </row>
    <row r="138" spans="1:9" s="272" customFormat="1" x14ac:dyDescent="0.25">
      <c r="A138" s="273"/>
      <c r="B138" s="316"/>
      <c r="C138" s="316"/>
      <c r="D138" s="316"/>
      <c r="E138" s="316"/>
      <c r="F138" s="316"/>
      <c r="G138" s="316"/>
      <c r="H138" s="316"/>
      <c r="I138" s="316"/>
    </row>
    <row r="139" spans="1:9" s="272" customFormat="1" x14ac:dyDescent="0.25">
      <c r="A139" s="273"/>
      <c r="B139" s="316"/>
      <c r="C139" s="316"/>
      <c r="D139" s="316"/>
      <c r="E139" s="316"/>
      <c r="F139" s="316"/>
      <c r="G139" s="316"/>
      <c r="H139" s="316"/>
      <c r="I139" s="316"/>
    </row>
    <row r="140" spans="1:9" s="272" customFormat="1" x14ac:dyDescent="0.25">
      <c r="A140" s="273"/>
      <c r="B140" s="316"/>
      <c r="C140" s="316"/>
      <c r="D140" s="316"/>
      <c r="E140" s="316"/>
      <c r="F140" s="316"/>
      <c r="G140" s="316"/>
      <c r="H140" s="316"/>
      <c r="I140" s="316"/>
    </row>
    <row r="141" spans="1:9" s="272" customFormat="1" x14ac:dyDescent="0.25">
      <c r="A141" s="273"/>
      <c r="B141" s="316"/>
      <c r="C141" s="316"/>
      <c r="D141" s="316"/>
      <c r="E141" s="316"/>
      <c r="F141" s="316"/>
      <c r="G141" s="316"/>
      <c r="H141" s="316"/>
      <c r="I141" s="316"/>
    </row>
    <row r="142" spans="1:9" s="272" customFormat="1" x14ac:dyDescent="0.25">
      <c r="A142" s="273"/>
      <c r="B142" s="316"/>
      <c r="C142" s="316"/>
      <c r="D142" s="316"/>
      <c r="E142" s="316"/>
      <c r="F142" s="316"/>
      <c r="G142" s="316"/>
      <c r="H142" s="316"/>
      <c r="I142" s="316"/>
    </row>
    <row r="143" spans="1:9" s="272" customFormat="1" x14ac:dyDescent="0.25">
      <c r="A143" s="273"/>
      <c r="B143" s="316"/>
      <c r="C143" s="316"/>
      <c r="D143" s="316"/>
      <c r="E143" s="316"/>
      <c r="F143" s="316"/>
      <c r="G143" s="316"/>
      <c r="H143" s="316"/>
      <c r="I143" s="316"/>
    </row>
    <row r="144" spans="1:9" s="272" customFormat="1" x14ac:dyDescent="0.25">
      <c r="A144" s="273"/>
      <c r="B144" s="316"/>
      <c r="C144" s="316"/>
      <c r="D144" s="316"/>
      <c r="E144" s="316"/>
      <c r="F144" s="316"/>
      <c r="G144" s="316"/>
      <c r="H144" s="316"/>
      <c r="I144" s="316"/>
    </row>
    <row r="145" spans="1:9" s="272" customFormat="1" x14ac:dyDescent="0.25">
      <c r="A145" s="273"/>
      <c r="B145" s="316"/>
      <c r="C145" s="316"/>
      <c r="D145" s="316"/>
      <c r="E145" s="316"/>
      <c r="F145" s="316"/>
      <c r="G145" s="316"/>
      <c r="H145" s="316"/>
      <c r="I145" s="316"/>
    </row>
    <row r="146" spans="1:9" s="272" customFormat="1" x14ac:dyDescent="0.25">
      <c r="A146" s="273"/>
      <c r="B146" s="316"/>
      <c r="C146" s="316"/>
      <c r="D146" s="316"/>
      <c r="E146" s="316"/>
      <c r="F146" s="316"/>
      <c r="G146" s="316"/>
      <c r="H146" s="316"/>
      <c r="I146" s="316"/>
    </row>
    <row r="147" spans="1:9" s="272" customFormat="1" x14ac:dyDescent="0.25">
      <c r="A147" s="273"/>
      <c r="B147" s="316"/>
      <c r="C147" s="316"/>
      <c r="D147" s="316"/>
      <c r="E147" s="316"/>
      <c r="F147" s="316"/>
      <c r="G147" s="316"/>
      <c r="H147" s="316"/>
      <c r="I147" s="316"/>
    </row>
    <row r="148" spans="1:9" s="272" customFormat="1" x14ac:dyDescent="0.25">
      <c r="A148" s="273"/>
      <c r="B148" s="316"/>
      <c r="C148" s="316"/>
      <c r="D148" s="316"/>
      <c r="E148" s="316"/>
      <c r="F148" s="316"/>
      <c r="G148" s="316"/>
      <c r="H148" s="316"/>
      <c r="I148" s="316"/>
    </row>
    <row r="149" spans="1:9" s="272" customFormat="1" x14ac:dyDescent="0.25">
      <c r="A149" s="273"/>
      <c r="B149" s="316"/>
      <c r="C149" s="316"/>
      <c r="D149" s="316"/>
      <c r="E149" s="316"/>
      <c r="F149" s="316"/>
      <c r="G149" s="316"/>
      <c r="H149" s="316"/>
      <c r="I149" s="316"/>
    </row>
    <row r="150" spans="1:9" s="272" customFormat="1" x14ac:dyDescent="0.25">
      <c r="A150" s="273"/>
      <c r="B150" s="316"/>
      <c r="C150" s="316"/>
      <c r="D150" s="316"/>
      <c r="E150" s="316"/>
      <c r="F150" s="316"/>
      <c r="G150" s="316"/>
      <c r="H150" s="316"/>
      <c r="I150" s="316"/>
    </row>
    <row r="151" spans="1:9" s="272" customFormat="1" x14ac:dyDescent="0.25">
      <c r="A151" s="273"/>
      <c r="B151" s="316"/>
      <c r="C151" s="316"/>
      <c r="D151" s="316"/>
      <c r="E151" s="316"/>
      <c r="F151" s="316"/>
      <c r="G151" s="316"/>
      <c r="H151" s="316"/>
      <c r="I151" s="316"/>
    </row>
    <row r="152" spans="1:9" s="272" customFormat="1" x14ac:dyDescent="0.25">
      <c r="A152" s="273"/>
      <c r="B152" s="316"/>
      <c r="C152" s="316"/>
      <c r="D152" s="316"/>
      <c r="E152" s="316"/>
      <c r="F152" s="316"/>
      <c r="G152" s="316"/>
      <c r="H152" s="316"/>
      <c r="I152" s="316"/>
    </row>
    <row r="153" spans="1:9" s="272" customFormat="1" x14ac:dyDescent="0.25">
      <c r="A153" s="273"/>
      <c r="B153" s="316"/>
      <c r="C153" s="316"/>
      <c r="D153" s="316"/>
      <c r="E153" s="316"/>
      <c r="F153" s="316"/>
      <c r="G153" s="316"/>
      <c r="H153" s="316"/>
      <c r="I153" s="316"/>
    </row>
    <row r="154" spans="1:9" s="272" customFormat="1" x14ac:dyDescent="0.25">
      <c r="A154" s="273"/>
      <c r="B154" s="316"/>
      <c r="C154" s="316"/>
      <c r="D154" s="316"/>
      <c r="E154" s="316"/>
      <c r="F154" s="316"/>
      <c r="G154" s="316"/>
      <c r="H154" s="316"/>
      <c r="I154" s="316"/>
    </row>
    <row r="155" spans="1:9" s="272" customFormat="1" x14ac:dyDescent="0.25">
      <c r="A155" s="273"/>
      <c r="B155" s="316"/>
      <c r="C155" s="316"/>
      <c r="D155" s="316"/>
      <c r="E155" s="316"/>
      <c r="F155" s="316"/>
      <c r="G155" s="316"/>
      <c r="H155" s="316"/>
      <c r="I155" s="316"/>
    </row>
    <row r="156" spans="1:9" s="272" customFormat="1" x14ac:dyDescent="0.25">
      <c r="A156" s="273"/>
      <c r="B156" s="316"/>
      <c r="C156" s="316"/>
      <c r="D156" s="316"/>
      <c r="E156" s="316"/>
      <c r="F156" s="316"/>
      <c r="G156" s="316"/>
      <c r="H156" s="316"/>
      <c r="I156" s="316"/>
    </row>
    <row r="157" spans="1:9" s="272" customFormat="1" x14ac:dyDescent="0.25">
      <c r="A157" s="273"/>
      <c r="B157" s="316"/>
      <c r="C157" s="316"/>
      <c r="D157" s="316"/>
      <c r="E157" s="316"/>
      <c r="F157" s="316"/>
      <c r="G157" s="316"/>
      <c r="H157" s="316"/>
      <c r="I157" s="316"/>
    </row>
    <row r="158" spans="1:9" s="272" customFormat="1" x14ac:dyDescent="0.25">
      <c r="A158" s="273"/>
      <c r="B158" s="316"/>
      <c r="C158" s="316"/>
      <c r="D158" s="316"/>
      <c r="E158" s="316"/>
      <c r="F158" s="316"/>
      <c r="G158" s="316"/>
      <c r="H158" s="316"/>
      <c r="I158" s="316"/>
    </row>
    <row r="159" spans="1:9" s="272" customFormat="1" x14ac:dyDescent="0.25">
      <c r="A159" s="273"/>
      <c r="B159" s="316"/>
      <c r="C159" s="316"/>
      <c r="D159" s="316"/>
      <c r="E159" s="316"/>
      <c r="F159" s="316"/>
      <c r="G159" s="316"/>
      <c r="H159" s="316"/>
      <c r="I159" s="316"/>
    </row>
    <row r="160" spans="1:9" s="272" customFormat="1" x14ac:dyDescent="0.25">
      <c r="A160" s="273"/>
      <c r="B160" s="316"/>
      <c r="C160" s="316"/>
      <c r="D160" s="316"/>
      <c r="E160" s="316"/>
      <c r="F160" s="316"/>
      <c r="G160" s="316"/>
      <c r="H160" s="316"/>
      <c r="I160" s="316"/>
    </row>
    <row r="161" spans="1:9" s="272" customFormat="1" x14ac:dyDescent="0.25">
      <c r="A161" s="273"/>
      <c r="B161" s="316"/>
      <c r="C161" s="316"/>
      <c r="D161" s="316"/>
      <c r="E161" s="316"/>
      <c r="F161" s="316"/>
      <c r="G161" s="316"/>
      <c r="H161" s="316"/>
      <c r="I161" s="316"/>
    </row>
    <row r="162" spans="1:9" s="272" customFormat="1" x14ac:dyDescent="0.25">
      <c r="A162" s="273"/>
      <c r="B162" s="316"/>
      <c r="C162" s="316"/>
      <c r="D162" s="316"/>
      <c r="E162" s="316"/>
      <c r="F162" s="316"/>
      <c r="G162" s="316"/>
      <c r="H162" s="316"/>
      <c r="I162" s="316"/>
    </row>
    <row r="163" spans="1:9" s="272" customFormat="1" x14ac:dyDescent="0.25">
      <c r="A163" s="273"/>
      <c r="B163" s="316"/>
      <c r="C163" s="316"/>
      <c r="D163" s="316"/>
      <c r="E163" s="316"/>
      <c r="F163" s="316"/>
      <c r="G163" s="316"/>
      <c r="H163" s="316"/>
      <c r="I163" s="316"/>
    </row>
    <row r="164" spans="1:9" s="272" customFormat="1" x14ac:dyDescent="0.25">
      <c r="A164" s="273"/>
      <c r="B164" s="316"/>
      <c r="C164" s="316"/>
      <c r="D164" s="316"/>
      <c r="E164" s="316"/>
      <c r="F164" s="316"/>
      <c r="G164" s="316"/>
      <c r="H164" s="316"/>
      <c r="I164" s="316"/>
    </row>
    <row r="165" spans="1:9" s="272" customFormat="1" x14ac:dyDescent="0.25">
      <c r="A165" s="273"/>
      <c r="B165" s="316"/>
      <c r="C165" s="316"/>
      <c r="D165" s="316"/>
      <c r="E165" s="316"/>
      <c r="F165" s="316"/>
      <c r="G165" s="316"/>
      <c r="H165" s="316"/>
      <c r="I165" s="316"/>
    </row>
    <row r="166" spans="1:9" s="272" customFormat="1" x14ac:dyDescent="0.25">
      <c r="A166" s="273"/>
      <c r="B166" s="316"/>
      <c r="C166" s="316"/>
      <c r="D166" s="316"/>
      <c r="E166" s="316"/>
      <c r="F166" s="316"/>
      <c r="G166" s="316"/>
      <c r="H166" s="316"/>
      <c r="I166" s="316"/>
    </row>
    <row r="167" spans="1:9" s="272" customFormat="1" x14ac:dyDescent="0.25">
      <c r="A167" s="273"/>
      <c r="B167" s="316"/>
      <c r="C167" s="316"/>
      <c r="D167" s="316"/>
      <c r="E167" s="316"/>
      <c r="F167" s="316"/>
      <c r="G167" s="316"/>
      <c r="H167" s="316"/>
      <c r="I167" s="316"/>
    </row>
    <row r="168" spans="1:9" s="272" customFormat="1" x14ac:dyDescent="0.25">
      <c r="A168" s="273"/>
      <c r="B168" s="316"/>
      <c r="C168" s="316"/>
      <c r="D168" s="316"/>
      <c r="E168" s="316"/>
      <c r="F168" s="316"/>
      <c r="G168" s="316"/>
      <c r="H168" s="316"/>
      <c r="I168" s="316"/>
    </row>
    <row r="169" spans="1:9" s="272" customFormat="1" x14ac:dyDescent="0.25">
      <c r="A169" s="273"/>
      <c r="B169" s="316"/>
      <c r="C169" s="316"/>
      <c r="D169" s="316"/>
      <c r="E169" s="316"/>
      <c r="F169" s="316"/>
      <c r="G169" s="316"/>
      <c r="H169" s="316"/>
      <c r="I169" s="316"/>
    </row>
    <row r="170" spans="1:9" s="272" customFormat="1" x14ac:dyDescent="0.25">
      <c r="A170" s="273"/>
      <c r="B170" s="316"/>
      <c r="C170" s="316"/>
      <c r="D170" s="316"/>
      <c r="E170" s="316"/>
      <c r="F170" s="316"/>
      <c r="G170" s="316"/>
      <c r="H170" s="316"/>
      <c r="I170" s="316"/>
    </row>
    <row r="171" spans="1:9" s="272" customFormat="1" x14ac:dyDescent="0.25">
      <c r="A171" s="273"/>
      <c r="B171" s="316"/>
      <c r="C171" s="316"/>
      <c r="D171" s="316"/>
      <c r="E171" s="316"/>
      <c r="F171" s="316"/>
      <c r="G171" s="316"/>
      <c r="H171" s="316"/>
      <c r="I171" s="316"/>
    </row>
    <row r="172" spans="1:9" s="272" customFormat="1" x14ac:dyDescent="0.25">
      <c r="A172" s="273"/>
      <c r="B172" s="316"/>
      <c r="C172" s="316"/>
      <c r="D172" s="316"/>
      <c r="E172" s="316"/>
      <c r="F172" s="316"/>
      <c r="G172" s="316"/>
      <c r="H172" s="316"/>
      <c r="I172" s="316"/>
    </row>
    <row r="173" spans="1:9" s="272" customFormat="1" x14ac:dyDescent="0.25">
      <c r="A173" s="273"/>
      <c r="B173" s="316"/>
      <c r="C173" s="316"/>
      <c r="D173" s="316"/>
      <c r="E173" s="316"/>
      <c r="F173" s="316"/>
      <c r="G173" s="316"/>
      <c r="H173" s="316"/>
      <c r="I173" s="316"/>
    </row>
    <row r="174" spans="1:9" s="272" customFormat="1" x14ac:dyDescent="0.25">
      <c r="A174" s="273"/>
      <c r="B174" s="316"/>
      <c r="C174" s="316"/>
      <c r="D174" s="316"/>
      <c r="E174" s="316"/>
      <c r="F174" s="316"/>
      <c r="G174" s="316"/>
      <c r="H174" s="316"/>
      <c r="I174" s="316"/>
    </row>
    <row r="175" spans="1:9" s="272" customFormat="1" x14ac:dyDescent="0.25">
      <c r="A175" s="273"/>
      <c r="B175" s="316"/>
      <c r="C175" s="316"/>
      <c r="D175" s="316"/>
      <c r="E175" s="316"/>
      <c r="F175" s="316"/>
      <c r="G175" s="316"/>
      <c r="H175" s="316"/>
      <c r="I175" s="316"/>
    </row>
    <row r="176" spans="1:9" s="272" customFormat="1" x14ac:dyDescent="0.25">
      <c r="A176" s="273"/>
      <c r="B176" s="316"/>
      <c r="C176" s="316"/>
      <c r="D176" s="316"/>
      <c r="E176" s="316"/>
      <c r="F176" s="316"/>
      <c r="G176" s="316"/>
      <c r="H176" s="316"/>
      <c r="I176" s="316"/>
    </row>
    <row r="177" spans="1:9" s="272" customFormat="1" x14ac:dyDescent="0.25">
      <c r="A177" s="273"/>
      <c r="B177" s="316"/>
      <c r="C177" s="316"/>
      <c r="D177" s="316"/>
      <c r="E177" s="316"/>
      <c r="F177" s="316"/>
      <c r="G177" s="316"/>
      <c r="H177" s="316"/>
      <c r="I177" s="316"/>
    </row>
    <row r="178" spans="1:9" s="272" customFormat="1" x14ac:dyDescent="0.25">
      <c r="A178" s="273"/>
      <c r="B178" s="316"/>
      <c r="C178" s="316"/>
      <c r="D178" s="316"/>
      <c r="E178" s="316"/>
      <c r="F178" s="316"/>
      <c r="G178" s="316"/>
      <c r="H178" s="316"/>
      <c r="I178" s="316"/>
    </row>
    <row r="179" spans="1:9" s="272" customFormat="1" x14ac:dyDescent="0.25">
      <c r="A179" s="273"/>
      <c r="B179" s="316"/>
      <c r="C179" s="316"/>
      <c r="D179" s="316"/>
      <c r="E179" s="316"/>
      <c r="F179" s="316"/>
      <c r="G179" s="316"/>
      <c r="H179" s="316"/>
      <c r="I179" s="316"/>
    </row>
    <row r="180" spans="1:9" s="272" customFormat="1" x14ac:dyDescent="0.25">
      <c r="A180" s="273"/>
      <c r="B180" s="316"/>
      <c r="C180" s="316"/>
      <c r="D180" s="316"/>
      <c r="E180" s="316"/>
      <c r="F180" s="316"/>
      <c r="G180" s="316"/>
      <c r="H180" s="316"/>
      <c r="I180" s="316"/>
    </row>
    <row r="181" spans="1:9" s="272" customFormat="1" x14ac:dyDescent="0.25">
      <c r="A181" s="273"/>
      <c r="B181" s="316"/>
      <c r="C181" s="316"/>
      <c r="D181" s="316"/>
      <c r="E181" s="316"/>
      <c r="F181" s="316"/>
      <c r="G181" s="316"/>
      <c r="H181" s="316"/>
      <c r="I181" s="316"/>
    </row>
    <row r="182" spans="1:9" s="272" customFormat="1" x14ac:dyDescent="0.25">
      <c r="A182" s="273"/>
      <c r="B182" s="316"/>
      <c r="C182" s="316"/>
      <c r="D182" s="316"/>
      <c r="E182" s="316"/>
      <c r="F182" s="316"/>
      <c r="G182" s="316"/>
      <c r="H182" s="316"/>
      <c r="I182" s="316"/>
    </row>
    <row r="183" spans="1:9" s="272" customFormat="1" x14ac:dyDescent="0.25">
      <c r="A183" s="273"/>
      <c r="B183" s="316"/>
      <c r="C183" s="316"/>
      <c r="D183" s="316"/>
      <c r="E183" s="316"/>
      <c r="F183" s="316"/>
      <c r="G183" s="316"/>
      <c r="H183" s="316"/>
      <c r="I183" s="316"/>
    </row>
    <row r="184" spans="1:9" s="272" customFormat="1" x14ac:dyDescent="0.25">
      <c r="A184" s="273"/>
      <c r="B184" s="316"/>
      <c r="C184" s="316"/>
      <c r="D184" s="316"/>
      <c r="E184" s="316"/>
      <c r="F184" s="316"/>
      <c r="G184" s="316"/>
      <c r="H184" s="316"/>
      <c r="I184" s="316"/>
    </row>
    <row r="185" spans="1:9" s="272" customFormat="1" x14ac:dyDescent="0.25">
      <c r="A185" s="273"/>
      <c r="B185" s="316"/>
      <c r="C185" s="316"/>
      <c r="D185" s="316"/>
      <c r="E185" s="316"/>
      <c r="F185" s="316"/>
      <c r="G185" s="316"/>
      <c r="H185" s="316"/>
      <c r="I185" s="316"/>
    </row>
    <row r="186" spans="1:9" s="272" customFormat="1" x14ac:dyDescent="0.25">
      <c r="A186" s="273"/>
      <c r="B186" s="316"/>
      <c r="C186" s="316"/>
      <c r="D186" s="316"/>
      <c r="E186" s="316"/>
      <c r="F186" s="316"/>
      <c r="G186" s="316"/>
      <c r="H186" s="316"/>
      <c r="I186" s="316"/>
    </row>
    <row r="187" spans="1:9" s="272" customFormat="1" x14ac:dyDescent="0.25">
      <c r="A187" s="273"/>
      <c r="B187" s="316"/>
      <c r="C187" s="316"/>
      <c r="D187" s="316"/>
      <c r="E187" s="316"/>
      <c r="F187" s="316"/>
      <c r="G187" s="316"/>
      <c r="H187" s="316"/>
      <c r="I187" s="316"/>
    </row>
    <row r="188" spans="1:9" s="272" customFormat="1" x14ac:dyDescent="0.25">
      <c r="A188" s="273"/>
      <c r="B188" s="316"/>
      <c r="C188" s="316"/>
      <c r="D188" s="316"/>
      <c r="E188" s="316"/>
      <c r="F188" s="316"/>
      <c r="G188" s="316"/>
      <c r="H188" s="316"/>
      <c r="I188" s="316"/>
    </row>
    <row r="189" spans="1:9" s="272" customFormat="1" x14ac:dyDescent="0.25">
      <c r="A189" s="273"/>
      <c r="B189" s="316"/>
      <c r="C189" s="316"/>
      <c r="D189" s="316"/>
      <c r="E189" s="316"/>
      <c r="F189" s="316"/>
      <c r="G189" s="316"/>
      <c r="H189" s="316"/>
      <c r="I189" s="316"/>
    </row>
    <row r="190" spans="1:9" s="272" customFormat="1" x14ac:dyDescent="0.25">
      <c r="A190" s="273"/>
      <c r="B190" s="316"/>
      <c r="C190" s="316"/>
      <c r="D190" s="316"/>
      <c r="E190" s="316"/>
      <c r="F190" s="316"/>
      <c r="G190" s="316"/>
      <c r="H190" s="316"/>
      <c r="I190" s="316"/>
    </row>
    <row r="191" spans="1:9" s="272" customFormat="1" x14ac:dyDescent="0.25">
      <c r="A191" s="273"/>
      <c r="B191" s="316"/>
      <c r="C191" s="316"/>
      <c r="D191" s="316"/>
      <c r="E191" s="316"/>
      <c r="F191" s="316"/>
      <c r="G191" s="316"/>
      <c r="H191" s="316"/>
      <c r="I191" s="316"/>
    </row>
    <row r="192" spans="1:9" s="272" customFormat="1" x14ac:dyDescent="0.25">
      <c r="A192" s="273"/>
      <c r="B192" s="316"/>
      <c r="C192" s="316"/>
      <c r="D192" s="316"/>
      <c r="E192" s="316"/>
      <c r="F192" s="316"/>
      <c r="G192" s="316"/>
      <c r="H192" s="316"/>
      <c r="I192" s="316"/>
    </row>
    <row r="193" spans="1:9" s="272" customFormat="1" x14ac:dyDescent="0.25">
      <c r="A193" s="273"/>
      <c r="B193" s="316"/>
      <c r="C193" s="316"/>
      <c r="D193" s="316"/>
      <c r="E193" s="316"/>
      <c r="F193" s="316"/>
      <c r="G193" s="316"/>
      <c r="H193" s="316"/>
      <c r="I193" s="316"/>
    </row>
    <row r="194" spans="1:9" s="272" customFormat="1" x14ac:dyDescent="0.25">
      <c r="A194" s="273"/>
      <c r="B194" s="316"/>
      <c r="C194" s="316"/>
      <c r="D194" s="316"/>
      <c r="E194" s="316"/>
      <c r="F194" s="316"/>
      <c r="G194" s="316"/>
      <c r="H194" s="316"/>
      <c r="I194" s="316"/>
    </row>
    <row r="195" spans="1:9" s="272" customFormat="1" x14ac:dyDescent="0.25">
      <c r="A195" s="273"/>
      <c r="B195" s="316"/>
      <c r="C195" s="316"/>
      <c r="D195" s="316"/>
      <c r="E195" s="316"/>
      <c r="F195" s="316"/>
      <c r="G195" s="316"/>
      <c r="H195" s="316"/>
      <c r="I195" s="316"/>
    </row>
    <row r="196" spans="1:9" s="272" customFormat="1" x14ac:dyDescent="0.25">
      <c r="A196" s="273"/>
      <c r="B196" s="316"/>
      <c r="C196" s="316"/>
      <c r="D196" s="316"/>
      <c r="E196" s="316"/>
      <c r="F196" s="316"/>
      <c r="G196" s="316"/>
      <c r="H196" s="316"/>
      <c r="I196" s="316"/>
    </row>
    <row r="197" spans="1:9" s="272" customFormat="1" x14ac:dyDescent="0.25">
      <c r="A197" s="273"/>
      <c r="B197" s="316"/>
      <c r="C197" s="316"/>
      <c r="D197" s="316"/>
      <c r="E197" s="316"/>
      <c r="F197" s="316"/>
      <c r="G197" s="316"/>
      <c r="H197" s="316"/>
      <c r="I197" s="316"/>
    </row>
    <row r="198" spans="1:9" s="272" customFormat="1" x14ac:dyDescent="0.25">
      <c r="A198" s="273"/>
      <c r="B198" s="316"/>
      <c r="C198" s="316"/>
      <c r="D198" s="316"/>
      <c r="E198" s="316"/>
      <c r="F198" s="316"/>
      <c r="G198" s="316"/>
      <c r="H198" s="316"/>
      <c r="I198" s="316"/>
    </row>
    <row r="199" spans="1:9" s="272" customFormat="1" x14ac:dyDescent="0.25">
      <c r="A199" s="273"/>
      <c r="B199" s="316"/>
      <c r="C199" s="316"/>
      <c r="D199" s="316"/>
      <c r="E199" s="316"/>
      <c r="F199" s="316"/>
      <c r="G199" s="316"/>
      <c r="H199" s="316"/>
      <c r="I199" s="316"/>
    </row>
    <row r="200" spans="1:9" s="272" customFormat="1" x14ac:dyDescent="0.25">
      <c r="A200" s="273"/>
      <c r="B200" s="316"/>
      <c r="C200" s="316"/>
      <c r="D200" s="316"/>
      <c r="E200" s="316"/>
      <c r="F200" s="316"/>
      <c r="G200" s="316"/>
      <c r="H200" s="316"/>
      <c r="I200" s="316"/>
    </row>
    <row r="201" spans="1:9" s="272" customFormat="1" x14ac:dyDescent="0.25">
      <c r="A201" s="273"/>
      <c r="B201" s="316"/>
      <c r="C201" s="316"/>
      <c r="D201" s="316"/>
      <c r="E201" s="316"/>
      <c r="F201" s="316"/>
      <c r="G201" s="316"/>
      <c r="H201" s="316"/>
      <c r="I201" s="316"/>
    </row>
    <row r="202" spans="1:9" s="272" customFormat="1" x14ac:dyDescent="0.25">
      <c r="A202" s="273"/>
      <c r="B202" s="316"/>
      <c r="C202" s="316"/>
      <c r="D202" s="316"/>
      <c r="E202" s="316"/>
      <c r="F202" s="316"/>
      <c r="G202" s="316"/>
      <c r="H202" s="316"/>
      <c r="I202" s="316"/>
    </row>
    <row r="203" spans="1:9" s="272" customFormat="1" x14ac:dyDescent="0.25">
      <c r="A203" s="273"/>
      <c r="B203" s="316"/>
      <c r="C203" s="316"/>
      <c r="D203" s="316"/>
      <c r="E203" s="316"/>
      <c r="F203" s="316"/>
      <c r="G203" s="316"/>
      <c r="H203" s="316"/>
      <c r="I203" s="316"/>
    </row>
    <row r="204" spans="1:9" s="272" customFormat="1" x14ac:dyDescent="0.25">
      <c r="A204" s="273"/>
      <c r="B204" s="316"/>
      <c r="C204" s="316"/>
      <c r="D204" s="316"/>
      <c r="E204" s="316"/>
      <c r="F204" s="316"/>
      <c r="G204" s="316"/>
      <c r="H204" s="316"/>
      <c r="I204" s="316"/>
    </row>
    <row r="205" spans="1:9" s="272" customFormat="1" x14ac:dyDescent="0.25">
      <c r="A205" s="273"/>
      <c r="B205" s="316"/>
      <c r="C205" s="316"/>
      <c r="D205" s="316"/>
      <c r="E205" s="316"/>
      <c r="F205" s="316"/>
      <c r="G205" s="316"/>
      <c r="H205" s="316"/>
      <c r="I205" s="316"/>
    </row>
    <row r="206" spans="1:9" s="272" customFormat="1" x14ac:dyDescent="0.25">
      <c r="A206" s="273"/>
      <c r="B206" s="316"/>
      <c r="C206" s="316"/>
      <c r="D206" s="316"/>
      <c r="E206" s="316"/>
      <c r="F206" s="316"/>
      <c r="G206" s="316"/>
      <c r="H206" s="316"/>
      <c r="I206" s="316"/>
    </row>
    <row r="207" spans="1:9" s="272" customFormat="1" x14ac:dyDescent="0.25">
      <c r="A207" s="273"/>
      <c r="B207" s="316"/>
      <c r="C207" s="316"/>
      <c r="D207" s="316"/>
      <c r="E207" s="316"/>
      <c r="F207" s="316"/>
      <c r="G207" s="316"/>
      <c r="H207" s="316"/>
      <c r="I207" s="316"/>
    </row>
    <row r="208" spans="1:9" s="272" customFormat="1" x14ac:dyDescent="0.25">
      <c r="A208" s="273"/>
      <c r="B208" s="316"/>
      <c r="C208" s="316"/>
      <c r="D208" s="316"/>
      <c r="E208" s="316"/>
      <c r="F208" s="316"/>
      <c r="G208" s="316"/>
      <c r="H208" s="316"/>
      <c r="I208" s="316"/>
    </row>
    <row r="209" spans="1:9" s="272" customFormat="1" x14ac:dyDescent="0.25">
      <c r="A209" s="273"/>
      <c r="B209" s="316"/>
      <c r="C209" s="316"/>
      <c r="D209" s="316"/>
      <c r="E209" s="316"/>
      <c r="F209" s="316"/>
      <c r="G209" s="316"/>
      <c r="H209" s="316"/>
      <c r="I209" s="316"/>
    </row>
    <row r="210" spans="1:9" s="272" customFormat="1" x14ac:dyDescent="0.25">
      <c r="A210" s="273"/>
      <c r="B210" s="316"/>
      <c r="C210" s="316"/>
      <c r="D210" s="316"/>
      <c r="E210" s="316"/>
      <c r="F210" s="316"/>
      <c r="G210" s="316"/>
      <c r="H210" s="316"/>
      <c r="I210" s="316"/>
    </row>
    <row r="211" spans="1:9" s="272" customFormat="1" x14ac:dyDescent="0.25">
      <c r="A211" s="273"/>
      <c r="B211" s="316"/>
      <c r="C211" s="316"/>
      <c r="D211" s="316"/>
      <c r="E211" s="316"/>
      <c r="F211" s="316"/>
      <c r="G211" s="316"/>
      <c r="H211" s="316"/>
      <c r="I211" s="316"/>
    </row>
    <row r="212" spans="1:9" s="272" customFormat="1" x14ac:dyDescent="0.25">
      <c r="A212" s="273"/>
      <c r="B212" s="316"/>
      <c r="C212" s="316"/>
      <c r="D212" s="316"/>
      <c r="E212" s="316"/>
      <c r="F212" s="316"/>
      <c r="G212" s="316"/>
      <c r="H212" s="316"/>
      <c r="I212" s="316"/>
    </row>
    <row r="213" spans="1:9" s="272" customFormat="1" x14ac:dyDescent="0.25">
      <c r="A213" s="273"/>
      <c r="B213" s="316"/>
      <c r="C213" s="316"/>
      <c r="D213" s="316"/>
      <c r="E213" s="316"/>
      <c r="F213" s="316"/>
      <c r="G213" s="316"/>
      <c r="H213" s="316"/>
      <c r="I213" s="316"/>
    </row>
    <row r="214" spans="1:9" s="272" customFormat="1" x14ac:dyDescent="0.25">
      <c r="A214" s="273"/>
      <c r="B214" s="316"/>
      <c r="C214" s="316"/>
      <c r="D214" s="316"/>
      <c r="E214" s="316"/>
      <c r="F214" s="316"/>
      <c r="G214" s="316"/>
      <c r="H214" s="316"/>
      <c r="I214" s="316"/>
    </row>
    <row r="215" spans="1:9" s="272" customFormat="1" x14ac:dyDescent="0.25">
      <c r="A215" s="273"/>
      <c r="B215" s="316"/>
      <c r="C215" s="316"/>
      <c r="D215" s="316"/>
      <c r="E215" s="316"/>
      <c r="F215" s="316"/>
      <c r="G215" s="316"/>
      <c r="H215" s="316"/>
      <c r="I215" s="316"/>
    </row>
    <row r="216" spans="1:9" s="272" customFormat="1" x14ac:dyDescent="0.25">
      <c r="A216" s="273"/>
      <c r="B216" s="316"/>
      <c r="C216" s="316"/>
      <c r="D216" s="316"/>
      <c r="E216" s="316"/>
      <c r="F216" s="316"/>
      <c r="G216" s="316"/>
      <c r="H216" s="316"/>
      <c r="I216" s="316"/>
    </row>
    <row r="217" spans="1:9" s="272" customFormat="1" x14ac:dyDescent="0.25">
      <c r="A217" s="273"/>
      <c r="B217" s="316"/>
      <c r="C217" s="316"/>
      <c r="D217" s="316"/>
      <c r="E217" s="316"/>
      <c r="F217" s="316"/>
      <c r="G217" s="316"/>
      <c r="H217" s="316"/>
      <c r="I217" s="316"/>
    </row>
    <row r="218" spans="1:9" s="272" customFormat="1" x14ac:dyDescent="0.25">
      <c r="A218" s="273"/>
      <c r="B218" s="316"/>
      <c r="C218" s="316"/>
      <c r="D218" s="316"/>
      <c r="E218" s="316"/>
      <c r="F218" s="316"/>
      <c r="G218" s="316"/>
      <c r="H218" s="316"/>
      <c r="I218" s="316"/>
    </row>
    <row r="219" spans="1:9" s="272" customFormat="1" x14ac:dyDescent="0.25">
      <c r="A219" s="273"/>
      <c r="B219" s="316"/>
      <c r="C219" s="316"/>
      <c r="D219" s="316"/>
      <c r="E219" s="316"/>
      <c r="F219" s="316"/>
      <c r="G219" s="316"/>
      <c r="H219" s="316"/>
      <c r="I219" s="316"/>
    </row>
    <row r="220" spans="1:9" s="272" customFormat="1" x14ac:dyDescent="0.25">
      <c r="A220" s="273"/>
      <c r="B220" s="316"/>
      <c r="C220" s="316"/>
      <c r="D220" s="316"/>
      <c r="E220" s="316"/>
      <c r="F220" s="316"/>
      <c r="G220" s="316"/>
      <c r="H220" s="316"/>
      <c r="I220" s="316"/>
    </row>
    <row r="221" spans="1:9" s="272" customFormat="1" x14ac:dyDescent="0.25">
      <c r="A221" s="273"/>
      <c r="B221" s="316"/>
      <c r="C221" s="316"/>
      <c r="D221" s="316"/>
      <c r="E221" s="316"/>
      <c r="F221" s="316"/>
      <c r="G221" s="316"/>
      <c r="H221" s="316"/>
      <c r="I221" s="316"/>
    </row>
    <row r="222" spans="1:9" s="272" customFormat="1" x14ac:dyDescent="0.25">
      <c r="A222" s="273"/>
      <c r="B222" s="316"/>
      <c r="C222" s="316"/>
      <c r="D222" s="316"/>
      <c r="E222" s="316"/>
      <c r="F222" s="316"/>
      <c r="G222" s="316"/>
      <c r="H222" s="316"/>
      <c r="I222" s="316"/>
    </row>
    <row r="223" spans="1:9" s="272" customFormat="1" x14ac:dyDescent="0.25">
      <c r="A223" s="273"/>
      <c r="B223" s="316"/>
      <c r="C223" s="316"/>
      <c r="D223" s="316"/>
      <c r="E223" s="316"/>
      <c r="F223" s="316"/>
      <c r="G223" s="316"/>
      <c r="H223" s="316"/>
      <c r="I223" s="316"/>
    </row>
    <row r="224" spans="1:9" s="272" customFormat="1" x14ac:dyDescent="0.25">
      <c r="A224" s="273"/>
      <c r="B224" s="316"/>
      <c r="C224" s="316"/>
      <c r="D224" s="316"/>
      <c r="E224" s="316"/>
      <c r="F224" s="316"/>
      <c r="G224" s="316"/>
      <c r="H224" s="316"/>
      <c r="I224" s="316"/>
    </row>
    <row r="225" spans="1:9" s="272" customFormat="1" x14ac:dyDescent="0.25">
      <c r="A225" s="273"/>
      <c r="B225" s="316"/>
      <c r="C225" s="316"/>
      <c r="D225" s="316"/>
      <c r="E225" s="316"/>
      <c r="F225" s="316"/>
      <c r="G225" s="316"/>
      <c r="H225" s="316"/>
      <c r="I225" s="316"/>
    </row>
    <row r="226" spans="1:9" s="272" customFormat="1" x14ac:dyDescent="0.25">
      <c r="A226" s="273"/>
      <c r="B226" s="316"/>
      <c r="C226" s="316"/>
      <c r="D226" s="316"/>
      <c r="E226" s="316"/>
      <c r="F226" s="316"/>
      <c r="G226" s="316"/>
      <c r="H226" s="316"/>
      <c r="I226" s="316"/>
    </row>
    <row r="227" spans="1:9" s="272" customFormat="1" x14ac:dyDescent="0.25">
      <c r="A227" s="273"/>
      <c r="B227" s="316"/>
      <c r="C227" s="316"/>
      <c r="D227" s="316"/>
      <c r="E227" s="316"/>
      <c r="F227" s="316"/>
      <c r="G227" s="316"/>
      <c r="H227" s="316"/>
      <c r="I227" s="316"/>
    </row>
    <row r="228" spans="1:9" s="272" customFormat="1" x14ac:dyDescent="0.25">
      <c r="A228" s="273"/>
      <c r="B228" s="316"/>
      <c r="C228" s="316"/>
      <c r="D228" s="316"/>
      <c r="E228" s="316"/>
      <c r="F228" s="316"/>
      <c r="G228" s="316"/>
      <c r="H228" s="316"/>
      <c r="I228" s="316"/>
    </row>
    <row r="229" spans="1:9" s="272" customFormat="1" x14ac:dyDescent="0.25">
      <c r="A229" s="273"/>
      <c r="B229" s="316"/>
      <c r="C229" s="316"/>
      <c r="D229" s="316"/>
      <c r="E229" s="316"/>
      <c r="F229" s="316"/>
      <c r="G229" s="316"/>
      <c r="H229" s="316"/>
      <c r="I229" s="316"/>
    </row>
    <row r="230" spans="1:9" s="272" customFormat="1" x14ac:dyDescent="0.25">
      <c r="A230" s="273"/>
      <c r="B230" s="316"/>
      <c r="C230" s="316"/>
      <c r="D230" s="316"/>
      <c r="E230" s="316"/>
      <c r="F230" s="316"/>
      <c r="G230" s="316"/>
      <c r="H230" s="316"/>
      <c r="I230" s="316"/>
    </row>
    <row r="231" spans="1:9" s="272" customFormat="1" x14ac:dyDescent="0.25">
      <c r="A231" s="273"/>
      <c r="B231" s="316"/>
      <c r="C231" s="316"/>
      <c r="D231" s="316"/>
      <c r="E231" s="316"/>
      <c r="F231" s="316"/>
      <c r="G231" s="316"/>
      <c r="H231" s="316"/>
      <c r="I231" s="316"/>
    </row>
    <row r="232" spans="1:9" s="272" customFormat="1" x14ac:dyDescent="0.25">
      <c r="A232" s="273"/>
      <c r="B232" s="316"/>
      <c r="C232" s="316"/>
      <c r="D232" s="316"/>
      <c r="E232" s="316"/>
      <c r="F232" s="316"/>
      <c r="G232" s="316"/>
      <c r="H232" s="316"/>
      <c r="I232" s="316"/>
    </row>
    <row r="233" spans="1:9" s="272" customFormat="1" x14ac:dyDescent="0.25">
      <c r="A233" s="273"/>
      <c r="B233" s="316"/>
      <c r="C233" s="316"/>
      <c r="D233" s="316"/>
      <c r="E233" s="316"/>
      <c r="F233" s="316"/>
      <c r="G233" s="316"/>
      <c r="H233" s="316"/>
      <c r="I233" s="316"/>
    </row>
    <row r="234" spans="1:9" s="272" customFormat="1" x14ac:dyDescent="0.25">
      <c r="A234" s="273"/>
      <c r="B234" s="316"/>
      <c r="C234" s="316"/>
      <c r="D234" s="316"/>
      <c r="E234" s="316"/>
      <c r="F234" s="316"/>
      <c r="G234" s="316"/>
      <c r="H234" s="316"/>
      <c r="I234" s="316"/>
    </row>
    <row r="235" spans="1:9" s="272" customFormat="1" x14ac:dyDescent="0.25">
      <c r="A235" s="273"/>
      <c r="B235" s="316"/>
      <c r="C235" s="316"/>
      <c r="D235" s="316"/>
      <c r="E235" s="316"/>
      <c r="F235" s="316"/>
      <c r="G235" s="316"/>
      <c r="H235" s="316"/>
      <c r="I235" s="316"/>
    </row>
    <row r="236" spans="1:9" s="272" customFormat="1" x14ac:dyDescent="0.25">
      <c r="A236" s="273"/>
      <c r="B236" s="316"/>
      <c r="C236" s="316"/>
      <c r="D236" s="316"/>
      <c r="E236" s="316"/>
      <c r="F236" s="316"/>
      <c r="G236" s="316"/>
      <c r="H236" s="316"/>
      <c r="I236" s="316"/>
    </row>
    <row r="237" spans="1:9" s="272" customFormat="1" x14ac:dyDescent="0.25">
      <c r="A237" s="273"/>
      <c r="B237" s="316"/>
      <c r="C237" s="316"/>
      <c r="D237" s="316"/>
      <c r="E237" s="316"/>
      <c r="F237" s="316"/>
      <c r="G237" s="316"/>
      <c r="H237" s="316"/>
      <c r="I237" s="316"/>
    </row>
    <row r="238" spans="1:9" s="272" customFormat="1" x14ac:dyDescent="0.25">
      <c r="A238" s="273"/>
      <c r="B238" s="316"/>
      <c r="C238" s="316"/>
      <c r="D238" s="316"/>
      <c r="E238" s="316"/>
      <c r="F238" s="316"/>
      <c r="G238" s="316"/>
      <c r="H238" s="316"/>
      <c r="I238" s="316"/>
    </row>
    <row r="239" spans="1:9" s="272" customFormat="1" x14ac:dyDescent="0.25">
      <c r="A239" s="273"/>
      <c r="B239" s="316"/>
      <c r="C239" s="316"/>
      <c r="D239" s="316"/>
      <c r="E239" s="316"/>
      <c r="F239" s="316"/>
      <c r="G239" s="316"/>
      <c r="H239" s="316"/>
      <c r="I239" s="316"/>
    </row>
    <row r="240" spans="1:9" s="272" customFormat="1" x14ac:dyDescent="0.25">
      <c r="A240" s="273"/>
      <c r="B240" s="316"/>
      <c r="C240" s="316"/>
      <c r="D240" s="316"/>
      <c r="E240" s="316"/>
      <c r="F240" s="316"/>
      <c r="G240" s="316"/>
      <c r="H240" s="316"/>
      <c r="I240" s="316"/>
    </row>
    <row r="241" spans="1:9" s="272" customFormat="1" x14ac:dyDescent="0.25">
      <c r="A241" s="273"/>
      <c r="B241" s="316"/>
      <c r="C241" s="316"/>
      <c r="D241" s="316"/>
      <c r="E241" s="316"/>
      <c r="F241" s="316"/>
      <c r="G241" s="316"/>
      <c r="H241" s="316"/>
      <c r="I241" s="316"/>
    </row>
    <row r="242" spans="1:9" s="272" customFormat="1" x14ac:dyDescent="0.25">
      <c r="A242" s="273"/>
      <c r="B242" s="316"/>
      <c r="C242" s="316"/>
      <c r="D242" s="316"/>
      <c r="E242" s="316"/>
      <c r="F242" s="316"/>
      <c r="G242" s="316"/>
      <c r="H242" s="316"/>
      <c r="I242" s="316"/>
    </row>
    <row r="243" spans="1:9" s="272" customFormat="1" x14ac:dyDescent="0.25">
      <c r="A243" s="273"/>
      <c r="B243" s="316"/>
      <c r="C243" s="316"/>
      <c r="D243" s="316"/>
      <c r="E243" s="316"/>
      <c r="F243" s="316"/>
      <c r="G243" s="316"/>
      <c r="H243" s="316"/>
      <c r="I243" s="316"/>
    </row>
    <row r="244" spans="1:9" s="272" customFormat="1" x14ac:dyDescent="0.25">
      <c r="A244" s="273"/>
      <c r="B244" s="316"/>
      <c r="C244" s="316"/>
      <c r="D244" s="316"/>
      <c r="E244" s="316"/>
      <c r="F244" s="316"/>
      <c r="G244" s="316"/>
      <c r="H244" s="316"/>
      <c r="I244" s="316"/>
    </row>
    <row r="245" spans="1:9" s="272" customFormat="1" x14ac:dyDescent="0.25">
      <c r="A245" s="273"/>
      <c r="B245" s="316"/>
      <c r="C245" s="316"/>
      <c r="D245" s="316"/>
      <c r="E245" s="316"/>
      <c r="F245" s="316"/>
      <c r="G245" s="316"/>
      <c r="H245" s="316"/>
      <c r="I245" s="316"/>
    </row>
    <row r="246" spans="1:9" s="272" customFormat="1" x14ac:dyDescent="0.25">
      <c r="A246" s="273"/>
      <c r="B246" s="316"/>
      <c r="C246" s="316"/>
      <c r="D246" s="316"/>
      <c r="E246" s="316"/>
      <c r="F246" s="316"/>
      <c r="G246" s="316"/>
      <c r="H246" s="316"/>
      <c r="I246" s="316"/>
    </row>
    <row r="247" spans="1:9" s="272" customFormat="1" x14ac:dyDescent="0.25">
      <c r="A247" s="273"/>
      <c r="B247" s="316"/>
      <c r="C247" s="316"/>
      <c r="D247" s="316"/>
      <c r="E247" s="316"/>
      <c r="F247" s="316"/>
      <c r="G247" s="316"/>
      <c r="H247" s="316"/>
      <c r="I247" s="316"/>
    </row>
    <row r="248" spans="1:9" s="272" customFormat="1" x14ac:dyDescent="0.25">
      <c r="A248" s="273"/>
      <c r="B248" s="316"/>
      <c r="C248" s="316"/>
      <c r="D248" s="316"/>
      <c r="E248" s="316"/>
      <c r="F248" s="316"/>
      <c r="G248" s="316"/>
      <c r="H248" s="316"/>
      <c r="I248" s="316"/>
    </row>
    <row r="249" spans="1:9" s="272" customFormat="1" x14ac:dyDescent="0.25">
      <c r="A249" s="273"/>
      <c r="B249" s="316"/>
      <c r="C249" s="316"/>
      <c r="D249" s="316"/>
      <c r="E249" s="316"/>
      <c r="F249" s="316"/>
      <c r="G249" s="316"/>
      <c r="H249" s="316"/>
      <c r="I249" s="316"/>
    </row>
    <row r="250" spans="1:9" s="272" customFormat="1" x14ac:dyDescent="0.25">
      <c r="A250" s="273"/>
      <c r="B250" s="316"/>
      <c r="C250" s="316"/>
      <c r="D250" s="316"/>
      <c r="E250" s="316"/>
      <c r="F250" s="316"/>
      <c r="G250" s="316"/>
      <c r="H250" s="316"/>
      <c r="I250" s="316"/>
    </row>
    <row r="251" spans="1:9" s="272" customFormat="1" x14ac:dyDescent="0.25">
      <c r="A251" s="273"/>
      <c r="B251" s="316"/>
      <c r="C251" s="316"/>
      <c r="D251" s="316"/>
      <c r="E251" s="316"/>
      <c r="F251" s="316"/>
      <c r="G251" s="316"/>
      <c r="H251" s="316"/>
      <c r="I251" s="316"/>
    </row>
    <row r="252" spans="1:9" s="272" customFormat="1" x14ac:dyDescent="0.25">
      <c r="A252" s="273"/>
      <c r="B252" s="316"/>
      <c r="C252" s="316"/>
      <c r="D252" s="316"/>
      <c r="E252" s="316"/>
      <c r="F252" s="316"/>
      <c r="G252" s="316"/>
      <c r="H252" s="316"/>
      <c r="I252" s="316"/>
    </row>
    <row r="253" spans="1:9" s="272" customFormat="1" x14ac:dyDescent="0.25">
      <c r="A253" s="273"/>
      <c r="B253" s="316"/>
      <c r="C253" s="316"/>
      <c r="D253" s="316"/>
      <c r="E253" s="316"/>
      <c r="F253" s="316"/>
      <c r="G253" s="316"/>
      <c r="H253" s="316"/>
      <c r="I253" s="316"/>
    </row>
    <row r="254" spans="1:9" s="272" customFormat="1" x14ac:dyDescent="0.25">
      <c r="A254" s="273"/>
      <c r="B254" s="316"/>
      <c r="C254" s="316"/>
      <c r="D254" s="316"/>
      <c r="E254" s="316"/>
      <c r="F254" s="316"/>
      <c r="G254" s="316"/>
      <c r="H254" s="316"/>
      <c r="I254" s="316"/>
    </row>
    <row r="255" spans="1:9" s="272" customFormat="1" x14ac:dyDescent="0.25">
      <c r="A255" s="273"/>
      <c r="B255" s="316"/>
      <c r="C255" s="316"/>
      <c r="D255" s="316"/>
      <c r="E255" s="316"/>
      <c r="F255" s="316"/>
      <c r="G255" s="316"/>
      <c r="H255" s="316"/>
      <c r="I255" s="316"/>
    </row>
    <row r="256" spans="1:9" s="272" customFormat="1" x14ac:dyDescent="0.25">
      <c r="A256" s="273"/>
      <c r="B256" s="316"/>
      <c r="C256" s="316"/>
      <c r="D256" s="316"/>
      <c r="E256" s="316"/>
      <c r="F256" s="316"/>
      <c r="G256" s="316"/>
      <c r="H256" s="316"/>
      <c r="I256" s="316"/>
    </row>
    <row r="257" spans="1:9" s="272" customFormat="1" x14ac:dyDescent="0.25">
      <c r="A257" s="273"/>
      <c r="B257" s="316"/>
      <c r="C257" s="316"/>
      <c r="D257" s="316"/>
      <c r="E257" s="316"/>
      <c r="F257" s="316"/>
      <c r="G257" s="316"/>
      <c r="H257" s="316"/>
      <c r="I257" s="316"/>
    </row>
    <row r="258" spans="1:9" s="272" customFormat="1" x14ac:dyDescent="0.25">
      <c r="A258" s="273"/>
      <c r="B258" s="316"/>
      <c r="C258" s="316"/>
      <c r="D258" s="316"/>
      <c r="E258" s="316"/>
      <c r="F258" s="316"/>
      <c r="G258" s="316"/>
      <c r="H258" s="316"/>
      <c r="I258" s="316"/>
    </row>
    <row r="259" spans="1:9" s="272" customFormat="1" x14ac:dyDescent="0.25">
      <c r="A259" s="273"/>
      <c r="B259" s="316"/>
      <c r="C259" s="316"/>
      <c r="D259" s="316"/>
      <c r="E259" s="316"/>
      <c r="F259" s="316"/>
      <c r="G259" s="316"/>
      <c r="H259" s="316"/>
      <c r="I259" s="316"/>
    </row>
    <row r="260" spans="1:9" s="272" customFormat="1" x14ac:dyDescent="0.25">
      <c r="A260" s="273"/>
      <c r="B260" s="316"/>
      <c r="C260" s="316"/>
      <c r="D260" s="316"/>
      <c r="E260" s="316"/>
      <c r="F260" s="316"/>
      <c r="G260" s="316"/>
      <c r="H260" s="316"/>
      <c r="I260" s="316"/>
    </row>
    <row r="261" spans="1:9" s="272" customFormat="1" x14ac:dyDescent="0.25">
      <c r="A261" s="273"/>
      <c r="B261" s="316"/>
      <c r="C261" s="316"/>
      <c r="D261" s="316"/>
      <c r="E261" s="316"/>
      <c r="F261" s="316"/>
      <c r="G261" s="316"/>
      <c r="H261" s="316"/>
      <c r="I261" s="316"/>
    </row>
    <row r="262" spans="1:9" s="272" customFormat="1" x14ac:dyDescent="0.25">
      <c r="A262" s="273"/>
      <c r="B262" s="316"/>
      <c r="C262" s="316"/>
      <c r="D262" s="316"/>
      <c r="E262" s="316"/>
      <c r="F262" s="316"/>
      <c r="G262" s="316"/>
      <c r="H262" s="316"/>
      <c r="I262" s="316"/>
    </row>
    <row r="263" spans="1:9" s="272" customFormat="1" x14ac:dyDescent="0.25">
      <c r="A263" s="273"/>
      <c r="B263" s="316"/>
      <c r="C263" s="316"/>
      <c r="D263" s="316"/>
      <c r="E263" s="316"/>
      <c r="F263" s="316"/>
      <c r="G263" s="316"/>
      <c r="H263" s="316"/>
      <c r="I263" s="316"/>
    </row>
    <row r="264" spans="1:9" s="272" customFormat="1" x14ac:dyDescent="0.25">
      <c r="A264" s="273"/>
      <c r="B264" s="316"/>
      <c r="C264" s="316"/>
      <c r="D264" s="316"/>
      <c r="E264" s="316"/>
      <c r="F264" s="316"/>
      <c r="G264" s="316"/>
      <c r="H264" s="316"/>
      <c r="I264" s="316"/>
    </row>
    <row r="265" spans="1:9" s="272" customFormat="1" x14ac:dyDescent="0.25">
      <c r="A265" s="273"/>
      <c r="B265" s="316"/>
      <c r="C265" s="316"/>
      <c r="D265" s="316"/>
      <c r="E265" s="316"/>
      <c r="F265" s="316"/>
      <c r="G265" s="316"/>
      <c r="H265" s="316"/>
      <c r="I265" s="316"/>
    </row>
    <row r="266" spans="1:9" s="272" customFormat="1" x14ac:dyDescent="0.25">
      <c r="A266" s="273"/>
      <c r="B266" s="316"/>
      <c r="C266" s="316"/>
      <c r="D266" s="316"/>
      <c r="E266" s="316"/>
      <c r="F266" s="316"/>
      <c r="G266" s="316"/>
      <c r="H266" s="316"/>
      <c r="I266" s="316"/>
    </row>
    <row r="267" spans="1:9" s="272" customFormat="1" x14ac:dyDescent="0.25">
      <c r="A267" s="273"/>
      <c r="B267" s="316"/>
      <c r="C267" s="316"/>
      <c r="D267" s="316"/>
      <c r="E267" s="316"/>
      <c r="F267" s="316"/>
      <c r="G267" s="316"/>
      <c r="H267" s="316"/>
      <c r="I267" s="316"/>
    </row>
    <row r="268" spans="1:9" s="272" customFormat="1" x14ac:dyDescent="0.25">
      <c r="A268" s="273"/>
      <c r="B268" s="316"/>
      <c r="C268" s="316"/>
      <c r="D268" s="316"/>
      <c r="E268" s="316"/>
      <c r="F268" s="316"/>
      <c r="G268" s="316"/>
      <c r="H268" s="316"/>
      <c r="I268" s="316"/>
    </row>
    <row r="269" spans="1:9" s="272" customFormat="1" x14ac:dyDescent="0.25">
      <c r="A269" s="273"/>
      <c r="B269" s="316"/>
      <c r="C269" s="316"/>
      <c r="D269" s="316"/>
      <c r="E269" s="316"/>
      <c r="F269" s="316"/>
      <c r="G269" s="316"/>
      <c r="H269" s="316"/>
      <c r="I269" s="316"/>
    </row>
    <row r="270" spans="1:9" s="272" customFormat="1" x14ac:dyDescent="0.25">
      <c r="A270" s="273"/>
      <c r="B270" s="316"/>
      <c r="C270" s="316"/>
      <c r="D270" s="316"/>
      <c r="E270" s="316"/>
      <c r="F270" s="316"/>
      <c r="G270" s="316"/>
      <c r="H270" s="316"/>
      <c r="I270" s="316"/>
    </row>
    <row r="271" spans="1:9" s="272" customFormat="1" x14ac:dyDescent="0.25">
      <c r="A271" s="273"/>
      <c r="B271" s="316"/>
      <c r="C271" s="316"/>
      <c r="D271" s="316"/>
      <c r="E271" s="316"/>
      <c r="F271" s="316"/>
      <c r="G271" s="316"/>
      <c r="H271" s="316"/>
      <c r="I271" s="316"/>
    </row>
    <row r="272" spans="1:9" s="272" customFormat="1" x14ac:dyDescent="0.25">
      <c r="A272" s="273"/>
      <c r="B272" s="316"/>
      <c r="C272" s="316"/>
      <c r="D272" s="316"/>
      <c r="E272" s="316"/>
      <c r="F272" s="316"/>
      <c r="G272" s="316"/>
      <c r="H272" s="316"/>
      <c r="I272" s="316"/>
    </row>
    <row r="273" spans="1:9" s="272" customFormat="1" x14ac:dyDescent="0.25">
      <c r="A273" s="273"/>
      <c r="B273" s="316"/>
      <c r="C273" s="316"/>
      <c r="D273" s="316"/>
      <c r="E273" s="316"/>
      <c r="F273" s="316"/>
      <c r="G273" s="316"/>
      <c r="H273" s="316"/>
      <c r="I273" s="316"/>
    </row>
    <row r="274" spans="1:9" s="272" customFormat="1" x14ac:dyDescent="0.25">
      <c r="A274" s="273"/>
      <c r="B274" s="316"/>
      <c r="C274" s="316"/>
      <c r="D274" s="316"/>
      <c r="E274" s="316"/>
      <c r="F274" s="316"/>
      <c r="G274" s="316"/>
      <c r="H274" s="316"/>
      <c r="I274" s="316"/>
    </row>
    <row r="275" spans="1:9" s="272" customFormat="1" x14ac:dyDescent="0.25">
      <c r="A275" s="273"/>
      <c r="B275" s="316"/>
      <c r="C275" s="316"/>
      <c r="D275" s="316"/>
      <c r="E275" s="316"/>
      <c r="F275" s="316"/>
      <c r="G275" s="316"/>
      <c r="H275" s="316"/>
      <c r="I275" s="316"/>
    </row>
    <row r="276" spans="1:9" s="272" customFormat="1" x14ac:dyDescent="0.25">
      <c r="A276" s="273"/>
      <c r="B276" s="316"/>
      <c r="C276" s="316"/>
      <c r="D276" s="316"/>
      <c r="E276" s="316"/>
      <c r="F276" s="316"/>
      <c r="G276" s="316"/>
      <c r="H276" s="316"/>
      <c r="I276" s="316"/>
    </row>
    <row r="277" spans="1:9" s="272" customFormat="1" x14ac:dyDescent="0.25">
      <c r="A277" s="273"/>
      <c r="B277" s="316"/>
      <c r="C277" s="316"/>
      <c r="D277" s="316"/>
      <c r="E277" s="316"/>
      <c r="F277" s="316"/>
      <c r="G277" s="316"/>
      <c r="H277" s="316"/>
      <c r="I277" s="316"/>
    </row>
    <row r="278" spans="1:9" s="272" customFormat="1" x14ac:dyDescent="0.25">
      <c r="A278" s="273"/>
      <c r="B278" s="316"/>
      <c r="C278" s="316"/>
      <c r="D278" s="316"/>
      <c r="E278" s="316"/>
      <c r="F278" s="316"/>
      <c r="G278" s="316"/>
      <c r="H278" s="316"/>
      <c r="I278" s="316"/>
    </row>
    <row r="279" spans="1:9" s="272" customFormat="1" x14ac:dyDescent="0.25">
      <c r="A279" s="273"/>
      <c r="B279" s="316"/>
      <c r="C279" s="316"/>
      <c r="D279" s="316"/>
      <c r="E279" s="316"/>
      <c r="F279" s="316"/>
      <c r="G279" s="316"/>
      <c r="H279" s="316"/>
      <c r="I279" s="316"/>
    </row>
    <row r="280" spans="1:9" s="272" customFormat="1" x14ac:dyDescent="0.25">
      <c r="A280" s="273"/>
      <c r="B280" s="316"/>
      <c r="C280" s="316"/>
      <c r="D280" s="316"/>
      <c r="E280" s="316"/>
      <c r="F280" s="316"/>
      <c r="G280" s="316"/>
      <c r="H280" s="316"/>
      <c r="I280" s="316"/>
    </row>
    <row r="281" spans="1:9" s="272" customFormat="1" x14ac:dyDescent="0.25">
      <c r="A281" s="273"/>
      <c r="B281" s="316"/>
      <c r="C281" s="316"/>
      <c r="D281" s="316"/>
      <c r="E281" s="316"/>
      <c r="F281" s="316"/>
      <c r="G281" s="316"/>
      <c r="H281" s="316"/>
      <c r="I281" s="316"/>
    </row>
    <row r="282" spans="1:9" s="272" customFormat="1" x14ac:dyDescent="0.25">
      <c r="A282" s="273"/>
      <c r="B282" s="316"/>
      <c r="C282" s="316"/>
      <c r="D282" s="316"/>
      <c r="E282" s="316"/>
      <c r="F282" s="316"/>
      <c r="G282" s="316"/>
      <c r="H282" s="316"/>
      <c r="I282" s="316"/>
    </row>
    <row r="283" spans="1:9" s="272" customFormat="1" x14ac:dyDescent="0.25">
      <c r="A283" s="273"/>
      <c r="B283" s="316"/>
      <c r="C283" s="316"/>
      <c r="D283" s="316"/>
      <c r="E283" s="316"/>
      <c r="F283" s="316"/>
      <c r="G283" s="316"/>
      <c r="H283" s="316"/>
      <c r="I283" s="316"/>
    </row>
    <row r="284" spans="1:9" s="272" customFormat="1" x14ac:dyDescent="0.25">
      <c r="A284" s="273"/>
      <c r="B284" s="316"/>
      <c r="C284" s="316"/>
      <c r="D284" s="316"/>
      <c r="E284" s="316"/>
      <c r="F284" s="316"/>
      <c r="G284" s="316"/>
      <c r="H284" s="316"/>
      <c r="I284" s="316"/>
    </row>
    <row r="285" spans="1:9" s="272" customFormat="1" x14ac:dyDescent="0.25">
      <c r="A285" s="273"/>
      <c r="B285" s="316"/>
      <c r="C285" s="316"/>
      <c r="D285" s="316"/>
      <c r="E285" s="316"/>
      <c r="F285" s="316"/>
      <c r="G285" s="316"/>
      <c r="H285" s="316"/>
      <c r="I285" s="316"/>
    </row>
    <row r="286" spans="1:9" s="272" customFormat="1" x14ac:dyDescent="0.25">
      <c r="A286" s="273"/>
      <c r="B286" s="316"/>
      <c r="C286" s="316"/>
      <c r="D286" s="316"/>
      <c r="E286" s="316"/>
      <c r="F286" s="316"/>
      <c r="G286" s="316"/>
      <c r="H286" s="316"/>
      <c r="I286" s="316"/>
    </row>
    <row r="287" spans="1:9" s="272" customFormat="1" x14ac:dyDescent="0.25">
      <c r="A287" s="273"/>
      <c r="B287" s="316"/>
      <c r="C287" s="316"/>
      <c r="D287" s="316"/>
      <c r="E287" s="316"/>
      <c r="F287" s="316"/>
      <c r="G287" s="316"/>
      <c r="H287" s="316"/>
      <c r="I287" s="316"/>
    </row>
    <row r="288" spans="1:9" s="272" customFormat="1" x14ac:dyDescent="0.25">
      <c r="A288" s="273"/>
      <c r="B288" s="316"/>
      <c r="C288" s="316"/>
      <c r="D288" s="316"/>
      <c r="E288" s="316"/>
      <c r="F288" s="316"/>
      <c r="G288" s="316"/>
      <c r="H288" s="316"/>
      <c r="I288" s="316"/>
    </row>
    <row r="289" spans="1:9" s="272" customFormat="1" x14ac:dyDescent="0.25">
      <c r="A289" s="273"/>
      <c r="B289" s="316"/>
      <c r="C289" s="316"/>
      <c r="D289" s="316"/>
      <c r="E289" s="316"/>
      <c r="F289" s="316"/>
      <c r="G289" s="316"/>
      <c r="H289" s="316"/>
      <c r="I289" s="316"/>
    </row>
    <row r="290" spans="1:9" s="272" customFormat="1" x14ac:dyDescent="0.25">
      <c r="A290" s="273"/>
      <c r="B290" s="316"/>
      <c r="C290" s="316"/>
      <c r="D290" s="316"/>
      <c r="E290" s="316"/>
      <c r="F290" s="316"/>
      <c r="G290" s="316"/>
      <c r="H290" s="316"/>
      <c r="I290" s="316"/>
    </row>
    <row r="291" spans="1:9" s="272" customFormat="1" x14ac:dyDescent="0.25">
      <c r="A291" s="273"/>
      <c r="B291" s="316"/>
      <c r="C291" s="316"/>
      <c r="D291" s="316"/>
      <c r="E291" s="316"/>
      <c r="F291" s="316"/>
      <c r="G291" s="316"/>
      <c r="H291" s="316"/>
      <c r="I291" s="316"/>
    </row>
    <row r="292" spans="1:9" s="272" customFormat="1" x14ac:dyDescent="0.25">
      <c r="A292" s="273"/>
      <c r="B292" s="316"/>
      <c r="C292" s="316"/>
      <c r="D292" s="316"/>
      <c r="E292" s="316"/>
      <c r="F292" s="316"/>
      <c r="G292" s="316"/>
      <c r="H292" s="316"/>
      <c r="I292" s="316"/>
    </row>
    <row r="293" spans="1:9" s="272" customFormat="1" x14ac:dyDescent="0.25">
      <c r="A293" s="273"/>
      <c r="B293" s="316"/>
      <c r="C293" s="316"/>
      <c r="D293" s="316"/>
      <c r="E293" s="316"/>
      <c r="F293" s="316"/>
      <c r="G293" s="316"/>
      <c r="H293" s="316"/>
      <c r="I293" s="316"/>
    </row>
    <row r="294" spans="1:9" s="272" customFormat="1" x14ac:dyDescent="0.25">
      <c r="A294" s="273"/>
      <c r="B294" s="316"/>
      <c r="C294" s="316"/>
      <c r="D294" s="316"/>
      <c r="E294" s="316"/>
      <c r="F294" s="316"/>
      <c r="G294" s="316"/>
      <c r="H294" s="316"/>
      <c r="I294" s="316"/>
    </row>
    <row r="295" spans="1:9" s="272" customFormat="1" x14ac:dyDescent="0.25">
      <c r="A295" s="273"/>
      <c r="B295" s="316"/>
      <c r="C295" s="316"/>
      <c r="D295" s="316"/>
      <c r="E295" s="316"/>
      <c r="F295" s="316"/>
      <c r="G295" s="316"/>
      <c r="H295" s="316"/>
      <c r="I295" s="316"/>
    </row>
    <row r="296" spans="1:9" s="272" customFormat="1" x14ac:dyDescent="0.25">
      <c r="A296" s="273"/>
      <c r="B296" s="316"/>
      <c r="C296" s="316"/>
      <c r="D296" s="316"/>
      <c r="E296" s="316"/>
      <c r="F296" s="316"/>
      <c r="G296" s="316"/>
      <c r="H296" s="316"/>
      <c r="I296" s="316"/>
    </row>
    <row r="297" spans="1:9" s="272" customFormat="1" x14ac:dyDescent="0.25">
      <c r="A297" s="273"/>
      <c r="B297" s="316"/>
      <c r="C297" s="316"/>
      <c r="D297" s="316"/>
      <c r="E297" s="316"/>
      <c r="F297" s="316"/>
      <c r="G297" s="316"/>
      <c r="H297" s="316"/>
      <c r="I297" s="316"/>
    </row>
    <row r="298" spans="1:9" s="272" customFormat="1" x14ac:dyDescent="0.25">
      <c r="A298" s="273"/>
      <c r="B298" s="316"/>
      <c r="C298" s="316"/>
      <c r="D298" s="316"/>
      <c r="E298" s="316"/>
      <c r="F298" s="316"/>
      <c r="G298" s="316"/>
      <c r="H298" s="316"/>
      <c r="I298" s="316"/>
    </row>
    <row r="299" spans="1:9" s="272" customFormat="1" x14ac:dyDescent="0.25">
      <c r="A299" s="273"/>
      <c r="B299" s="316"/>
      <c r="C299" s="316"/>
      <c r="D299" s="316"/>
      <c r="E299" s="316"/>
      <c r="F299" s="316"/>
      <c r="G299" s="316"/>
      <c r="H299" s="316"/>
      <c r="I299" s="316"/>
    </row>
    <row r="300" spans="1:9" s="272" customFormat="1" x14ac:dyDescent="0.25">
      <c r="A300" s="273"/>
      <c r="B300" s="316"/>
      <c r="C300" s="316"/>
      <c r="D300" s="316"/>
      <c r="E300" s="316"/>
      <c r="F300" s="316"/>
      <c r="G300" s="316"/>
      <c r="H300" s="316"/>
      <c r="I300" s="316"/>
    </row>
    <row r="301" spans="1:9" s="272" customFormat="1" x14ac:dyDescent="0.25">
      <c r="A301" s="273"/>
      <c r="B301" s="316"/>
      <c r="C301" s="316"/>
      <c r="D301" s="316"/>
      <c r="E301" s="316"/>
      <c r="F301" s="316"/>
      <c r="G301" s="316"/>
      <c r="H301" s="316"/>
      <c r="I301" s="316"/>
    </row>
    <row r="302" spans="1:9" s="272" customFormat="1" x14ac:dyDescent="0.25">
      <c r="A302" s="273"/>
      <c r="B302" s="316"/>
      <c r="C302" s="316"/>
      <c r="D302" s="316"/>
      <c r="E302" s="316"/>
      <c r="F302" s="316"/>
      <c r="G302" s="316"/>
      <c r="H302" s="316"/>
      <c r="I302" s="316"/>
    </row>
    <row r="303" spans="1:9" s="272" customFormat="1" x14ac:dyDescent="0.25">
      <c r="A303" s="273"/>
      <c r="B303" s="316"/>
      <c r="C303" s="316"/>
      <c r="D303" s="316"/>
      <c r="E303" s="316"/>
      <c r="F303" s="316"/>
      <c r="G303" s="316"/>
      <c r="H303" s="316"/>
      <c r="I303" s="316"/>
    </row>
    <row r="304" spans="1:9" s="272" customFormat="1" x14ac:dyDescent="0.25">
      <c r="A304" s="273"/>
      <c r="B304" s="316"/>
      <c r="C304" s="316"/>
      <c r="D304" s="316"/>
      <c r="E304" s="316"/>
      <c r="F304" s="316"/>
      <c r="G304" s="316"/>
      <c r="H304" s="316"/>
      <c r="I304" s="316"/>
    </row>
    <row r="305" spans="1:9" s="272" customFormat="1" x14ac:dyDescent="0.25">
      <c r="A305" s="273"/>
      <c r="B305" s="316"/>
      <c r="C305" s="316"/>
      <c r="D305" s="316"/>
      <c r="E305" s="316"/>
      <c r="F305" s="316"/>
      <c r="G305" s="316"/>
      <c r="H305" s="316"/>
      <c r="I305" s="316"/>
    </row>
    <row r="306" spans="1:9" s="272" customFormat="1" x14ac:dyDescent="0.25">
      <c r="A306" s="273"/>
      <c r="B306" s="316"/>
      <c r="C306" s="316"/>
      <c r="D306" s="316"/>
      <c r="E306" s="316"/>
      <c r="F306" s="316"/>
      <c r="G306" s="316"/>
      <c r="H306" s="316"/>
      <c r="I306" s="316"/>
    </row>
    <row r="307" spans="1:9" s="272" customFormat="1" x14ac:dyDescent="0.25">
      <c r="A307" s="273"/>
      <c r="B307" s="316"/>
      <c r="C307" s="316"/>
      <c r="D307" s="316"/>
      <c r="E307" s="316"/>
      <c r="F307" s="316"/>
      <c r="G307" s="316"/>
      <c r="H307" s="316"/>
      <c r="I307" s="316"/>
    </row>
    <row r="308" spans="1:9" s="272" customFormat="1" x14ac:dyDescent="0.25">
      <c r="A308" s="273"/>
      <c r="B308" s="316"/>
      <c r="C308" s="316"/>
      <c r="D308" s="316"/>
      <c r="E308" s="316"/>
      <c r="F308" s="316"/>
      <c r="G308" s="316"/>
      <c r="H308" s="316"/>
      <c r="I308" s="316"/>
    </row>
    <row r="309" spans="1:9" s="272" customFormat="1" x14ac:dyDescent="0.25">
      <c r="A309" s="273"/>
      <c r="B309" s="316"/>
      <c r="C309" s="316"/>
      <c r="D309" s="316"/>
      <c r="E309" s="316"/>
      <c r="F309" s="316"/>
      <c r="G309" s="316"/>
      <c r="H309" s="316"/>
      <c r="I309" s="316"/>
    </row>
    <row r="310" spans="1:9" s="272" customFormat="1" x14ac:dyDescent="0.25">
      <c r="A310" s="273"/>
      <c r="B310" s="316"/>
      <c r="C310" s="316"/>
      <c r="D310" s="316"/>
      <c r="E310" s="316"/>
      <c r="F310" s="316"/>
      <c r="G310" s="316"/>
      <c r="H310" s="316"/>
      <c r="I310" s="316"/>
    </row>
    <row r="311" spans="1:9" s="272" customFormat="1" x14ac:dyDescent="0.25">
      <c r="A311" s="273"/>
      <c r="B311" s="316"/>
      <c r="C311" s="316"/>
      <c r="D311" s="316"/>
      <c r="E311" s="316"/>
      <c r="F311" s="316"/>
      <c r="G311" s="316"/>
      <c r="H311" s="316"/>
      <c r="I311" s="316"/>
    </row>
    <row r="312" spans="1:9" s="272" customFormat="1" x14ac:dyDescent="0.25">
      <c r="A312" s="273"/>
      <c r="B312" s="316"/>
      <c r="C312" s="316"/>
      <c r="D312" s="316"/>
      <c r="E312" s="316"/>
      <c r="F312" s="316"/>
      <c r="G312" s="316"/>
      <c r="H312" s="316"/>
      <c r="I312" s="316"/>
    </row>
    <row r="313" spans="1:9" s="272" customFormat="1" x14ac:dyDescent="0.25">
      <c r="A313" s="273"/>
      <c r="B313" s="316"/>
      <c r="C313" s="316"/>
      <c r="D313" s="316"/>
      <c r="E313" s="316"/>
      <c r="F313" s="316"/>
      <c r="G313" s="316"/>
      <c r="H313" s="316"/>
      <c r="I313" s="316"/>
    </row>
    <row r="314" spans="1:9" s="272" customFormat="1" x14ac:dyDescent="0.25">
      <c r="A314" s="273"/>
      <c r="B314" s="316"/>
      <c r="C314" s="316"/>
      <c r="D314" s="316"/>
      <c r="E314" s="316"/>
      <c r="F314" s="316"/>
      <c r="G314" s="316"/>
      <c r="H314" s="316"/>
      <c r="I314" s="316"/>
    </row>
    <row r="315" spans="1:9" s="272" customFormat="1" x14ac:dyDescent="0.25">
      <c r="A315" s="273"/>
      <c r="B315" s="316"/>
      <c r="C315" s="316"/>
      <c r="D315" s="316"/>
      <c r="E315" s="316"/>
      <c r="F315" s="316"/>
      <c r="G315" s="316"/>
      <c r="H315" s="316"/>
      <c r="I315" s="316"/>
    </row>
    <row r="316" spans="1:9" s="272" customFormat="1" x14ac:dyDescent="0.25">
      <c r="A316" s="273"/>
      <c r="B316" s="316"/>
      <c r="C316" s="316"/>
      <c r="D316" s="316"/>
      <c r="E316" s="316"/>
      <c r="F316" s="316"/>
      <c r="G316" s="316"/>
      <c r="H316" s="316"/>
      <c r="I316" s="316"/>
    </row>
    <row r="317" spans="1:9" s="272" customFormat="1" x14ac:dyDescent="0.25">
      <c r="A317" s="273"/>
      <c r="B317" s="316"/>
      <c r="C317" s="316"/>
      <c r="D317" s="316"/>
      <c r="E317" s="316"/>
      <c r="F317" s="316"/>
      <c r="G317" s="316"/>
      <c r="H317" s="316"/>
      <c r="I317" s="316"/>
    </row>
    <row r="318" spans="1:9" s="272" customFormat="1" x14ac:dyDescent="0.25">
      <c r="A318" s="273"/>
      <c r="B318" s="316"/>
      <c r="C318" s="316"/>
      <c r="D318" s="316"/>
      <c r="E318" s="316"/>
      <c r="F318" s="316"/>
      <c r="G318" s="316"/>
      <c r="H318" s="316"/>
      <c r="I318" s="316"/>
    </row>
    <row r="319" spans="1:9" s="272" customFormat="1" x14ac:dyDescent="0.25">
      <c r="A319" s="273"/>
      <c r="B319" s="316"/>
      <c r="C319" s="316"/>
      <c r="D319" s="316"/>
      <c r="E319" s="316"/>
      <c r="F319" s="316"/>
      <c r="G319" s="316"/>
      <c r="H319" s="316"/>
      <c r="I319" s="316"/>
    </row>
    <row r="320" spans="1:9" s="272" customFormat="1" x14ac:dyDescent="0.25">
      <c r="A320" s="273"/>
      <c r="B320" s="316"/>
      <c r="C320" s="316"/>
      <c r="D320" s="316"/>
      <c r="E320" s="316"/>
      <c r="F320" s="316"/>
      <c r="G320" s="316"/>
      <c r="H320" s="316"/>
      <c r="I320" s="316"/>
    </row>
    <row r="321" spans="1:9" s="272" customFormat="1" x14ac:dyDescent="0.25">
      <c r="A321" s="273"/>
      <c r="B321" s="316"/>
      <c r="C321" s="316"/>
      <c r="D321" s="316"/>
      <c r="E321" s="316"/>
      <c r="F321" s="316"/>
      <c r="G321" s="316"/>
      <c r="H321" s="316"/>
      <c r="I321" s="316"/>
    </row>
    <row r="322" spans="1:9" s="272" customFormat="1" x14ac:dyDescent="0.25">
      <c r="A322" s="273"/>
      <c r="B322" s="316"/>
      <c r="C322" s="316"/>
      <c r="D322" s="316"/>
      <c r="E322" s="316"/>
      <c r="F322" s="316"/>
      <c r="G322" s="316"/>
      <c r="H322" s="316"/>
      <c r="I322" s="316"/>
    </row>
    <row r="323" spans="1:9" s="272" customFormat="1" x14ac:dyDescent="0.25">
      <c r="A323" s="273"/>
      <c r="B323" s="316"/>
      <c r="C323" s="316"/>
      <c r="D323" s="316"/>
      <c r="E323" s="316"/>
      <c r="F323" s="316"/>
      <c r="G323" s="316"/>
      <c r="H323" s="316"/>
      <c r="I323" s="316"/>
    </row>
    <row r="324" spans="1:9" s="272" customFormat="1" x14ac:dyDescent="0.25">
      <c r="A324" s="273"/>
      <c r="B324" s="316"/>
      <c r="C324" s="316"/>
      <c r="D324" s="316"/>
      <c r="E324" s="316"/>
      <c r="F324" s="316"/>
      <c r="G324" s="316"/>
      <c r="H324" s="316"/>
      <c r="I324" s="316"/>
    </row>
    <row r="325" spans="1:9" s="272" customFormat="1" x14ac:dyDescent="0.25">
      <c r="A325" s="273"/>
      <c r="B325" s="316"/>
      <c r="C325" s="316"/>
      <c r="D325" s="316"/>
      <c r="E325" s="316"/>
      <c r="F325" s="316"/>
      <c r="G325" s="316"/>
      <c r="H325" s="316"/>
      <c r="I325" s="316"/>
    </row>
    <row r="326" spans="1:9" s="272" customFormat="1" x14ac:dyDescent="0.25">
      <c r="A326" s="273"/>
      <c r="B326" s="316"/>
      <c r="C326" s="316"/>
      <c r="D326" s="316"/>
      <c r="E326" s="316"/>
      <c r="F326" s="316"/>
      <c r="G326" s="316"/>
      <c r="H326" s="316"/>
      <c r="I326" s="316"/>
    </row>
    <row r="327" spans="1:9" s="272" customFormat="1" x14ac:dyDescent="0.25">
      <c r="A327" s="273"/>
      <c r="B327" s="316"/>
      <c r="C327" s="316"/>
      <c r="D327" s="316"/>
      <c r="E327" s="316"/>
      <c r="F327" s="316"/>
      <c r="G327" s="316"/>
      <c r="H327" s="316"/>
      <c r="I327" s="316"/>
    </row>
    <row r="328" spans="1:9" s="272" customFormat="1" x14ac:dyDescent="0.25">
      <c r="A328" s="273"/>
      <c r="B328" s="316"/>
      <c r="C328" s="316"/>
      <c r="D328" s="316"/>
      <c r="E328" s="316"/>
      <c r="F328" s="316"/>
      <c r="G328" s="316"/>
      <c r="H328" s="316"/>
      <c r="I328" s="316"/>
    </row>
    <row r="329" spans="1:9" s="272" customFormat="1" x14ac:dyDescent="0.25">
      <c r="A329" s="273"/>
      <c r="B329" s="316"/>
      <c r="C329" s="316"/>
      <c r="D329" s="316"/>
      <c r="E329" s="316"/>
      <c r="F329" s="316"/>
      <c r="G329" s="316"/>
      <c r="H329" s="316"/>
      <c r="I329" s="316"/>
    </row>
    <row r="330" spans="1:9" s="272" customFormat="1" x14ac:dyDescent="0.25">
      <c r="A330" s="273"/>
      <c r="B330" s="316"/>
      <c r="C330" s="316"/>
      <c r="D330" s="316"/>
      <c r="E330" s="316"/>
      <c r="F330" s="316"/>
      <c r="G330" s="316"/>
      <c r="H330" s="316"/>
      <c r="I330" s="316"/>
    </row>
    <row r="331" spans="1:9" s="272" customFormat="1" x14ac:dyDescent="0.25">
      <c r="A331" s="273"/>
      <c r="B331" s="316"/>
      <c r="C331" s="316"/>
      <c r="D331" s="316"/>
      <c r="E331" s="316"/>
      <c r="F331" s="316"/>
      <c r="G331" s="316"/>
      <c r="H331" s="316"/>
      <c r="I331" s="316"/>
    </row>
    <row r="332" spans="1:9" s="272" customFormat="1" x14ac:dyDescent="0.25">
      <c r="A332" s="273"/>
      <c r="B332" s="316"/>
      <c r="C332" s="316"/>
      <c r="D332" s="316"/>
      <c r="E332" s="316"/>
      <c r="F332" s="316"/>
      <c r="G332" s="316"/>
      <c r="H332" s="316"/>
      <c r="I332" s="316"/>
    </row>
    <row r="333" spans="1:9" s="272" customFormat="1" x14ac:dyDescent="0.25">
      <c r="A333" s="273"/>
      <c r="B333" s="316"/>
      <c r="C333" s="316"/>
      <c r="D333" s="316"/>
      <c r="E333" s="316"/>
      <c r="F333" s="316"/>
      <c r="G333" s="316"/>
      <c r="H333" s="316"/>
      <c r="I333" s="316"/>
    </row>
    <row r="334" spans="1:9" s="272" customFormat="1" x14ac:dyDescent="0.25">
      <c r="A334" s="273"/>
      <c r="B334" s="316"/>
      <c r="C334" s="316"/>
      <c r="D334" s="316"/>
      <c r="E334" s="316"/>
      <c r="F334" s="316"/>
      <c r="G334" s="316"/>
      <c r="H334" s="316"/>
      <c r="I334" s="316"/>
    </row>
    <row r="335" spans="1:9" s="272" customFormat="1" x14ac:dyDescent="0.25">
      <c r="A335" s="273"/>
      <c r="B335" s="316"/>
      <c r="C335" s="316"/>
      <c r="D335" s="316"/>
      <c r="E335" s="316"/>
      <c r="F335" s="316"/>
      <c r="G335" s="316"/>
      <c r="H335" s="316"/>
      <c r="I335" s="316"/>
    </row>
    <row r="336" spans="1:9" s="272" customFormat="1" x14ac:dyDescent="0.25">
      <c r="A336" s="273"/>
      <c r="B336" s="316"/>
      <c r="C336" s="316"/>
      <c r="D336" s="316"/>
      <c r="E336" s="316"/>
      <c r="F336" s="316"/>
      <c r="G336" s="316"/>
      <c r="H336" s="316"/>
      <c r="I336" s="316"/>
    </row>
    <row r="337" spans="1:9" s="272" customFormat="1" x14ac:dyDescent="0.25">
      <c r="A337" s="273"/>
      <c r="B337" s="316"/>
      <c r="C337" s="316"/>
      <c r="D337" s="316"/>
      <c r="E337" s="316"/>
      <c r="F337" s="316"/>
      <c r="G337" s="316"/>
      <c r="H337" s="316"/>
      <c r="I337" s="316"/>
    </row>
    <row r="338" spans="1:9" s="272" customFormat="1" x14ac:dyDescent="0.25">
      <c r="A338" s="273"/>
      <c r="B338" s="316"/>
      <c r="C338" s="316"/>
      <c r="D338" s="316"/>
      <c r="E338" s="316"/>
      <c r="F338" s="316"/>
      <c r="G338" s="316"/>
      <c r="H338" s="316"/>
      <c r="I338" s="316"/>
    </row>
    <row r="339" spans="1:9" s="272" customFormat="1" x14ac:dyDescent="0.25">
      <c r="A339" s="273"/>
      <c r="B339" s="316"/>
      <c r="C339" s="316"/>
      <c r="D339" s="316"/>
      <c r="E339" s="316"/>
      <c r="F339" s="316"/>
      <c r="G339" s="316"/>
      <c r="H339" s="316"/>
      <c r="I339" s="316"/>
    </row>
    <row r="340" spans="1:9" s="272" customFormat="1" x14ac:dyDescent="0.25">
      <c r="A340" s="273"/>
      <c r="B340" s="316"/>
      <c r="C340" s="316"/>
      <c r="D340" s="316"/>
      <c r="E340" s="316"/>
      <c r="F340" s="316"/>
      <c r="G340" s="316"/>
      <c r="H340" s="316"/>
      <c r="I340" s="316"/>
    </row>
    <row r="341" spans="1:9" s="272" customFormat="1" x14ac:dyDescent="0.25">
      <c r="A341" s="273"/>
      <c r="B341" s="316"/>
      <c r="C341" s="316"/>
      <c r="D341" s="316"/>
      <c r="E341" s="316"/>
      <c r="F341" s="316"/>
      <c r="G341" s="316"/>
      <c r="H341" s="316"/>
      <c r="I341" s="316"/>
    </row>
    <row r="342" spans="1:9" s="272" customFormat="1" x14ac:dyDescent="0.25">
      <c r="A342" s="273"/>
      <c r="B342" s="316"/>
      <c r="C342" s="316"/>
      <c r="D342" s="316"/>
      <c r="E342" s="316"/>
      <c r="F342" s="316"/>
      <c r="G342" s="316"/>
      <c r="H342" s="316"/>
      <c r="I342" s="316"/>
    </row>
    <row r="343" spans="1:9" s="272" customFormat="1" x14ac:dyDescent="0.25">
      <c r="A343" s="273"/>
      <c r="B343" s="316"/>
      <c r="C343" s="316"/>
      <c r="D343" s="316"/>
      <c r="E343" s="316"/>
      <c r="F343" s="316"/>
      <c r="G343" s="316"/>
      <c r="H343" s="316"/>
      <c r="I343" s="316"/>
    </row>
    <row r="344" spans="1:9" s="272" customFormat="1" x14ac:dyDescent="0.25">
      <c r="A344" s="273"/>
      <c r="B344" s="316"/>
      <c r="C344" s="316"/>
      <c r="D344" s="316"/>
      <c r="E344" s="316"/>
      <c r="F344" s="316"/>
      <c r="G344" s="316"/>
      <c r="H344" s="316"/>
      <c r="I344" s="316"/>
    </row>
    <row r="345" spans="1:9" s="272" customFormat="1" x14ac:dyDescent="0.25">
      <c r="A345" s="273"/>
      <c r="B345" s="316"/>
      <c r="C345" s="316"/>
      <c r="D345" s="316"/>
      <c r="E345" s="316"/>
      <c r="F345" s="316"/>
      <c r="G345" s="316"/>
      <c r="H345" s="316"/>
      <c r="I345" s="316"/>
    </row>
    <row r="346" spans="1:9" s="272" customFormat="1" x14ac:dyDescent="0.25">
      <c r="A346" s="273"/>
      <c r="B346" s="316"/>
      <c r="C346" s="316"/>
      <c r="D346" s="316"/>
      <c r="E346" s="316"/>
      <c r="F346" s="316"/>
      <c r="G346" s="316"/>
      <c r="H346" s="316"/>
      <c r="I346" s="316"/>
    </row>
    <row r="347" spans="1:9" s="272" customFormat="1" x14ac:dyDescent="0.25">
      <c r="A347" s="273"/>
      <c r="B347" s="316"/>
      <c r="C347" s="316"/>
      <c r="D347" s="316"/>
      <c r="E347" s="316"/>
      <c r="F347" s="316"/>
      <c r="G347" s="316"/>
      <c r="H347" s="316"/>
      <c r="I347" s="316"/>
    </row>
    <row r="348" spans="1:9" s="272" customFormat="1" x14ac:dyDescent="0.25">
      <c r="A348" s="273"/>
      <c r="B348" s="316"/>
      <c r="C348" s="316"/>
      <c r="D348" s="316"/>
      <c r="E348" s="316"/>
      <c r="F348" s="316"/>
      <c r="G348" s="316"/>
      <c r="H348" s="316"/>
      <c r="I348" s="316"/>
    </row>
    <row r="349" spans="1:9" s="272" customFormat="1" x14ac:dyDescent="0.25">
      <c r="A349" s="273"/>
      <c r="B349" s="316"/>
      <c r="C349" s="316"/>
      <c r="D349" s="316"/>
      <c r="E349" s="316"/>
      <c r="F349" s="316"/>
      <c r="G349" s="316"/>
      <c r="H349" s="316"/>
      <c r="I349" s="316"/>
    </row>
    <row r="350" spans="1:9" s="272" customFormat="1" x14ac:dyDescent="0.25">
      <c r="A350" s="273"/>
      <c r="B350" s="316"/>
      <c r="C350" s="316"/>
      <c r="D350" s="316"/>
      <c r="E350" s="316"/>
      <c r="F350" s="316"/>
      <c r="G350" s="316"/>
      <c r="H350" s="316"/>
      <c r="I350" s="316"/>
    </row>
    <row r="351" spans="1:9" s="272" customFormat="1" x14ac:dyDescent="0.25">
      <c r="A351" s="273"/>
      <c r="B351" s="316"/>
      <c r="C351" s="316"/>
      <c r="D351" s="316"/>
      <c r="E351" s="316"/>
      <c r="F351" s="316"/>
      <c r="G351" s="316"/>
      <c r="H351" s="316"/>
      <c r="I351" s="316"/>
    </row>
    <row r="352" spans="1:9" s="272" customFormat="1" x14ac:dyDescent="0.25">
      <c r="A352" s="273"/>
      <c r="B352" s="316"/>
      <c r="C352" s="316"/>
      <c r="D352" s="316"/>
      <c r="E352" s="316"/>
      <c r="F352" s="316"/>
      <c r="G352" s="316"/>
      <c r="H352" s="316"/>
      <c r="I352" s="316"/>
    </row>
    <row r="353" spans="1:9" s="272" customFormat="1" x14ac:dyDescent="0.25">
      <c r="A353" s="273"/>
      <c r="B353" s="316"/>
      <c r="C353" s="316"/>
      <c r="D353" s="316"/>
      <c r="E353" s="316"/>
      <c r="F353" s="316"/>
      <c r="G353" s="316"/>
      <c r="H353" s="316"/>
      <c r="I353" s="316"/>
    </row>
    <row r="354" spans="1:9" s="272" customFormat="1" x14ac:dyDescent="0.25">
      <c r="A354" s="273"/>
      <c r="B354" s="316"/>
      <c r="C354" s="316"/>
      <c r="D354" s="316"/>
      <c r="E354" s="316"/>
      <c r="F354" s="316"/>
      <c r="G354" s="316"/>
      <c r="H354" s="316"/>
      <c r="I354" s="316"/>
    </row>
    <row r="355" spans="1:9" s="272" customFormat="1" x14ac:dyDescent="0.25">
      <c r="A355" s="273"/>
      <c r="B355" s="316"/>
      <c r="C355" s="316"/>
      <c r="D355" s="316"/>
      <c r="E355" s="316"/>
      <c r="F355" s="316"/>
      <c r="G355" s="316"/>
      <c r="H355" s="316"/>
      <c r="I355" s="316"/>
    </row>
    <row r="356" spans="1:9" s="272" customFormat="1" x14ac:dyDescent="0.25">
      <c r="A356" s="273"/>
      <c r="B356" s="316"/>
      <c r="C356" s="316"/>
      <c r="D356" s="316"/>
      <c r="E356" s="316"/>
      <c r="F356" s="316"/>
      <c r="G356" s="316"/>
      <c r="H356" s="316"/>
      <c r="I356" s="316"/>
    </row>
    <row r="357" spans="1:9" s="272" customFormat="1" x14ac:dyDescent="0.25">
      <c r="A357" s="273"/>
      <c r="B357" s="316"/>
      <c r="C357" s="316"/>
      <c r="D357" s="316"/>
      <c r="E357" s="316"/>
      <c r="F357" s="316"/>
      <c r="G357" s="316"/>
      <c r="H357" s="316"/>
      <c r="I357" s="316"/>
    </row>
    <row r="358" spans="1:9" s="272" customFormat="1" x14ac:dyDescent="0.25">
      <c r="A358" s="273"/>
      <c r="B358" s="316"/>
      <c r="C358" s="316"/>
      <c r="D358" s="316"/>
      <c r="E358" s="316"/>
      <c r="F358" s="316"/>
      <c r="G358" s="316"/>
      <c r="H358" s="316"/>
      <c r="I358" s="316"/>
    </row>
    <row r="359" spans="1:9" s="272" customFormat="1" x14ac:dyDescent="0.25">
      <c r="A359" s="273"/>
      <c r="B359" s="316"/>
      <c r="C359" s="316"/>
      <c r="D359" s="316"/>
      <c r="E359" s="316"/>
      <c r="F359" s="316"/>
      <c r="G359" s="316"/>
      <c r="H359" s="316"/>
      <c r="I359" s="316"/>
    </row>
    <row r="360" spans="1:9" s="272" customFormat="1" x14ac:dyDescent="0.25">
      <c r="A360" s="273"/>
      <c r="B360" s="316"/>
      <c r="C360" s="316"/>
      <c r="D360" s="316"/>
      <c r="E360" s="316"/>
      <c r="F360" s="316"/>
      <c r="G360" s="316"/>
      <c r="H360" s="316"/>
      <c r="I360" s="316"/>
    </row>
    <row r="361" spans="1:9" s="272" customFormat="1" x14ac:dyDescent="0.25">
      <c r="A361" s="273"/>
      <c r="B361" s="316"/>
      <c r="C361" s="316"/>
      <c r="D361" s="316"/>
      <c r="E361" s="316"/>
      <c r="F361" s="316"/>
      <c r="G361" s="316"/>
      <c r="H361" s="316"/>
      <c r="I361" s="316"/>
    </row>
    <row r="362" spans="1:9" s="272" customFormat="1" x14ac:dyDescent="0.25">
      <c r="A362" s="273"/>
      <c r="B362" s="316"/>
      <c r="C362" s="316"/>
      <c r="D362" s="316"/>
      <c r="E362" s="316"/>
      <c r="F362" s="316"/>
      <c r="G362" s="316"/>
      <c r="H362" s="316"/>
      <c r="I362" s="316"/>
    </row>
    <row r="363" spans="1:9" s="272" customFormat="1" x14ac:dyDescent="0.25">
      <c r="A363" s="273"/>
      <c r="B363" s="316"/>
      <c r="C363" s="316"/>
      <c r="D363" s="316"/>
      <c r="E363" s="316"/>
      <c r="F363" s="316"/>
      <c r="G363" s="316"/>
      <c r="H363" s="316"/>
      <c r="I363" s="316"/>
    </row>
    <row r="364" spans="1:9" s="272" customFormat="1" x14ac:dyDescent="0.25">
      <c r="A364" s="273"/>
      <c r="B364" s="316"/>
      <c r="C364" s="316"/>
      <c r="D364" s="316"/>
      <c r="E364" s="316"/>
      <c r="F364" s="316"/>
      <c r="G364" s="316"/>
      <c r="H364" s="316"/>
      <c r="I364" s="316"/>
    </row>
    <row r="365" spans="1:9" s="272" customFormat="1" x14ac:dyDescent="0.25">
      <c r="A365" s="273"/>
      <c r="B365" s="316"/>
      <c r="C365" s="316"/>
      <c r="D365" s="316"/>
      <c r="E365" s="316"/>
      <c r="F365" s="316"/>
      <c r="G365" s="316"/>
      <c r="H365" s="316"/>
      <c r="I365" s="316"/>
    </row>
    <row r="366" spans="1:9" s="272" customFormat="1" x14ac:dyDescent="0.25">
      <c r="A366" s="273"/>
      <c r="B366" s="316"/>
      <c r="C366" s="316"/>
      <c r="D366" s="316"/>
      <c r="E366" s="316"/>
      <c r="F366" s="316"/>
      <c r="G366" s="316"/>
      <c r="H366" s="316"/>
      <c r="I366" s="316"/>
    </row>
    <row r="367" spans="1:9" s="272" customFormat="1" x14ac:dyDescent="0.25">
      <c r="A367" s="273"/>
      <c r="B367" s="316"/>
      <c r="C367" s="316"/>
      <c r="D367" s="316"/>
      <c r="E367" s="316"/>
      <c r="F367" s="316"/>
      <c r="G367" s="316"/>
      <c r="H367" s="316"/>
      <c r="I367" s="316"/>
    </row>
    <row r="368" spans="1:9" s="272" customFormat="1" x14ac:dyDescent="0.25">
      <c r="A368" s="273"/>
      <c r="B368" s="316"/>
      <c r="C368" s="316"/>
      <c r="D368" s="316"/>
      <c r="E368" s="316"/>
      <c r="F368" s="316"/>
      <c r="G368" s="316"/>
      <c r="H368" s="316"/>
      <c r="I368" s="316"/>
    </row>
    <row r="369" spans="1:9" s="272" customFormat="1" x14ac:dyDescent="0.25">
      <c r="A369" s="273"/>
      <c r="B369" s="316"/>
      <c r="C369" s="316"/>
      <c r="D369" s="316"/>
      <c r="E369" s="316"/>
      <c r="F369" s="316"/>
      <c r="G369" s="316"/>
      <c r="H369" s="316"/>
      <c r="I369" s="316"/>
    </row>
    <row r="370" spans="1:9" s="272" customFormat="1" x14ac:dyDescent="0.25">
      <c r="A370" s="273"/>
      <c r="B370" s="316"/>
      <c r="C370" s="316"/>
      <c r="D370" s="316"/>
      <c r="E370" s="316"/>
      <c r="F370" s="316"/>
      <c r="G370" s="316"/>
      <c r="H370" s="316"/>
      <c r="I370" s="316"/>
    </row>
    <row r="371" spans="1:9" s="272" customFormat="1" x14ac:dyDescent="0.25">
      <c r="A371" s="273"/>
      <c r="B371" s="316"/>
      <c r="C371" s="316"/>
      <c r="D371" s="316"/>
      <c r="E371" s="316"/>
      <c r="F371" s="316"/>
      <c r="G371" s="316"/>
      <c r="H371" s="316"/>
      <c r="I371" s="316"/>
    </row>
    <row r="372" spans="1:9" s="272" customFormat="1" x14ac:dyDescent="0.25">
      <c r="A372" s="273"/>
      <c r="B372" s="316"/>
      <c r="C372" s="316"/>
      <c r="D372" s="316"/>
      <c r="E372" s="316"/>
      <c r="F372" s="316"/>
      <c r="G372" s="316"/>
      <c r="H372" s="316"/>
      <c r="I372" s="316"/>
    </row>
    <row r="373" spans="1:9" s="272" customFormat="1" x14ac:dyDescent="0.25">
      <c r="A373" s="273"/>
      <c r="B373" s="316"/>
      <c r="C373" s="316"/>
      <c r="D373" s="316"/>
      <c r="E373" s="316"/>
      <c r="F373" s="316"/>
      <c r="G373" s="316"/>
      <c r="H373" s="316"/>
      <c r="I373" s="316"/>
    </row>
    <row r="374" spans="1:9" s="272" customFormat="1" x14ac:dyDescent="0.25">
      <c r="A374" s="273"/>
      <c r="B374" s="316"/>
      <c r="C374" s="316"/>
      <c r="D374" s="316"/>
      <c r="E374" s="316"/>
      <c r="F374" s="316"/>
      <c r="G374" s="316"/>
      <c r="H374" s="316"/>
      <c r="I374" s="316"/>
    </row>
    <row r="375" spans="1:9" s="272" customFormat="1" x14ac:dyDescent="0.25">
      <c r="A375" s="273"/>
      <c r="B375" s="316"/>
      <c r="C375" s="316"/>
      <c r="D375" s="316"/>
      <c r="E375" s="316"/>
      <c r="F375" s="316"/>
      <c r="G375" s="316"/>
      <c r="H375" s="316"/>
      <c r="I375" s="316"/>
    </row>
    <row r="376" spans="1:9" s="272" customFormat="1" x14ac:dyDescent="0.25">
      <c r="A376" s="273"/>
      <c r="B376" s="316"/>
      <c r="C376" s="316"/>
      <c r="D376" s="316"/>
      <c r="E376" s="316"/>
      <c r="F376" s="316"/>
      <c r="G376" s="316"/>
      <c r="H376" s="316"/>
      <c r="I376" s="316"/>
    </row>
    <row r="377" spans="1:9" s="272" customFormat="1" x14ac:dyDescent="0.25">
      <c r="A377" s="273"/>
      <c r="B377" s="316"/>
      <c r="C377" s="316"/>
      <c r="D377" s="316"/>
      <c r="E377" s="316"/>
      <c r="F377" s="316"/>
      <c r="G377" s="316"/>
      <c r="H377" s="316"/>
      <c r="I377" s="316"/>
    </row>
    <row r="378" spans="1:9" s="272" customFormat="1" x14ac:dyDescent="0.25">
      <c r="A378" s="273"/>
      <c r="B378" s="316"/>
      <c r="C378" s="316"/>
      <c r="D378" s="316"/>
      <c r="E378" s="316"/>
      <c r="F378" s="316"/>
      <c r="G378" s="316"/>
      <c r="H378" s="316"/>
      <c r="I378" s="316"/>
    </row>
    <row r="379" spans="1:9" s="272" customFormat="1" x14ac:dyDescent="0.25">
      <c r="A379" s="273"/>
      <c r="B379" s="316"/>
      <c r="C379" s="316"/>
      <c r="D379" s="316"/>
      <c r="E379" s="316"/>
      <c r="F379" s="316"/>
      <c r="G379" s="316"/>
      <c r="H379" s="316"/>
      <c r="I379" s="316"/>
    </row>
    <row r="380" spans="1:9" s="272" customFormat="1" x14ac:dyDescent="0.25">
      <c r="A380" s="273"/>
      <c r="B380" s="316"/>
      <c r="C380" s="316"/>
      <c r="D380" s="316"/>
      <c r="E380" s="316"/>
      <c r="F380" s="316"/>
      <c r="G380" s="316"/>
      <c r="H380" s="316"/>
      <c r="I380" s="316"/>
    </row>
    <row r="381" spans="1:9" s="272" customFormat="1" x14ac:dyDescent="0.25">
      <c r="A381" s="273"/>
      <c r="B381" s="316"/>
      <c r="C381" s="316"/>
      <c r="D381" s="316"/>
      <c r="E381" s="316"/>
      <c r="F381" s="316"/>
      <c r="G381" s="316"/>
      <c r="H381" s="316"/>
      <c r="I381" s="316"/>
    </row>
    <row r="382" spans="1:9" s="272" customFormat="1" x14ac:dyDescent="0.25">
      <c r="A382" s="273"/>
      <c r="B382" s="316"/>
      <c r="C382" s="316"/>
      <c r="D382" s="316"/>
      <c r="E382" s="316"/>
      <c r="F382" s="316"/>
      <c r="G382" s="316"/>
      <c r="H382" s="316"/>
      <c r="I382" s="316"/>
    </row>
    <row r="383" spans="1:9" s="272" customFormat="1" x14ac:dyDescent="0.25">
      <c r="A383" s="273"/>
      <c r="B383" s="316"/>
      <c r="C383" s="316"/>
      <c r="D383" s="316"/>
      <c r="E383" s="316"/>
      <c r="F383" s="316"/>
      <c r="G383" s="316"/>
      <c r="H383" s="316"/>
      <c r="I383" s="316"/>
    </row>
    <row r="384" spans="1:9" s="272" customFormat="1" x14ac:dyDescent="0.25">
      <c r="A384" s="273"/>
      <c r="B384" s="316"/>
      <c r="C384" s="316"/>
      <c r="D384" s="316"/>
      <c r="E384" s="316"/>
      <c r="F384" s="316"/>
      <c r="G384" s="316"/>
      <c r="H384" s="316"/>
      <c r="I384" s="316"/>
    </row>
    <row r="385" spans="1:9" s="272" customFormat="1" x14ac:dyDescent="0.25">
      <c r="A385" s="273"/>
      <c r="B385" s="316"/>
      <c r="C385" s="316"/>
      <c r="D385" s="316"/>
      <c r="E385" s="316"/>
      <c r="F385" s="316"/>
      <c r="G385" s="316"/>
      <c r="H385" s="316"/>
      <c r="I385" s="316"/>
    </row>
    <row r="386" spans="1:9" s="272" customFormat="1" x14ac:dyDescent="0.25">
      <c r="A386" s="273"/>
      <c r="B386" s="316"/>
      <c r="C386" s="316"/>
      <c r="D386" s="316"/>
      <c r="E386" s="316"/>
      <c r="F386" s="316"/>
      <c r="G386" s="316"/>
      <c r="H386" s="316"/>
      <c r="I386" s="316"/>
    </row>
    <row r="387" spans="1:9" s="272" customFormat="1" x14ac:dyDescent="0.25">
      <c r="A387" s="273"/>
      <c r="B387" s="316"/>
      <c r="C387" s="316"/>
      <c r="D387" s="316"/>
      <c r="E387" s="316"/>
      <c r="F387" s="316"/>
      <c r="G387" s="316"/>
      <c r="H387" s="316"/>
      <c r="I387" s="316"/>
    </row>
    <row r="388" spans="1:9" s="272" customFormat="1" x14ac:dyDescent="0.25">
      <c r="A388" s="273"/>
      <c r="B388" s="316"/>
      <c r="C388" s="316"/>
      <c r="D388" s="316"/>
      <c r="E388" s="316"/>
      <c r="F388" s="316"/>
      <c r="G388" s="316"/>
      <c r="H388" s="316"/>
      <c r="I388" s="316"/>
    </row>
    <row r="389" spans="1:9" s="272" customFormat="1" x14ac:dyDescent="0.25">
      <c r="A389" s="273"/>
      <c r="B389" s="316"/>
      <c r="C389" s="316"/>
      <c r="D389" s="316"/>
      <c r="E389" s="316"/>
      <c r="F389" s="316"/>
      <c r="G389" s="316"/>
      <c r="H389" s="316"/>
      <c r="I389" s="316"/>
    </row>
    <row r="390" spans="1:9" s="272" customFormat="1" x14ac:dyDescent="0.25">
      <c r="A390" s="273"/>
      <c r="B390" s="316"/>
      <c r="C390" s="316"/>
      <c r="D390" s="316"/>
      <c r="E390" s="316"/>
      <c r="F390" s="316"/>
      <c r="G390" s="316"/>
      <c r="H390" s="316"/>
      <c r="I390" s="316"/>
    </row>
    <row r="391" spans="1:9" s="272" customFormat="1" x14ac:dyDescent="0.25">
      <c r="A391" s="273"/>
      <c r="B391" s="316"/>
      <c r="C391" s="316"/>
      <c r="D391" s="316"/>
      <c r="E391" s="316"/>
      <c r="F391" s="316"/>
      <c r="G391" s="316"/>
      <c r="H391" s="316"/>
      <c r="I391" s="316"/>
    </row>
    <row r="392" spans="1:9" s="272" customFormat="1" x14ac:dyDescent="0.25">
      <c r="A392" s="273"/>
      <c r="B392" s="316"/>
      <c r="C392" s="316"/>
      <c r="D392" s="316"/>
      <c r="E392" s="316"/>
      <c r="F392" s="316"/>
      <c r="G392" s="316"/>
      <c r="H392" s="316"/>
      <c r="I392" s="316"/>
    </row>
    <row r="393" spans="1:9" s="272" customFormat="1" x14ac:dyDescent="0.25">
      <c r="A393" s="273"/>
      <c r="B393" s="316"/>
      <c r="C393" s="316"/>
      <c r="D393" s="316"/>
      <c r="E393" s="316"/>
      <c r="F393" s="316"/>
      <c r="G393" s="316"/>
      <c r="H393" s="316"/>
      <c r="I393" s="316"/>
    </row>
    <row r="394" spans="1:9" s="272" customFormat="1" x14ac:dyDescent="0.25">
      <c r="A394" s="273"/>
      <c r="B394" s="316"/>
      <c r="C394" s="316"/>
      <c r="D394" s="316"/>
      <c r="E394" s="316"/>
      <c r="F394" s="316"/>
      <c r="G394" s="316"/>
      <c r="H394" s="316"/>
      <c r="I394" s="316"/>
    </row>
    <row r="395" spans="1:9" s="272" customFormat="1" x14ac:dyDescent="0.25">
      <c r="A395" s="273"/>
      <c r="B395" s="316"/>
      <c r="C395" s="316"/>
      <c r="D395" s="316"/>
      <c r="E395" s="316"/>
      <c r="F395" s="316"/>
      <c r="G395" s="316"/>
      <c r="H395" s="316"/>
      <c r="I395" s="316"/>
    </row>
    <row r="396" spans="1:9" s="272" customFormat="1" x14ac:dyDescent="0.25">
      <c r="A396" s="273"/>
      <c r="B396" s="316"/>
      <c r="C396" s="316"/>
      <c r="D396" s="316"/>
      <c r="E396" s="316"/>
      <c r="F396" s="316"/>
      <c r="G396" s="316"/>
      <c r="H396" s="316"/>
      <c r="I396" s="316"/>
    </row>
    <row r="397" spans="1:9" s="272" customFormat="1" x14ac:dyDescent="0.25">
      <c r="A397" s="273"/>
      <c r="B397" s="316"/>
      <c r="C397" s="316"/>
      <c r="D397" s="316"/>
      <c r="E397" s="316"/>
      <c r="F397" s="316"/>
      <c r="G397" s="316"/>
      <c r="H397" s="316"/>
      <c r="I397" s="316"/>
    </row>
    <row r="398" spans="1:9" s="272" customFormat="1" x14ac:dyDescent="0.25">
      <c r="A398" s="273"/>
      <c r="B398" s="316"/>
      <c r="C398" s="316"/>
      <c r="D398" s="316"/>
      <c r="E398" s="316"/>
      <c r="F398" s="316"/>
      <c r="G398" s="316"/>
      <c r="H398" s="316"/>
      <c r="I398" s="316"/>
    </row>
    <row r="399" spans="1:9" s="272" customFormat="1" x14ac:dyDescent="0.25">
      <c r="A399" s="273"/>
      <c r="B399" s="316"/>
      <c r="C399" s="316"/>
      <c r="D399" s="316"/>
      <c r="E399" s="316"/>
      <c r="F399" s="316"/>
      <c r="G399" s="316"/>
      <c r="H399" s="316"/>
      <c r="I399" s="316"/>
    </row>
    <row r="400" spans="1:9" s="272" customFormat="1" x14ac:dyDescent="0.25">
      <c r="A400" s="273"/>
      <c r="B400" s="316"/>
      <c r="C400" s="316"/>
      <c r="D400" s="316"/>
      <c r="E400" s="316"/>
      <c r="F400" s="316"/>
      <c r="G400" s="316"/>
      <c r="H400" s="316"/>
      <c r="I400" s="316"/>
    </row>
    <row r="401" spans="1:9" s="272" customFormat="1" x14ac:dyDescent="0.25">
      <c r="A401" s="273"/>
      <c r="B401" s="316"/>
      <c r="C401" s="316"/>
      <c r="D401" s="316"/>
      <c r="E401" s="316"/>
      <c r="F401" s="316"/>
      <c r="G401" s="316"/>
      <c r="H401" s="316"/>
      <c r="I401" s="316"/>
    </row>
    <row r="402" spans="1:9" s="272" customFormat="1" x14ac:dyDescent="0.25">
      <c r="A402" s="273"/>
      <c r="B402" s="316"/>
      <c r="C402" s="316"/>
      <c r="D402" s="316"/>
      <c r="E402" s="316"/>
      <c r="F402" s="316"/>
      <c r="G402" s="316"/>
      <c r="H402" s="316"/>
      <c r="I402" s="316"/>
    </row>
    <row r="403" spans="1:9" s="272" customFormat="1" x14ac:dyDescent="0.25">
      <c r="A403" s="273"/>
      <c r="B403" s="316"/>
      <c r="C403" s="316"/>
      <c r="D403" s="316"/>
      <c r="E403" s="316"/>
      <c r="F403" s="316"/>
      <c r="G403" s="316"/>
      <c r="H403" s="316"/>
      <c r="I403" s="316"/>
    </row>
    <row r="404" spans="1:9" s="272" customFormat="1" x14ac:dyDescent="0.25">
      <c r="A404" s="273"/>
      <c r="B404" s="316"/>
      <c r="C404" s="316"/>
      <c r="D404" s="316"/>
      <c r="E404" s="316"/>
      <c r="F404" s="316"/>
      <c r="G404" s="316"/>
      <c r="H404" s="316"/>
      <c r="I404" s="316"/>
    </row>
    <row r="405" spans="1:9" s="272" customFormat="1" x14ac:dyDescent="0.25">
      <c r="A405" s="273"/>
      <c r="B405" s="316"/>
      <c r="C405" s="316"/>
      <c r="D405" s="316"/>
      <c r="E405" s="316"/>
      <c r="F405" s="316"/>
      <c r="G405" s="316"/>
      <c r="H405" s="316"/>
      <c r="I405" s="316"/>
    </row>
    <row r="406" spans="1:9" s="272" customFormat="1" x14ac:dyDescent="0.25">
      <c r="A406" s="273"/>
      <c r="B406" s="316"/>
      <c r="C406" s="316"/>
      <c r="D406" s="316"/>
      <c r="E406" s="316"/>
      <c r="F406" s="316"/>
      <c r="G406" s="316"/>
      <c r="H406" s="316"/>
      <c r="I406" s="316"/>
    </row>
    <row r="407" spans="1:9" s="272" customFormat="1" x14ac:dyDescent="0.25">
      <c r="A407" s="273"/>
      <c r="B407" s="316"/>
      <c r="C407" s="316"/>
      <c r="D407" s="316"/>
      <c r="E407" s="316"/>
      <c r="F407" s="316"/>
      <c r="G407" s="316"/>
      <c r="H407" s="316"/>
      <c r="I407" s="316"/>
    </row>
    <row r="408" spans="1:9" s="272" customFormat="1" x14ac:dyDescent="0.25">
      <c r="A408" s="273"/>
      <c r="B408" s="316"/>
      <c r="C408" s="316"/>
      <c r="D408" s="316"/>
      <c r="E408" s="316"/>
      <c r="F408" s="316"/>
      <c r="G408" s="316"/>
      <c r="H408" s="316"/>
      <c r="I408" s="316"/>
    </row>
    <row r="409" spans="1:9" s="272" customFormat="1" x14ac:dyDescent="0.25">
      <c r="A409" s="273"/>
      <c r="B409" s="316"/>
      <c r="C409" s="316"/>
      <c r="D409" s="316"/>
      <c r="E409" s="316"/>
      <c r="F409" s="316"/>
      <c r="G409" s="316"/>
      <c r="H409" s="316"/>
      <c r="I409" s="316"/>
    </row>
    <row r="410" spans="1:9" s="272" customFormat="1" x14ac:dyDescent="0.25">
      <c r="A410" s="273"/>
      <c r="B410" s="316"/>
      <c r="C410" s="316"/>
      <c r="D410" s="316"/>
      <c r="E410" s="316"/>
      <c r="F410" s="316"/>
      <c r="G410" s="316"/>
      <c r="H410" s="316"/>
      <c r="I410" s="316"/>
    </row>
    <row r="411" spans="1:9" s="272" customFormat="1" x14ac:dyDescent="0.25">
      <c r="A411" s="273"/>
      <c r="B411" s="316"/>
      <c r="C411" s="316"/>
      <c r="D411" s="316"/>
      <c r="E411" s="316"/>
      <c r="F411" s="316"/>
      <c r="G411" s="316"/>
      <c r="H411" s="316"/>
      <c r="I411" s="316"/>
    </row>
    <row r="412" spans="1:9" s="272" customFormat="1" x14ac:dyDescent="0.25">
      <c r="A412" s="273"/>
      <c r="B412" s="316"/>
      <c r="C412" s="316"/>
      <c r="D412" s="316"/>
      <c r="E412" s="316"/>
      <c r="F412" s="316"/>
      <c r="G412" s="316"/>
      <c r="H412" s="316"/>
      <c r="I412" s="316"/>
    </row>
    <row r="413" spans="1:9" s="272" customFormat="1" x14ac:dyDescent="0.25">
      <c r="A413" s="273"/>
      <c r="B413" s="316"/>
      <c r="C413" s="316"/>
      <c r="D413" s="316"/>
      <c r="E413" s="316"/>
      <c r="F413" s="316"/>
      <c r="G413" s="316"/>
      <c r="H413" s="316"/>
      <c r="I413" s="316"/>
    </row>
    <row r="414" spans="1:9" s="272" customFormat="1" x14ac:dyDescent="0.25">
      <c r="A414" s="273"/>
      <c r="B414" s="316"/>
      <c r="C414" s="316"/>
      <c r="D414" s="316"/>
      <c r="E414" s="316"/>
      <c r="F414" s="316"/>
      <c r="G414" s="316"/>
      <c r="H414" s="316"/>
      <c r="I414" s="316"/>
    </row>
    <row r="415" spans="1:9" s="272" customFormat="1" x14ac:dyDescent="0.25">
      <c r="A415" s="273"/>
      <c r="B415" s="316"/>
      <c r="C415" s="316"/>
      <c r="D415" s="316"/>
      <c r="E415" s="316"/>
      <c r="F415" s="316"/>
      <c r="G415" s="316"/>
      <c r="H415" s="316"/>
      <c r="I415" s="316"/>
    </row>
    <row r="416" spans="1:9" s="272" customFormat="1" x14ac:dyDescent="0.25">
      <c r="A416" s="273"/>
      <c r="B416" s="316"/>
      <c r="C416" s="316"/>
      <c r="D416" s="316"/>
      <c r="E416" s="316"/>
      <c r="F416" s="316"/>
      <c r="G416" s="316"/>
      <c r="H416" s="316"/>
      <c r="I416" s="316"/>
    </row>
    <row r="417" spans="1:9" s="272" customFormat="1" x14ac:dyDescent="0.25">
      <c r="A417" s="273"/>
      <c r="B417" s="316"/>
      <c r="C417" s="316"/>
      <c r="D417" s="316"/>
      <c r="E417" s="316"/>
      <c r="F417" s="316"/>
      <c r="G417" s="316"/>
      <c r="H417" s="316"/>
      <c r="I417" s="316"/>
    </row>
    <row r="418" spans="1:9" s="272" customFormat="1" x14ac:dyDescent="0.25">
      <c r="A418" s="273"/>
      <c r="B418" s="316"/>
      <c r="C418" s="316"/>
      <c r="D418" s="316"/>
      <c r="E418" s="316"/>
      <c r="F418" s="316"/>
      <c r="G418" s="316"/>
      <c r="H418" s="316"/>
      <c r="I418" s="316"/>
    </row>
    <row r="419" spans="1:9" s="272" customFormat="1" x14ac:dyDescent="0.25">
      <c r="A419" s="273"/>
      <c r="B419" s="316"/>
      <c r="C419" s="316"/>
      <c r="D419" s="316"/>
      <c r="E419" s="316"/>
      <c r="F419" s="316"/>
      <c r="G419" s="316"/>
      <c r="H419" s="316"/>
      <c r="I419" s="316"/>
    </row>
    <row r="420" spans="1:9" s="272" customFormat="1" x14ac:dyDescent="0.25">
      <c r="A420" s="273"/>
      <c r="B420" s="316"/>
      <c r="C420" s="316"/>
      <c r="D420" s="316"/>
      <c r="E420" s="316"/>
      <c r="F420" s="316"/>
      <c r="G420" s="316"/>
      <c r="H420" s="316"/>
      <c r="I420" s="316"/>
    </row>
    <row r="421" spans="1:9" s="272" customFormat="1" x14ac:dyDescent="0.25">
      <c r="A421" s="273"/>
      <c r="B421" s="316"/>
      <c r="C421" s="316"/>
      <c r="D421" s="316"/>
      <c r="E421" s="316"/>
      <c r="F421" s="316"/>
      <c r="G421" s="316"/>
      <c r="H421" s="316"/>
      <c r="I421" s="316"/>
    </row>
    <row r="422" spans="1:9" s="272" customFormat="1" x14ac:dyDescent="0.25">
      <c r="A422" s="273"/>
      <c r="B422" s="316"/>
      <c r="C422" s="316"/>
      <c r="D422" s="316"/>
      <c r="E422" s="316"/>
      <c r="F422" s="316"/>
      <c r="G422" s="316"/>
      <c r="H422" s="316"/>
      <c r="I422" s="316"/>
    </row>
    <row r="423" spans="1:9" s="272" customFormat="1" x14ac:dyDescent="0.25">
      <c r="A423" s="273"/>
      <c r="B423" s="316"/>
      <c r="C423" s="316"/>
      <c r="D423" s="316"/>
      <c r="E423" s="316"/>
      <c r="F423" s="316"/>
      <c r="G423" s="316"/>
      <c r="H423" s="316"/>
      <c r="I423" s="316"/>
    </row>
    <row r="424" spans="1:9" s="272" customFormat="1" x14ac:dyDescent="0.25">
      <c r="A424" s="273"/>
      <c r="B424" s="316"/>
      <c r="C424" s="316"/>
      <c r="D424" s="316"/>
      <c r="E424" s="316"/>
      <c r="F424" s="316"/>
      <c r="G424" s="316"/>
      <c r="H424" s="316"/>
      <c r="I424" s="316"/>
    </row>
    <row r="425" spans="1:9" s="272" customFormat="1" x14ac:dyDescent="0.25">
      <c r="A425" s="273"/>
      <c r="B425" s="316"/>
      <c r="C425" s="316"/>
      <c r="D425" s="316"/>
      <c r="E425" s="316"/>
      <c r="F425" s="316"/>
      <c r="G425" s="316"/>
      <c r="H425" s="316"/>
      <c r="I425" s="316"/>
    </row>
    <row r="426" spans="1:9" s="272" customFormat="1" x14ac:dyDescent="0.25">
      <c r="A426" s="273"/>
      <c r="B426" s="316"/>
      <c r="C426" s="316"/>
      <c r="D426" s="316"/>
      <c r="E426" s="316"/>
      <c r="F426" s="316"/>
      <c r="G426" s="316"/>
      <c r="H426" s="316"/>
      <c r="I426" s="316"/>
    </row>
    <row r="427" spans="1:9" s="272" customFormat="1" x14ac:dyDescent="0.25">
      <c r="A427" s="273"/>
      <c r="B427" s="316"/>
      <c r="C427" s="316"/>
      <c r="D427" s="316"/>
      <c r="E427" s="316"/>
      <c r="F427" s="316"/>
      <c r="G427" s="316"/>
      <c r="H427" s="316"/>
      <c r="I427" s="316"/>
    </row>
    <row r="428" spans="1:9" s="272" customFormat="1" x14ac:dyDescent="0.25">
      <c r="A428" s="273"/>
      <c r="B428" s="316"/>
      <c r="C428" s="316"/>
      <c r="D428" s="316"/>
      <c r="E428" s="316"/>
      <c r="F428" s="316"/>
      <c r="G428" s="316"/>
      <c r="H428" s="316"/>
      <c r="I428" s="316"/>
    </row>
    <row r="429" spans="1:9" s="272" customFormat="1" x14ac:dyDescent="0.25">
      <c r="A429" s="273"/>
      <c r="B429" s="316"/>
      <c r="C429" s="316"/>
      <c r="D429" s="316"/>
      <c r="E429" s="316"/>
      <c r="F429" s="316"/>
      <c r="G429" s="316"/>
      <c r="H429" s="316"/>
      <c r="I429" s="316"/>
    </row>
    <row r="430" spans="1:9" s="272" customFormat="1" x14ac:dyDescent="0.25">
      <c r="A430" s="273"/>
      <c r="B430" s="316"/>
      <c r="C430" s="316"/>
      <c r="D430" s="316"/>
      <c r="E430" s="316"/>
      <c r="F430" s="316"/>
      <c r="G430" s="316"/>
      <c r="H430" s="316"/>
      <c r="I430" s="316"/>
    </row>
    <row r="431" spans="1:9" s="272" customFormat="1" x14ac:dyDescent="0.25">
      <c r="A431" s="273"/>
      <c r="B431" s="316"/>
      <c r="C431" s="316"/>
      <c r="D431" s="316"/>
      <c r="E431" s="316"/>
      <c r="F431" s="316"/>
      <c r="G431" s="316"/>
      <c r="H431" s="316"/>
      <c r="I431" s="316"/>
    </row>
    <row r="432" spans="1:9" s="272" customFormat="1" x14ac:dyDescent="0.25">
      <c r="A432" s="273"/>
      <c r="B432" s="316"/>
      <c r="C432" s="316"/>
      <c r="D432" s="316"/>
      <c r="E432" s="316"/>
      <c r="F432" s="316"/>
      <c r="G432" s="316"/>
      <c r="H432" s="316"/>
      <c r="I432" s="316"/>
    </row>
    <row r="433" spans="1:9" s="272" customFormat="1" x14ac:dyDescent="0.25">
      <c r="A433" s="273"/>
      <c r="B433" s="316"/>
      <c r="C433" s="316"/>
      <c r="D433" s="316"/>
      <c r="E433" s="316"/>
      <c r="F433" s="316"/>
      <c r="G433" s="316"/>
      <c r="H433" s="316"/>
      <c r="I433" s="316"/>
    </row>
    <row r="434" spans="1:9" s="272" customFormat="1" x14ac:dyDescent="0.25">
      <c r="A434" s="273"/>
      <c r="B434" s="316"/>
      <c r="C434" s="316"/>
      <c r="D434" s="316"/>
      <c r="E434" s="316"/>
      <c r="F434" s="316"/>
      <c r="G434" s="316"/>
      <c r="H434" s="316"/>
      <c r="I434" s="316"/>
    </row>
    <row r="435" spans="1:9" s="272" customFormat="1" x14ac:dyDescent="0.25">
      <c r="A435" s="273"/>
      <c r="B435" s="316"/>
      <c r="C435" s="316"/>
      <c r="D435" s="316"/>
      <c r="E435" s="316"/>
      <c r="F435" s="316"/>
      <c r="G435" s="316"/>
      <c r="H435" s="316"/>
      <c r="I435" s="316"/>
    </row>
    <row r="436" spans="1:9" s="272" customFormat="1" x14ac:dyDescent="0.25">
      <c r="A436" s="273"/>
      <c r="B436" s="316"/>
      <c r="C436" s="316"/>
      <c r="D436" s="316"/>
      <c r="E436" s="316"/>
      <c r="F436" s="316"/>
      <c r="G436" s="316"/>
      <c r="H436" s="316"/>
      <c r="I436" s="316"/>
    </row>
    <row r="437" spans="1:9" s="272" customFormat="1" x14ac:dyDescent="0.25">
      <c r="A437" s="273"/>
      <c r="B437" s="316"/>
      <c r="C437" s="316"/>
      <c r="D437" s="316"/>
      <c r="E437" s="316"/>
      <c r="F437" s="316"/>
      <c r="G437" s="316"/>
      <c r="H437" s="316"/>
      <c r="I437" s="316"/>
    </row>
    <row r="438" spans="1:9" s="272" customFormat="1" x14ac:dyDescent="0.25">
      <c r="A438" s="273"/>
      <c r="B438" s="316"/>
      <c r="C438" s="316"/>
      <c r="D438" s="316"/>
      <c r="E438" s="316"/>
      <c r="F438" s="316"/>
      <c r="G438" s="316"/>
      <c r="H438" s="316"/>
      <c r="I438" s="316"/>
    </row>
    <row r="439" spans="1:9" s="272" customFormat="1" x14ac:dyDescent="0.25">
      <c r="A439" s="273"/>
      <c r="B439" s="316"/>
      <c r="C439" s="316"/>
      <c r="D439" s="316"/>
      <c r="E439" s="316"/>
      <c r="F439" s="316"/>
      <c r="G439" s="316"/>
      <c r="H439" s="316"/>
      <c r="I439" s="316"/>
    </row>
    <row r="440" spans="1:9" s="272" customFormat="1" x14ac:dyDescent="0.25">
      <c r="A440" s="273"/>
      <c r="B440" s="316"/>
      <c r="C440" s="316"/>
      <c r="D440" s="316"/>
      <c r="E440" s="316"/>
      <c r="F440" s="316"/>
      <c r="G440" s="316"/>
      <c r="H440" s="316"/>
      <c r="I440" s="316"/>
    </row>
    <row r="441" spans="1:9" s="272" customFormat="1" x14ac:dyDescent="0.25">
      <c r="A441" s="273"/>
      <c r="B441" s="316"/>
      <c r="C441" s="316"/>
      <c r="D441" s="316"/>
      <c r="E441" s="316"/>
      <c r="F441" s="316"/>
      <c r="G441" s="316"/>
      <c r="H441" s="316"/>
      <c r="I441" s="316"/>
    </row>
    <row r="442" spans="1:9" s="272" customFormat="1" x14ac:dyDescent="0.25">
      <c r="A442" s="273"/>
      <c r="B442" s="316"/>
      <c r="C442" s="316"/>
      <c r="D442" s="316"/>
      <c r="E442" s="316"/>
      <c r="F442" s="316"/>
      <c r="G442" s="316"/>
      <c r="H442" s="316"/>
      <c r="I442" s="316"/>
    </row>
    <row r="443" spans="1:9" s="272" customFormat="1" x14ac:dyDescent="0.25">
      <c r="A443" s="273"/>
      <c r="B443" s="316"/>
      <c r="C443" s="316"/>
      <c r="D443" s="316"/>
      <c r="E443" s="316"/>
      <c r="F443" s="316"/>
      <c r="G443" s="316"/>
      <c r="H443" s="316"/>
      <c r="I443" s="316"/>
    </row>
    <row r="444" spans="1:9" s="272" customFormat="1" x14ac:dyDescent="0.25">
      <c r="A444" s="273"/>
      <c r="B444" s="316"/>
      <c r="C444" s="316"/>
      <c r="D444" s="316"/>
      <c r="E444" s="316"/>
      <c r="F444" s="316"/>
      <c r="G444" s="316"/>
      <c r="H444" s="316"/>
      <c r="I444" s="316"/>
    </row>
    <row r="445" spans="1:9" s="272" customFormat="1" x14ac:dyDescent="0.25">
      <c r="A445" s="273"/>
      <c r="B445" s="316"/>
      <c r="C445" s="316"/>
      <c r="D445" s="316"/>
      <c r="E445" s="316"/>
      <c r="F445" s="316"/>
      <c r="G445" s="316"/>
      <c r="H445" s="316"/>
      <c r="I445" s="316"/>
    </row>
    <row r="446" spans="1:9" s="272" customFormat="1" x14ac:dyDescent="0.25">
      <c r="A446" s="273"/>
      <c r="B446" s="316"/>
      <c r="C446" s="316"/>
      <c r="D446" s="316"/>
      <c r="E446" s="316"/>
      <c r="F446" s="316"/>
      <c r="G446" s="316"/>
      <c r="H446" s="316"/>
      <c r="I446" s="316"/>
    </row>
    <row r="447" spans="1:9" s="272" customFormat="1" x14ac:dyDescent="0.25">
      <c r="A447" s="273"/>
      <c r="B447" s="316"/>
      <c r="C447" s="316"/>
      <c r="D447" s="316"/>
      <c r="E447" s="316"/>
      <c r="F447" s="316"/>
      <c r="G447" s="316"/>
      <c r="H447" s="316"/>
      <c r="I447" s="316"/>
    </row>
    <row r="448" spans="1:9" s="272" customFormat="1" x14ac:dyDescent="0.25">
      <c r="A448" s="273"/>
      <c r="B448" s="316"/>
      <c r="C448" s="316"/>
      <c r="D448" s="316"/>
      <c r="E448" s="316"/>
      <c r="F448" s="316"/>
      <c r="G448" s="316"/>
      <c r="H448" s="316"/>
      <c r="I448" s="316"/>
    </row>
    <row r="449" spans="1:9" s="272" customFormat="1" x14ac:dyDescent="0.25">
      <c r="A449" s="273"/>
      <c r="B449" s="316"/>
      <c r="C449" s="316"/>
      <c r="D449" s="316"/>
      <c r="E449" s="316"/>
      <c r="F449" s="316"/>
      <c r="G449" s="316"/>
      <c r="H449" s="316"/>
      <c r="I449" s="316"/>
    </row>
    <row r="450" spans="1:9" s="272" customFormat="1" x14ac:dyDescent="0.25">
      <c r="A450" s="273"/>
      <c r="B450" s="316"/>
      <c r="C450" s="316"/>
      <c r="D450" s="316"/>
      <c r="E450" s="316"/>
      <c r="F450" s="316"/>
      <c r="G450" s="316"/>
      <c r="H450" s="316"/>
      <c r="I450" s="316"/>
    </row>
    <row r="451" spans="1:9" s="272" customFormat="1" x14ac:dyDescent="0.25">
      <c r="A451" s="273"/>
      <c r="B451" s="316"/>
      <c r="C451" s="316"/>
      <c r="D451" s="316"/>
      <c r="E451" s="316"/>
      <c r="F451" s="316"/>
      <c r="G451" s="316"/>
      <c r="H451" s="316"/>
      <c r="I451" s="316"/>
    </row>
    <row r="452" spans="1:9" s="272" customFormat="1" x14ac:dyDescent="0.25">
      <c r="A452" s="273"/>
      <c r="B452" s="316"/>
      <c r="C452" s="316"/>
      <c r="D452" s="316"/>
      <c r="E452" s="316"/>
      <c r="F452" s="316"/>
      <c r="G452" s="316"/>
      <c r="H452" s="316"/>
      <c r="I452" s="316"/>
    </row>
    <row r="453" spans="1:9" s="272" customFormat="1" x14ac:dyDescent="0.25">
      <c r="A453" s="273"/>
      <c r="B453" s="316"/>
      <c r="C453" s="316"/>
      <c r="D453" s="316"/>
      <c r="E453" s="316"/>
      <c r="F453" s="316"/>
      <c r="G453" s="316"/>
      <c r="H453" s="316"/>
      <c r="I453" s="316"/>
    </row>
    <row r="454" spans="1:9" s="272" customFormat="1" x14ac:dyDescent="0.25">
      <c r="A454" s="273"/>
      <c r="B454" s="316"/>
      <c r="C454" s="316"/>
      <c r="D454" s="316"/>
      <c r="E454" s="316"/>
      <c r="F454" s="316"/>
      <c r="G454" s="316"/>
      <c r="H454" s="316"/>
      <c r="I454" s="316"/>
    </row>
    <row r="455" spans="1:9" s="272" customFormat="1" x14ac:dyDescent="0.25">
      <c r="A455" s="273"/>
      <c r="B455" s="316"/>
      <c r="C455" s="316"/>
      <c r="D455" s="316"/>
      <c r="E455" s="316"/>
      <c r="F455" s="316"/>
      <c r="G455" s="316"/>
      <c r="H455" s="316"/>
      <c r="I455" s="316"/>
    </row>
    <row r="456" spans="1:9" s="272" customFormat="1" x14ac:dyDescent="0.25">
      <c r="A456" s="273"/>
      <c r="B456" s="316"/>
      <c r="C456" s="316"/>
      <c r="D456" s="316"/>
      <c r="E456" s="316"/>
      <c r="F456" s="316"/>
      <c r="G456" s="316"/>
      <c r="H456" s="316"/>
      <c r="I456" s="316"/>
    </row>
    <row r="457" spans="1:9" s="272" customFormat="1" x14ac:dyDescent="0.25">
      <c r="A457" s="273"/>
      <c r="B457" s="316"/>
      <c r="C457" s="316"/>
      <c r="D457" s="316"/>
      <c r="E457" s="316"/>
      <c r="F457" s="316"/>
      <c r="G457" s="316"/>
      <c r="H457" s="316"/>
      <c r="I457" s="316"/>
    </row>
    <row r="458" spans="1:9" s="272" customFormat="1" x14ac:dyDescent="0.25">
      <c r="A458" s="273"/>
      <c r="B458" s="316"/>
      <c r="C458" s="316"/>
      <c r="D458" s="316"/>
      <c r="E458" s="316"/>
      <c r="F458" s="316"/>
      <c r="G458" s="316"/>
      <c r="H458" s="316"/>
      <c r="I458" s="316"/>
    </row>
    <row r="459" spans="1:9" s="272" customFormat="1" x14ac:dyDescent="0.25">
      <c r="A459" s="273"/>
      <c r="B459" s="316"/>
      <c r="C459" s="316"/>
      <c r="D459" s="316"/>
      <c r="E459" s="316"/>
      <c r="F459" s="316"/>
      <c r="G459" s="316"/>
      <c r="H459" s="316"/>
      <c r="I459" s="316"/>
    </row>
    <row r="460" spans="1:9" s="272" customFormat="1" x14ac:dyDescent="0.25">
      <c r="A460" s="273"/>
      <c r="B460" s="316"/>
      <c r="C460" s="316"/>
      <c r="D460" s="316"/>
      <c r="E460" s="316"/>
      <c r="F460" s="316"/>
      <c r="G460" s="316"/>
      <c r="H460" s="316"/>
      <c r="I460" s="316"/>
    </row>
    <row r="461" spans="1:9" s="272" customFormat="1" x14ac:dyDescent="0.25">
      <c r="A461" s="273"/>
      <c r="B461" s="316"/>
      <c r="C461" s="316"/>
      <c r="D461" s="316"/>
      <c r="E461" s="316"/>
      <c r="F461" s="316"/>
      <c r="G461" s="316"/>
      <c r="H461" s="316"/>
      <c r="I461" s="316"/>
    </row>
    <row r="462" spans="1:9" s="272" customFormat="1" x14ac:dyDescent="0.25">
      <c r="A462" s="273"/>
      <c r="B462" s="316"/>
      <c r="C462" s="316"/>
      <c r="D462" s="316"/>
      <c r="E462" s="316"/>
      <c r="F462" s="316"/>
      <c r="G462" s="316"/>
      <c r="H462" s="316"/>
      <c r="I462" s="316"/>
    </row>
    <row r="463" spans="1:9" s="272" customFormat="1" x14ac:dyDescent="0.25">
      <c r="A463" s="273"/>
      <c r="B463" s="316"/>
      <c r="C463" s="316"/>
      <c r="D463" s="316"/>
      <c r="E463" s="316"/>
      <c r="F463" s="316"/>
      <c r="G463" s="316"/>
      <c r="H463" s="316"/>
      <c r="I463" s="316"/>
    </row>
    <row r="464" spans="1:9" s="272" customFormat="1" x14ac:dyDescent="0.25">
      <c r="A464" s="273"/>
      <c r="B464" s="316"/>
      <c r="C464" s="316"/>
      <c r="D464" s="316"/>
      <c r="E464" s="316"/>
      <c r="F464" s="316"/>
      <c r="G464" s="316"/>
      <c r="H464" s="316"/>
      <c r="I464" s="316"/>
    </row>
    <row r="465" spans="1:9" s="272" customFormat="1" x14ac:dyDescent="0.25">
      <c r="A465" s="273"/>
      <c r="B465" s="316"/>
      <c r="C465" s="316"/>
      <c r="D465" s="316"/>
      <c r="E465" s="316"/>
      <c r="F465" s="316"/>
      <c r="G465" s="316"/>
      <c r="H465" s="316"/>
      <c r="I465" s="316"/>
    </row>
    <row r="466" spans="1:9" s="272" customFormat="1" x14ac:dyDescent="0.25">
      <c r="A466" s="273"/>
      <c r="B466" s="316"/>
      <c r="C466" s="316"/>
      <c r="D466" s="316"/>
      <c r="E466" s="316"/>
      <c r="F466" s="316"/>
      <c r="G466" s="316"/>
      <c r="H466" s="316"/>
      <c r="I466" s="316"/>
    </row>
    <row r="467" spans="1:9" s="272" customFormat="1" x14ac:dyDescent="0.25">
      <c r="A467" s="273"/>
      <c r="B467" s="316"/>
      <c r="C467" s="316"/>
      <c r="D467" s="316"/>
      <c r="E467" s="316"/>
      <c r="F467" s="316"/>
      <c r="G467" s="316"/>
      <c r="H467" s="316"/>
      <c r="I467" s="316"/>
    </row>
    <row r="468" spans="1:9" s="272" customFormat="1" x14ac:dyDescent="0.25">
      <c r="A468" s="273"/>
      <c r="B468" s="316"/>
      <c r="C468" s="316"/>
      <c r="D468" s="316"/>
      <c r="E468" s="316"/>
      <c r="F468" s="316"/>
      <c r="G468" s="316"/>
      <c r="H468" s="316"/>
      <c r="I468" s="316"/>
    </row>
    <row r="469" spans="1:9" s="272" customFormat="1" x14ac:dyDescent="0.25">
      <c r="A469" s="273"/>
      <c r="B469" s="316"/>
      <c r="C469" s="316"/>
      <c r="D469" s="316"/>
      <c r="E469" s="316"/>
      <c r="F469" s="316"/>
      <c r="G469" s="316"/>
      <c r="H469" s="316"/>
      <c r="I469" s="316"/>
    </row>
    <row r="470" spans="1:9" s="272" customFormat="1" x14ac:dyDescent="0.25">
      <c r="A470" s="273"/>
      <c r="B470" s="316"/>
      <c r="C470" s="316"/>
      <c r="D470" s="316"/>
      <c r="E470" s="316"/>
      <c r="F470" s="316"/>
      <c r="G470" s="316"/>
      <c r="H470" s="316"/>
      <c r="I470" s="316"/>
    </row>
    <row r="471" spans="1:9" s="272" customFormat="1" x14ac:dyDescent="0.25">
      <c r="A471" s="273"/>
      <c r="B471" s="316"/>
      <c r="C471" s="316"/>
      <c r="D471" s="316"/>
      <c r="E471" s="316"/>
      <c r="F471" s="316"/>
      <c r="G471" s="316"/>
      <c r="H471" s="316"/>
      <c r="I471" s="316"/>
    </row>
    <row r="472" spans="1:9" s="272" customFormat="1" x14ac:dyDescent="0.25">
      <c r="A472" s="273"/>
      <c r="B472" s="316"/>
      <c r="C472" s="316"/>
      <c r="D472" s="316"/>
      <c r="E472" s="316"/>
      <c r="F472" s="316"/>
      <c r="G472" s="316"/>
      <c r="H472" s="316"/>
      <c r="I472" s="316"/>
    </row>
    <row r="473" spans="1:9" s="272" customFormat="1" x14ac:dyDescent="0.25">
      <c r="A473" s="273"/>
      <c r="B473" s="316"/>
      <c r="C473" s="316"/>
      <c r="D473" s="316"/>
      <c r="E473" s="316"/>
      <c r="F473" s="316"/>
      <c r="G473" s="316"/>
      <c r="H473" s="316"/>
      <c r="I473" s="316"/>
    </row>
    <row r="474" spans="1:9" s="272" customFormat="1" x14ac:dyDescent="0.25">
      <c r="A474" s="273"/>
      <c r="B474" s="316"/>
      <c r="C474" s="316"/>
      <c r="D474" s="316"/>
      <c r="E474" s="316"/>
      <c r="F474" s="316"/>
      <c r="G474" s="316"/>
      <c r="H474" s="316"/>
      <c r="I474" s="316"/>
    </row>
    <row r="475" spans="1:9" s="272" customFormat="1" x14ac:dyDescent="0.25">
      <c r="A475" s="273"/>
      <c r="B475" s="316"/>
      <c r="C475" s="316"/>
      <c r="D475" s="316"/>
      <c r="E475" s="316"/>
      <c r="F475" s="316"/>
      <c r="G475" s="316"/>
      <c r="H475" s="316"/>
      <c r="I475" s="316"/>
    </row>
    <row r="476" spans="1:9" s="272" customFormat="1" x14ac:dyDescent="0.25">
      <c r="A476" s="273"/>
      <c r="B476" s="316"/>
      <c r="C476" s="316"/>
      <c r="D476" s="316"/>
      <c r="E476" s="316"/>
      <c r="F476" s="316"/>
      <c r="G476" s="316"/>
      <c r="H476" s="316"/>
      <c r="I476" s="316"/>
    </row>
    <row r="477" spans="1:9" s="272" customFormat="1" x14ac:dyDescent="0.25">
      <c r="A477" s="273"/>
      <c r="B477" s="316"/>
      <c r="C477" s="316"/>
      <c r="D477" s="316"/>
      <c r="E477" s="316"/>
      <c r="F477" s="316"/>
      <c r="G477" s="316"/>
      <c r="H477" s="316"/>
      <c r="I477" s="316"/>
    </row>
    <row r="478" spans="1:9" s="272" customFormat="1" x14ac:dyDescent="0.25">
      <c r="A478" s="273"/>
      <c r="B478" s="316"/>
      <c r="C478" s="316"/>
      <c r="D478" s="316"/>
      <c r="E478" s="316"/>
      <c r="F478" s="316"/>
      <c r="G478" s="316"/>
      <c r="H478" s="316"/>
      <c r="I478" s="316"/>
    </row>
    <row r="479" spans="1:9" s="272" customFormat="1" x14ac:dyDescent="0.25">
      <c r="A479" s="273"/>
      <c r="B479" s="316"/>
      <c r="C479" s="316"/>
      <c r="D479" s="316"/>
      <c r="E479" s="316"/>
      <c r="F479" s="316"/>
      <c r="G479" s="316"/>
      <c r="H479" s="316"/>
      <c r="I479" s="316"/>
    </row>
    <row r="480" spans="1:9" s="272" customFormat="1" x14ac:dyDescent="0.25">
      <c r="A480" s="273"/>
      <c r="B480" s="316"/>
      <c r="C480" s="316"/>
      <c r="D480" s="316"/>
      <c r="E480" s="316"/>
      <c r="F480" s="316"/>
      <c r="G480" s="316"/>
      <c r="H480" s="316"/>
      <c r="I480" s="316"/>
    </row>
    <row r="481" spans="1:9" s="272" customFormat="1" x14ac:dyDescent="0.25">
      <c r="A481" s="273"/>
      <c r="B481" s="316"/>
      <c r="C481" s="316"/>
      <c r="D481" s="316"/>
      <c r="E481" s="316"/>
      <c r="F481" s="316"/>
      <c r="G481" s="316"/>
      <c r="H481" s="316"/>
      <c r="I481" s="316"/>
    </row>
    <row r="482" spans="1:9" s="272" customFormat="1" x14ac:dyDescent="0.25">
      <c r="A482" s="273"/>
      <c r="B482" s="316"/>
      <c r="C482" s="316"/>
      <c r="D482" s="316"/>
      <c r="E482" s="316"/>
      <c r="F482" s="316"/>
      <c r="G482" s="316"/>
      <c r="H482" s="316"/>
      <c r="I482" s="316"/>
    </row>
    <row r="483" spans="1:9" s="272" customFormat="1" x14ac:dyDescent="0.25">
      <c r="A483" s="273"/>
      <c r="B483" s="316"/>
      <c r="C483" s="316"/>
      <c r="D483" s="316"/>
      <c r="E483" s="316"/>
      <c r="F483" s="316"/>
      <c r="G483" s="316"/>
      <c r="H483" s="316"/>
      <c r="I483" s="316"/>
    </row>
    <row r="484" spans="1:9" s="272" customFormat="1" x14ac:dyDescent="0.25">
      <c r="A484" s="273"/>
      <c r="B484" s="316"/>
      <c r="C484" s="316"/>
      <c r="D484" s="316"/>
      <c r="E484" s="316"/>
      <c r="F484" s="316"/>
      <c r="G484" s="316"/>
      <c r="H484" s="316"/>
      <c r="I484" s="316"/>
    </row>
    <row r="485" spans="1:9" s="272" customFormat="1" x14ac:dyDescent="0.25">
      <c r="A485" s="273"/>
      <c r="B485" s="316"/>
      <c r="C485" s="316"/>
      <c r="D485" s="316"/>
      <c r="E485" s="316"/>
      <c r="F485" s="316"/>
      <c r="G485" s="316"/>
      <c r="H485" s="316"/>
      <c r="I485" s="316"/>
    </row>
    <row r="486" spans="1:9" s="272" customFormat="1" x14ac:dyDescent="0.25">
      <c r="A486" s="273"/>
      <c r="B486" s="316"/>
      <c r="C486" s="316"/>
      <c r="D486" s="316"/>
      <c r="E486" s="316"/>
      <c r="F486" s="316"/>
      <c r="G486" s="316"/>
      <c r="H486" s="316"/>
      <c r="I486" s="316"/>
    </row>
    <row r="487" spans="1:9" s="272" customFormat="1" x14ac:dyDescent="0.25">
      <c r="A487" s="273"/>
      <c r="B487" s="316"/>
      <c r="C487" s="316"/>
      <c r="D487" s="316"/>
      <c r="E487" s="316"/>
      <c r="F487" s="316"/>
      <c r="G487" s="316"/>
      <c r="H487" s="316"/>
      <c r="I487" s="316"/>
    </row>
    <row r="488" spans="1:9" s="272" customFormat="1" x14ac:dyDescent="0.25">
      <c r="A488" s="273"/>
      <c r="B488" s="316"/>
      <c r="C488" s="316"/>
      <c r="D488" s="316"/>
      <c r="E488" s="316"/>
      <c r="F488" s="316"/>
      <c r="G488" s="316"/>
      <c r="H488" s="316"/>
      <c r="I488" s="316"/>
    </row>
    <row r="489" spans="1:9" s="272" customFormat="1" x14ac:dyDescent="0.25">
      <c r="A489" s="273"/>
      <c r="B489" s="316"/>
      <c r="C489" s="316"/>
      <c r="D489" s="316"/>
      <c r="E489" s="316"/>
      <c r="F489" s="316"/>
      <c r="G489" s="316"/>
      <c r="H489" s="316"/>
      <c r="I489" s="316"/>
    </row>
    <row r="490" spans="1:9" s="272" customFormat="1" x14ac:dyDescent="0.25">
      <c r="A490" s="273"/>
      <c r="B490" s="316"/>
      <c r="C490" s="316"/>
      <c r="D490" s="316"/>
      <c r="E490" s="316"/>
      <c r="F490" s="316"/>
      <c r="G490" s="316"/>
      <c r="H490" s="316"/>
      <c r="I490" s="316"/>
    </row>
    <row r="491" spans="1:9" s="272" customFormat="1" x14ac:dyDescent="0.25">
      <c r="A491" s="273"/>
      <c r="B491" s="316"/>
      <c r="C491" s="316"/>
      <c r="D491" s="316"/>
      <c r="E491" s="316"/>
      <c r="F491" s="316"/>
      <c r="G491" s="316"/>
      <c r="H491" s="316"/>
      <c r="I491" s="316"/>
    </row>
    <row r="492" spans="1:9" s="272" customFormat="1" x14ac:dyDescent="0.25">
      <c r="A492" s="273"/>
      <c r="B492" s="316"/>
      <c r="C492" s="316"/>
      <c r="D492" s="316"/>
      <c r="E492" s="316"/>
      <c r="F492" s="316"/>
      <c r="G492" s="316"/>
      <c r="H492" s="316"/>
      <c r="I492" s="316"/>
    </row>
    <row r="493" spans="1:9" s="272" customFormat="1" x14ac:dyDescent="0.25">
      <c r="A493" s="273"/>
      <c r="B493" s="316"/>
      <c r="C493" s="316"/>
      <c r="D493" s="316"/>
      <c r="E493" s="316"/>
      <c r="F493" s="316"/>
      <c r="G493" s="316"/>
      <c r="H493" s="316"/>
      <c r="I493" s="316"/>
    </row>
    <row r="494" spans="1:9" s="272" customFormat="1" x14ac:dyDescent="0.25">
      <c r="A494" s="273"/>
      <c r="B494" s="316"/>
      <c r="C494" s="316"/>
      <c r="D494" s="316"/>
      <c r="E494" s="316"/>
      <c r="F494" s="316"/>
      <c r="G494" s="316"/>
      <c r="H494" s="316"/>
      <c r="I494" s="316"/>
    </row>
    <row r="495" spans="1:9" s="272" customFormat="1" x14ac:dyDescent="0.25">
      <c r="A495" s="273"/>
      <c r="B495" s="316"/>
      <c r="C495" s="316"/>
      <c r="D495" s="316"/>
      <c r="E495" s="316"/>
      <c r="F495" s="316"/>
      <c r="G495" s="316"/>
      <c r="H495" s="316"/>
      <c r="I495" s="316"/>
    </row>
    <row r="496" spans="1:9" s="272" customFormat="1" x14ac:dyDescent="0.25">
      <c r="A496" s="273"/>
      <c r="B496" s="316"/>
      <c r="C496" s="316"/>
      <c r="D496" s="316"/>
      <c r="E496" s="316"/>
      <c r="F496" s="316"/>
      <c r="G496" s="316"/>
      <c r="H496" s="316"/>
      <c r="I496" s="316"/>
    </row>
    <row r="497" spans="1:9" s="272" customFormat="1" x14ac:dyDescent="0.25">
      <c r="A497" s="273"/>
      <c r="B497" s="316"/>
      <c r="C497" s="316"/>
      <c r="D497" s="316"/>
      <c r="E497" s="316"/>
      <c r="F497" s="316"/>
      <c r="G497" s="316"/>
      <c r="H497" s="316"/>
      <c r="I497" s="316"/>
    </row>
    <row r="498" spans="1:9" s="272" customFormat="1" x14ac:dyDescent="0.25">
      <c r="A498" s="273"/>
      <c r="B498" s="316"/>
      <c r="C498" s="316"/>
      <c r="D498" s="316"/>
      <c r="E498" s="316"/>
      <c r="F498" s="316"/>
      <c r="G498" s="316"/>
      <c r="H498" s="316"/>
      <c r="I498" s="316"/>
    </row>
    <row r="499" spans="1:9" s="272" customFormat="1" x14ac:dyDescent="0.25">
      <c r="A499" s="273"/>
      <c r="B499" s="316"/>
      <c r="C499" s="316"/>
      <c r="D499" s="316"/>
      <c r="E499" s="316"/>
      <c r="F499" s="316"/>
      <c r="G499" s="316"/>
      <c r="H499" s="316"/>
      <c r="I499" s="316"/>
    </row>
    <row r="500" spans="1:9" s="272" customFormat="1" x14ac:dyDescent="0.25">
      <c r="A500" s="273"/>
      <c r="B500" s="316"/>
      <c r="C500" s="316"/>
      <c r="D500" s="316"/>
      <c r="E500" s="316"/>
      <c r="F500" s="316"/>
      <c r="G500" s="316"/>
      <c r="H500" s="316"/>
      <c r="I500" s="316"/>
    </row>
    <row r="501" spans="1:9" s="272" customFormat="1" x14ac:dyDescent="0.25">
      <c r="A501" s="273"/>
      <c r="B501" s="316"/>
      <c r="C501" s="316"/>
      <c r="D501" s="316"/>
      <c r="E501" s="316"/>
      <c r="F501" s="316"/>
      <c r="G501" s="316"/>
      <c r="H501" s="316"/>
      <c r="I501" s="316"/>
    </row>
    <row r="502" spans="1:9" s="272" customFormat="1" x14ac:dyDescent="0.25">
      <c r="A502" s="273"/>
      <c r="B502" s="316"/>
      <c r="C502" s="316"/>
      <c r="D502" s="316"/>
      <c r="E502" s="316"/>
      <c r="F502" s="316"/>
      <c r="G502" s="316"/>
      <c r="H502" s="316"/>
      <c r="I502" s="316"/>
    </row>
    <row r="503" spans="1:9" s="272" customFormat="1" x14ac:dyDescent="0.25">
      <c r="A503" s="273"/>
      <c r="B503" s="316"/>
      <c r="C503" s="316"/>
      <c r="D503" s="316"/>
      <c r="E503" s="316"/>
      <c r="F503" s="316"/>
      <c r="G503" s="316"/>
      <c r="H503" s="316"/>
      <c r="I503" s="316"/>
    </row>
    <row r="504" spans="1:9" s="272" customFormat="1" x14ac:dyDescent="0.25">
      <c r="A504" s="273"/>
      <c r="B504" s="316"/>
      <c r="C504" s="316"/>
      <c r="D504" s="316"/>
      <c r="E504" s="316"/>
      <c r="F504" s="316"/>
      <c r="G504" s="316"/>
      <c r="H504" s="316"/>
      <c r="I504" s="316"/>
    </row>
    <row r="505" spans="1:9" s="272" customFormat="1" x14ac:dyDescent="0.25">
      <c r="A505" s="273"/>
      <c r="B505" s="316"/>
      <c r="C505" s="316"/>
      <c r="D505" s="316"/>
      <c r="E505" s="316"/>
      <c r="F505" s="316"/>
      <c r="G505" s="316"/>
      <c r="H505" s="316"/>
      <c r="I505" s="316"/>
    </row>
    <row r="506" spans="1:9" s="272" customFormat="1" x14ac:dyDescent="0.25">
      <c r="A506" s="273"/>
      <c r="B506" s="316"/>
      <c r="C506" s="316"/>
      <c r="D506" s="316"/>
      <c r="E506" s="316"/>
      <c r="F506" s="316"/>
      <c r="G506" s="316"/>
      <c r="H506" s="316"/>
      <c r="I506" s="316"/>
    </row>
    <row r="507" spans="1:9" s="272" customFormat="1" x14ac:dyDescent="0.25">
      <c r="A507" s="273"/>
      <c r="B507" s="316"/>
      <c r="C507" s="316"/>
      <c r="D507" s="316"/>
      <c r="E507" s="316"/>
      <c r="F507" s="316"/>
      <c r="G507" s="316"/>
      <c r="H507" s="316"/>
      <c r="I507" s="316"/>
    </row>
    <row r="508" spans="1:9" s="272" customFormat="1" x14ac:dyDescent="0.25">
      <c r="A508" s="273"/>
      <c r="B508" s="316"/>
      <c r="C508" s="316"/>
      <c r="D508" s="316"/>
      <c r="E508" s="316"/>
      <c r="F508" s="316"/>
      <c r="G508" s="316"/>
      <c r="H508" s="316"/>
      <c r="I508" s="316"/>
    </row>
    <row r="509" spans="1:9" s="272" customFormat="1" x14ac:dyDescent="0.25">
      <c r="A509" s="273"/>
      <c r="B509" s="316"/>
      <c r="C509" s="316"/>
      <c r="D509" s="316"/>
      <c r="E509" s="316"/>
      <c r="F509" s="316"/>
      <c r="G509" s="316"/>
      <c r="H509" s="316"/>
      <c r="I509" s="316"/>
    </row>
    <row r="510" spans="1:9" s="272" customFormat="1" x14ac:dyDescent="0.25">
      <c r="A510" s="273"/>
      <c r="B510" s="316"/>
      <c r="C510" s="316"/>
      <c r="D510" s="316"/>
      <c r="E510" s="316"/>
      <c r="F510" s="316"/>
      <c r="G510" s="316"/>
      <c r="H510" s="316"/>
      <c r="I510" s="316"/>
    </row>
    <row r="511" spans="1:9" s="272" customFormat="1" x14ac:dyDescent="0.25">
      <c r="A511" s="273"/>
      <c r="B511" s="316"/>
      <c r="C511" s="316"/>
      <c r="D511" s="316"/>
      <c r="E511" s="316"/>
      <c r="F511" s="316"/>
      <c r="G511" s="316"/>
      <c r="H511" s="316"/>
      <c r="I511" s="316"/>
    </row>
    <row r="512" spans="1:9" s="272" customFormat="1" x14ac:dyDescent="0.25">
      <c r="A512" s="273"/>
      <c r="B512" s="316"/>
      <c r="C512" s="316"/>
      <c r="D512" s="316"/>
      <c r="E512" s="316"/>
      <c r="F512" s="316"/>
      <c r="G512" s="316"/>
      <c r="H512" s="316"/>
      <c r="I512" s="316"/>
    </row>
    <row r="513" spans="1:9" s="272" customFormat="1" x14ac:dyDescent="0.25">
      <c r="A513" s="273"/>
      <c r="B513" s="316"/>
      <c r="C513" s="316"/>
      <c r="D513" s="316"/>
      <c r="E513" s="316"/>
      <c r="F513" s="316"/>
      <c r="G513" s="316"/>
      <c r="H513" s="316"/>
      <c r="I513" s="316"/>
    </row>
    <row r="514" spans="1:9" s="272" customFormat="1" x14ac:dyDescent="0.25">
      <c r="A514" s="273"/>
      <c r="B514" s="316"/>
      <c r="C514" s="316"/>
      <c r="D514" s="316"/>
      <c r="E514" s="316"/>
      <c r="F514" s="316"/>
      <c r="G514" s="316"/>
      <c r="H514" s="316"/>
      <c r="I514" s="316"/>
    </row>
    <row r="515" spans="1:9" s="272" customFormat="1" x14ac:dyDescent="0.25">
      <c r="A515" s="273"/>
      <c r="B515" s="316"/>
      <c r="C515" s="316"/>
      <c r="D515" s="316"/>
      <c r="E515" s="316"/>
      <c r="F515" s="316"/>
      <c r="G515" s="316"/>
      <c r="H515" s="316"/>
      <c r="I515" s="316"/>
    </row>
    <row r="516" spans="1:9" s="272" customFormat="1" x14ac:dyDescent="0.25">
      <c r="A516" s="273"/>
      <c r="B516" s="316"/>
      <c r="C516" s="316"/>
      <c r="D516" s="316"/>
      <c r="E516" s="316"/>
      <c r="F516" s="316"/>
      <c r="G516" s="316"/>
      <c r="H516" s="316"/>
      <c r="I516" s="316"/>
    </row>
    <row r="517" spans="1:9" s="272" customFormat="1" x14ac:dyDescent="0.25">
      <c r="A517" s="273"/>
      <c r="B517" s="316"/>
      <c r="C517" s="316"/>
      <c r="D517" s="316"/>
      <c r="E517" s="316"/>
      <c r="F517" s="316"/>
      <c r="G517" s="316"/>
      <c r="H517" s="316"/>
      <c r="I517" s="316"/>
    </row>
    <row r="518" spans="1:9" s="272" customFormat="1" x14ac:dyDescent="0.25">
      <c r="A518" s="273"/>
      <c r="B518" s="316"/>
      <c r="C518" s="316"/>
      <c r="D518" s="316"/>
      <c r="E518" s="316"/>
      <c r="F518" s="316"/>
      <c r="G518" s="316"/>
      <c r="H518" s="316"/>
      <c r="I518" s="316"/>
    </row>
    <row r="519" spans="1:9" s="272" customFormat="1" x14ac:dyDescent="0.25">
      <c r="A519" s="273"/>
      <c r="B519" s="316"/>
      <c r="C519" s="316"/>
      <c r="D519" s="316"/>
      <c r="E519" s="316"/>
      <c r="F519" s="316"/>
      <c r="G519" s="316"/>
      <c r="H519" s="316"/>
      <c r="I519" s="316"/>
    </row>
    <row r="520" spans="1:9" s="272" customFormat="1" x14ac:dyDescent="0.25">
      <c r="A520" s="273"/>
      <c r="B520" s="316"/>
      <c r="C520" s="316"/>
      <c r="D520" s="316"/>
      <c r="E520" s="316"/>
      <c r="F520" s="316"/>
      <c r="G520" s="316"/>
      <c r="H520" s="316"/>
      <c r="I520" s="316"/>
    </row>
    <row r="521" spans="1:9" s="272" customFormat="1" x14ac:dyDescent="0.25">
      <c r="A521" s="273"/>
      <c r="B521" s="316"/>
      <c r="C521" s="316"/>
      <c r="D521" s="316"/>
      <c r="E521" s="316"/>
      <c r="F521" s="316"/>
      <c r="G521" s="316"/>
      <c r="H521" s="316"/>
      <c r="I521" s="316"/>
    </row>
    <row r="522" spans="1:9" s="272" customFormat="1" x14ac:dyDescent="0.25">
      <c r="A522" s="273"/>
      <c r="B522" s="316"/>
      <c r="C522" s="316"/>
      <c r="D522" s="316"/>
      <c r="E522" s="316"/>
      <c r="F522" s="316"/>
      <c r="G522" s="316"/>
      <c r="H522" s="316"/>
      <c r="I522" s="316"/>
    </row>
    <row r="523" spans="1:9" s="272" customFormat="1" x14ac:dyDescent="0.25">
      <c r="A523" s="273"/>
      <c r="B523" s="316"/>
      <c r="C523" s="316"/>
      <c r="D523" s="316"/>
      <c r="E523" s="316"/>
      <c r="F523" s="316"/>
      <c r="G523" s="316"/>
      <c r="H523" s="316"/>
      <c r="I523" s="316"/>
    </row>
    <row r="524" spans="1:9" s="272" customFormat="1" x14ac:dyDescent="0.25">
      <c r="A524" s="273"/>
      <c r="B524" s="316"/>
      <c r="C524" s="316"/>
      <c r="D524" s="316"/>
      <c r="E524" s="316"/>
      <c r="F524" s="316"/>
      <c r="G524" s="316"/>
      <c r="H524" s="316"/>
      <c r="I524" s="316"/>
    </row>
    <row r="525" spans="1:9" s="272" customFormat="1" x14ac:dyDescent="0.25">
      <c r="A525" s="273"/>
      <c r="B525" s="316"/>
      <c r="C525" s="316"/>
      <c r="D525" s="316"/>
      <c r="E525" s="316"/>
      <c r="F525" s="316"/>
      <c r="G525" s="316"/>
      <c r="H525" s="316"/>
      <c r="I525" s="316"/>
    </row>
    <row r="526" spans="1:9" s="272" customFormat="1" x14ac:dyDescent="0.25">
      <c r="A526" s="273"/>
      <c r="B526" s="316"/>
      <c r="C526" s="316"/>
      <c r="D526" s="316"/>
      <c r="E526" s="316"/>
      <c r="F526" s="316"/>
      <c r="G526" s="316"/>
      <c r="H526" s="316"/>
      <c r="I526" s="316"/>
    </row>
    <row r="527" spans="1:9" s="272" customFormat="1" x14ac:dyDescent="0.25">
      <c r="A527" s="273"/>
      <c r="B527" s="316"/>
      <c r="C527" s="316"/>
      <c r="D527" s="316"/>
      <c r="E527" s="316"/>
      <c r="F527" s="316"/>
      <c r="G527" s="316"/>
      <c r="H527" s="316"/>
      <c r="I527" s="316"/>
    </row>
    <row r="528" spans="1:9" s="272" customFormat="1" x14ac:dyDescent="0.25">
      <c r="A528" s="273"/>
      <c r="B528" s="316"/>
      <c r="C528" s="316"/>
      <c r="D528" s="316"/>
      <c r="E528" s="316"/>
      <c r="F528" s="316"/>
      <c r="G528" s="316"/>
      <c r="H528" s="316"/>
      <c r="I528" s="316"/>
    </row>
    <row r="529" spans="1:9" s="272" customFormat="1" x14ac:dyDescent="0.25">
      <c r="A529" s="273"/>
      <c r="B529" s="316"/>
      <c r="C529" s="316"/>
      <c r="D529" s="316"/>
      <c r="E529" s="316"/>
      <c r="F529" s="316"/>
      <c r="G529" s="316"/>
      <c r="H529" s="316"/>
      <c r="I529" s="316"/>
    </row>
    <row r="530" spans="1:9" s="272" customFormat="1" x14ac:dyDescent="0.25">
      <c r="A530" s="273"/>
      <c r="B530" s="316"/>
      <c r="C530" s="316"/>
      <c r="D530" s="316"/>
      <c r="E530" s="316"/>
      <c r="F530" s="316"/>
      <c r="G530" s="316"/>
      <c r="H530" s="316"/>
      <c r="I530" s="316"/>
    </row>
    <row r="531" spans="1:9" s="272" customFormat="1" x14ac:dyDescent="0.25">
      <c r="A531" s="273"/>
      <c r="B531" s="316"/>
      <c r="C531" s="316"/>
      <c r="D531" s="316"/>
      <c r="E531" s="316"/>
      <c r="F531" s="316"/>
      <c r="G531" s="316"/>
      <c r="H531" s="316"/>
      <c r="I531" s="316"/>
    </row>
    <row r="532" spans="1:9" s="272" customFormat="1" x14ac:dyDescent="0.25">
      <c r="A532" s="273"/>
      <c r="B532" s="316"/>
      <c r="C532" s="316"/>
      <c r="D532" s="316"/>
      <c r="E532" s="316"/>
      <c r="F532" s="316"/>
      <c r="G532" s="316"/>
      <c r="H532" s="316"/>
      <c r="I532" s="316"/>
    </row>
    <row r="533" spans="1:9" s="272" customFormat="1" x14ac:dyDescent="0.25">
      <c r="A533" s="273"/>
      <c r="B533" s="316"/>
      <c r="C533" s="316"/>
      <c r="D533" s="316"/>
      <c r="E533" s="316"/>
      <c r="F533" s="316"/>
      <c r="G533" s="316"/>
      <c r="H533" s="316"/>
      <c r="I533" s="316"/>
    </row>
    <row r="534" spans="1:9" s="272" customFormat="1" x14ac:dyDescent="0.25">
      <c r="A534" s="273"/>
      <c r="B534" s="316"/>
      <c r="C534" s="316"/>
      <c r="D534" s="316"/>
      <c r="E534" s="316"/>
      <c r="F534" s="316"/>
      <c r="G534" s="316"/>
      <c r="H534" s="316"/>
      <c r="I534" s="316"/>
    </row>
    <row r="535" spans="1:9" s="272" customFormat="1" x14ac:dyDescent="0.25">
      <c r="A535" s="273"/>
      <c r="B535" s="316"/>
      <c r="C535" s="316"/>
      <c r="D535" s="316"/>
      <c r="E535" s="316"/>
      <c r="F535" s="316"/>
      <c r="G535" s="316"/>
      <c r="H535" s="316"/>
      <c r="I535" s="316"/>
    </row>
    <row r="536" spans="1:9" s="272" customFormat="1" x14ac:dyDescent="0.25">
      <c r="A536" s="273"/>
      <c r="B536" s="316"/>
      <c r="C536" s="316"/>
      <c r="D536" s="316"/>
      <c r="E536" s="316"/>
      <c r="F536" s="316"/>
      <c r="G536" s="316"/>
      <c r="H536" s="316"/>
      <c r="I536" s="316"/>
    </row>
    <row r="537" spans="1:9" s="272" customFormat="1" x14ac:dyDescent="0.25">
      <c r="A537" s="273"/>
      <c r="B537" s="316"/>
      <c r="C537" s="316"/>
      <c r="D537" s="316"/>
      <c r="E537" s="316"/>
      <c r="F537" s="316"/>
      <c r="G537" s="316"/>
      <c r="H537" s="316"/>
      <c r="I537" s="316"/>
    </row>
    <row r="538" spans="1:9" s="272" customFormat="1" x14ac:dyDescent="0.25">
      <c r="A538" s="273"/>
      <c r="B538" s="316"/>
      <c r="C538" s="316"/>
      <c r="D538" s="316"/>
      <c r="E538" s="316"/>
      <c r="F538" s="316"/>
      <c r="G538" s="316"/>
      <c r="H538" s="316"/>
      <c r="I538" s="316"/>
    </row>
    <row r="539" spans="1:9" s="272" customFormat="1" x14ac:dyDescent="0.25">
      <c r="A539" s="273"/>
      <c r="B539" s="316"/>
      <c r="C539" s="316"/>
      <c r="D539" s="316"/>
      <c r="E539" s="316"/>
      <c r="F539" s="316"/>
      <c r="G539" s="316"/>
      <c r="H539" s="316"/>
      <c r="I539" s="316"/>
    </row>
    <row r="540" spans="1:9" s="272" customFormat="1" x14ac:dyDescent="0.25">
      <c r="A540" s="273"/>
      <c r="B540" s="316"/>
      <c r="C540" s="316"/>
      <c r="D540" s="316"/>
      <c r="E540" s="316"/>
      <c r="F540" s="316"/>
      <c r="G540" s="316"/>
      <c r="H540" s="316"/>
      <c r="I540" s="316"/>
    </row>
    <row r="541" spans="1:9" s="272" customFormat="1" x14ac:dyDescent="0.25">
      <c r="A541" s="273"/>
      <c r="B541" s="316"/>
      <c r="C541" s="316"/>
      <c r="D541" s="316"/>
      <c r="E541" s="316"/>
      <c r="F541" s="316"/>
      <c r="G541" s="316"/>
      <c r="H541" s="316"/>
      <c r="I541" s="316"/>
    </row>
    <row r="542" spans="1:9" s="272" customFormat="1" x14ac:dyDescent="0.25">
      <c r="A542" s="273"/>
      <c r="B542" s="316"/>
      <c r="C542" s="316"/>
      <c r="D542" s="316"/>
      <c r="E542" s="316"/>
      <c r="F542" s="316"/>
      <c r="G542" s="316"/>
      <c r="H542" s="316"/>
      <c r="I542" s="316"/>
    </row>
    <row r="543" spans="1:9" s="272" customFormat="1" x14ac:dyDescent="0.25">
      <c r="A543" s="273"/>
      <c r="B543" s="316"/>
      <c r="C543" s="316"/>
      <c r="D543" s="316"/>
      <c r="E543" s="316"/>
      <c r="F543" s="316"/>
      <c r="G543" s="316"/>
      <c r="H543" s="316"/>
      <c r="I543" s="316"/>
    </row>
    <row r="544" spans="1:9" s="272" customFormat="1" x14ac:dyDescent="0.25">
      <c r="A544" s="273"/>
      <c r="B544" s="316"/>
      <c r="C544" s="316"/>
      <c r="D544" s="316"/>
      <c r="E544" s="316"/>
      <c r="F544" s="316"/>
      <c r="G544" s="316"/>
      <c r="H544" s="316"/>
      <c r="I544" s="316"/>
    </row>
    <row r="545" spans="1:9" s="272" customFormat="1" x14ac:dyDescent="0.25">
      <c r="A545" s="273"/>
      <c r="B545" s="316"/>
      <c r="C545" s="316"/>
      <c r="D545" s="316"/>
      <c r="E545" s="316"/>
      <c r="F545" s="316"/>
      <c r="G545" s="316"/>
      <c r="H545" s="316"/>
      <c r="I545" s="316"/>
    </row>
    <row r="546" spans="1:9" s="272" customFormat="1" x14ac:dyDescent="0.25">
      <c r="A546" s="273"/>
      <c r="B546" s="316"/>
      <c r="C546" s="316"/>
      <c r="D546" s="316"/>
      <c r="E546" s="316"/>
      <c r="F546" s="316"/>
      <c r="G546" s="316"/>
      <c r="H546" s="316"/>
      <c r="I546" s="316"/>
    </row>
    <row r="547" spans="1:9" s="272" customFormat="1" x14ac:dyDescent="0.25">
      <c r="A547" s="273"/>
      <c r="B547" s="316"/>
      <c r="C547" s="316"/>
      <c r="D547" s="316"/>
      <c r="E547" s="316"/>
      <c r="F547" s="316"/>
      <c r="G547" s="316"/>
      <c r="H547" s="316"/>
      <c r="I547" s="316"/>
    </row>
    <row r="548" spans="1:9" s="272" customFormat="1" x14ac:dyDescent="0.25">
      <c r="A548" s="273"/>
      <c r="B548" s="316"/>
      <c r="C548" s="316"/>
      <c r="D548" s="316"/>
      <c r="E548" s="316"/>
      <c r="F548" s="316"/>
      <c r="G548" s="316"/>
      <c r="H548" s="316"/>
      <c r="I548" s="316"/>
    </row>
    <row r="549" spans="1:9" s="272" customFormat="1" x14ac:dyDescent="0.25">
      <c r="A549" s="273"/>
      <c r="B549" s="316"/>
      <c r="C549" s="316"/>
      <c r="D549" s="316"/>
      <c r="E549" s="316"/>
      <c r="F549" s="316"/>
      <c r="G549" s="316"/>
      <c r="H549" s="316"/>
      <c r="I549" s="316"/>
    </row>
    <row r="550" spans="1:9" s="272" customFormat="1" x14ac:dyDescent="0.25">
      <c r="A550" s="273"/>
      <c r="B550" s="316"/>
      <c r="C550" s="316"/>
      <c r="D550" s="316"/>
      <c r="E550" s="316"/>
      <c r="F550" s="316"/>
      <c r="G550" s="316"/>
      <c r="H550" s="316"/>
      <c r="I550" s="316"/>
    </row>
    <row r="551" spans="1:9" s="272" customFormat="1" x14ac:dyDescent="0.25">
      <c r="A551" s="273"/>
      <c r="B551" s="316"/>
      <c r="C551" s="316"/>
      <c r="D551" s="316"/>
      <c r="E551" s="316"/>
      <c r="F551" s="316"/>
      <c r="G551" s="316"/>
      <c r="H551" s="316"/>
      <c r="I551" s="316"/>
    </row>
    <row r="552" spans="1:9" s="272" customFormat="1" x14ac:dyDescent="0.25">
      <c r="A552" s="273"/>
      <c r="B552" s="316"/>
      <c r="C552" s="316"/>
      <c r="D552" s="316"/>
      <c r="E552" s="316"/>
      <c r="F552" s="316"/>
      <c r="G552" s="316"/>
      <c r="H552" s="316"/>
      <c r="I552" s="316"/>
    </row>
    <row r="553" spans="1:9" s="272" customFormat="1" x14ac:dyDescent="0.25">
      <c r="A553" s="273"/>
      <c r="B553" s="316"/>
      <c r="C553" s="316"/>
      <c r="D553" s="316"/>
      <c r="E553" s="316"/>
      <c r="F553" s="316"/>
      <c r="G553" s="316"/>
      <c r="H553" s="316"/>
      <c r="I553" s="316"/>
    </row>
    <row r="554" spans="1:9" s="272" customFormat="1" x14ac:dyDescent="0.25">
      <c r="A554" s="273"/>
      <c r="B554" s="316"/>
      <c r="C554" s="316"/>
      <c r="D554" s="316"/>
      <c r="E554" s="316"/>
      <c r="F554" s="316"/>
      <c r="G554" s="316"/>
      <c r="H554" s="316"/>
      <c r="I554" s="316"/>
    </row>
    <row r="555" spans="1:9" s="272" customFormat="1" x14ac:dyDescent="0.25">
      <c r="A555" s="273"/>
      <c r="B555" s="316"/>
      <c r="C555" s="316"/>
      <c r="D555" s="316"/>
      <c r="E555" s="316"/>
      <c r="F555" s="316"/>
      <c r="G555" s="316"/>
      <c r="H555" s="316"/>
      <c r="I555" s="316"/>
    </row>
    <row r="556" spans="1:9" s="272" customFormat="1" x14ac:dyDescent="0.25">
      <c r="A556" s="273"/>
      <c r="B556" s="316"/>
      <c r="C556" s="316"/>
      <c r="D556" s="316"/>
      <c r="E556" s="316"/>
      <c r="F556" s="316"/>
      <c r="G556" s="316"/>
      <c r="H556" s="316"/>
      <c r="I556" s="316"/>
    </row>
    <row r="557" spans="1:9" s="272" customFormat="1" x14ac:dyDescent="0.25">
      <c r="A557" s="273"/>
      <c r="B557" s="316"/>
      <c r="C557" s="316"/>
      <c r="D557" s="316"/>
      <c r="E557" s="316"/>
      <c r="F557" s="316"/>
      <c r="G557" s="316"/>
      <c r="H557" s="316"/>
      <c r="I557" s="316"/>
    </row>
    <row r="558" spans="1:9" s="272" customFormat="1" x14ac:dyDescent="0.25">
      <c r="A558" s="273"/>
      <c r="B558" s="316"/>
      <c r="C558" s="316"/>
      <c r="D558" s="316"/>
      <c r="E558" s="316"/>
      <c r="F558" s="316"/>
      <c r="G558" s="316"/>
      <c r="H558" s="316"/>
      <c r="I558" s="316"/>
    </row>
    <row r="559" spans="1:9" s="272" customFormat="1" x14ac:dyDescent="0.25">
      <c r="A559" s="273"/>
      <c r="B559" s="316"/>
      <c r="C559" s="316"/>
      <c r="D559" s="316"/>
      <c r="E559" s="316"/>
      <c r="F559" s="316"/>
      <c r="G559" s="316"/>
      <c r="H559" s="316"/>
      <c r="I559" s="316"/>
    </row>
    <row r="560" spans="1:9" s="272" customFormat="1" x14ac:dyDescent="0.25">
      <c r="A560" s="273"/>
      <c r="B560" s="316"/>
      <c r="C560" s="316"/>
      <c r="D560" s="316"/>
      <c r="E560" s="316"/>
      <c r="F560" s="316"/>
      <c r="G560" s="316"/>
      <c r="H560" s="316"/>
      <c r="I560" s="316"/>
    </row>
    <row r="561" spans="1:9" s="272" customFormat="1" x14ac:dyDescent="0.25">
      <c r="A561" s="273"/>
      <c r="B561" s="316"/>
      <c r="C561" s="316"/>
      <c r="D561" s="316"/>
      <c r="E561" s="316"/>
      <c r="F561" s="316"/>
      <c r="G561" s="316"/>
      <c r="H561" s="316"/>
      <c r="I561" s="316"/>
    </row>
    <row r="562" spans="1:9" s="272" customFormat="1" x14ac:dyDescent="0.25">
      <c r="A562" s="273"/>
      <c r="B562" s="316"/>
      <c r="C562" s="316"/>
      <c r="D562" s="316"/>
      <c r="E562" s="316"/>
      <c r="F562" s="316"/>
      <c r="G562" s="316"/>
      <c r="H562" s="316"/>
      <c r="I562" s="316"/>
    </row>
    <row r="563" spans="1:9" s="272" customFormat="1" x14ac:dyDescent="0.25">
      <c r="A563" s="273"/>
      <c r="B563" s="316"/>
      <c r="C563" s="316"/>
      <c r="D563" s="316"/>
      <c r="E563" s="316"/>
      <c r="F563" s="316"/>
      <c r="G563" s="316"/>
      <c r="H563" s="316"/>
      <c r="I563" s="316"/>
    </row>
    <row r="564" spans="1:9" s="272" customFormat="1" x14ac:dyDescent="0.25">
      <c r="A564" s="273"/>
      <c r="B564" s="316"/>
      <c r="C564" s="316"/>
      <c r="D564" s="316"/>
      <c r="E564" s="316"/>
      <c r="F564" s="316"/>
      <c r="G564" s="316"/>
      <c r="H564" s="316"/>
      <c r="I564" s="316"/>
    </row>
    <row r="565" spans="1:9" s="272" customFormat="1" x14ac:dyDescent="0.25">
      <c r="A565" s="273"/>
      <c r="B565" s="316"/>
      <c r="C565" s="316"/>
      <c r="D565" s="316"/>
      <c r="E565" s="316"/>
      <c r="F565" s="316"/>
      <c r="G565" s="316"/>
      <c r="H565" s="316"/>
      <c r="I565" s="316"/>
    </row>
    <row r="566" spans="1:9" s="272" customFormat="1" x14ac:dyDescent="0.25">
      <c r="A566" s="273"/>
      <c r="B566" s="316"/>
      <c r="C566" s="316"/>
      <c r="D566" s="316"/>
      <c r="E566" s="316"/>
      <c r="F566" s="316"/>
      <c r="G566" s="316"/>
      <c r="H566" s="316"/>
      <c r="I566" s="316"/>
    </row>
    <row r="567" spans="1:9" s="272" customFormat="1" x14ac:dyDescent="0.25">
      <c r="A567" s="273"/>
      <c r="B567" s="316"/>
      <c r="C567" s="316"/>
      <c r="D567" s="316"/>
      <c r="E567" s="316"/>
      <c r="F567" s="316"/>
      <c r="G567" s="316"/>
      <c r="H567" s="316"/>
      <c r="I567" s="316"/>
    </row>
    <row r="568" spans="1:9" s="272" customFormat="1" x14ac:dyDescent="0.25">
      <c r="A568" s="273"/>
      <c r="B568" s="316"/>
      <c r="C568" s="316"/>
      <c r="D568" s="316"/>
      <c r="E568" s="316"/>
      <c r="F568" s="316"/>
      <c r="G568" s="316"/>
      <c r="H568" s="316"/>
      <c r="I568" s="316"/>
    </row>
    <row r="569" spans="1:9" s="272" customFormat="1" x14ac:dyDescent="0.25">
      <c r="A569" s="273"/>
      <c r="B569" s="316"/>
      <c r="C569" s="316"/>
      <c r="D569" s="316"/>
      <c r="E569" s="316"/>
      <c r="F569" s="316"/>
      <c r="G569" s="316"/>
      <c r="H569" s="316"/>
      <c r="I569" s="316"/>
    </row>
    <row r="570" spans="1:9" s="272" customFormat="1" x14ac:dyDescent="0.25">
      <c r="A570" s="273"/>
      <c r="B570" s="316"/>
      <c r="C570" s="316"/>
      <c r="D570" s="316"/>
      <c r="E570" s="316"/>
      <c r="F570" s="316"/>
      <c r="G570" s="316"/>
      <c r="H570" s="316"/>
      <c r="I570" s="316"/>
    </row>
    <row r="571" spans="1:9" s="272" customFormat="1" x14ac:dyDescent="0.25">
      <c r="A571" s="273"/>
      <c r="B571" s="316"/>
      <c r="C571" s="316"/>
      <c r="D571" s="316"/>
      <c r="E571" s="316"/>
      <c r="F571" s="316"/>
      <c r="G571" s="316"/>
      <c r="H571" s="316"/>
      <c r="I571" s="316"/>
    </row>
    <row r="572" spans="1:9" s="272" customFormat="1" x14ac:dyDescent="0.25">
      <c r="A572" s="273"/>
      <c r="B572" s="316"/>
      <c r="C572" s="316"/>
      <c r="D572" s="316"/>
      <c r="E572" s="316"/>
      <c r="F572" s="316"/>
      <c r="G572" s="316"/>
      <c r="H572" s="316"/>
      <c r="I572" s="316"/>
    </row>
    <row r="573" spans="1:9" s="272" customFormat="1" x14ac:dyDescent="0.25">
      <c r="A573" s="273"/>
      <c r="B573" s="316"/>
      <c r="C573" s="316"/>
      <c r="D573" s="316"/>
      <c r="E573" s="316"/>
      <c r="F573" s="316"/>
      <c r="G573" s="316"/>
      <c r="H573" s="316"/>
      <c r="I573" s="316"/>
    </row>
    <row r="574" spans="1:9" s="272" customFormat="1" x14ac:dyDescent="0.25">
      <c r="A574" s="273"/>
      <c r="B574" s="316"/>
      <c r="C574" s="316"/>
      <c r="D574" s="316"/>
      <c r="E574" s="316"/>
      <c r="F574" s="316"/>
      <c r="G574" s="316"/>
      <c r="H574" s="316"/>
      <c r="I574" s="316"/>
    </row>
    <row r="575" spans="1:9" s="272" customFormat="1" x14ac:dyDescent="0.25">
      <c r="A575" s="273"/>
      <c r="B575" s="316"/>
      <c r="C575" s="316"/>
      <c r="D575" s="316"/>
      <c r="E575" s="316"/>
      <c r="F575" s="316"/>
      <c r="G575" s="316"/>
      <c r="H575" s="316"/>
      <c r="I575" s="316"/>
    </row>
    <row r="576" spans="1:9" s="272" customFormat="1" x14ac:dyDescent="0.25">
      <c r="A576" s="273"/>
      <c r="B576" s="316"/>
      <c r="C576" s="316"/>
      <c r="D576" s="316"/>
      <c r="E576" s="316"/>
      <c r="F576" s="316"/>
      <c r="G576" s="316"/>
      <c r="H576" s="316"/>
      <c r="I576" s="316"/>
    </row>
    <row r="577" spans="1:9" s="272" customFormat="1" x14ac:dyDescent="0.25">
      <c r="A577" s="273"/>
      <c r="B577" s="316"/>
      <c r="C577" s="316"/>
      <c r="D577" s="316"/>
      <c r="E577" s="316"/>
      <c r="F577" s="316"/>
      <c r="G577" s="316"/>
      <c r="H577" s="316"/>
      <c r="I577" s="316"/>
    </row>
    <row r="578" spans="1:9" s="272" customFormat="1" x14ac:dyDescent="0.25">
      <c r="A578" s="273"/>
      <c r="B578" s="316"/>
      <c r="C578" s="316"/>
      <c r="D578" s="316"/>
      <c r="E578" s="316"/>
      <c r="F578" s="316"/>
      <c r="G578" s="316"/>
      <c r="H578" s="316"/>
      <c r="I578" s="316"/>
    </row>
    <row r="579" spans="1:9" s="272" customFormat="1" x14ac:dyDescent="0.25">
      <c r="A579" s="273"/>
      <c r="B579" s="316"/>
      <c r="C579" s="316"/>
      <c r="D579" s="316"/>
      <c r="E579" s="316"/>
      <c r="F579" s="316"/>
      <c r="G579" s="316"/>
      <c r="H579" s="316"/>
      <c r="I579" s="316"/>
    </row>
    <row r="580" spans="1:9" s="272" customFormat="1" x14ac:dyDescent="0.25">
      <c r="A580" s="273"/>
      <c r="B580" s="316"/>
      <c r="C580" s="316"/>
      <c r="D580" s="316"/>
      <c r="E580" s="316"/>
      <c r="F580" s="316"/>
      <c r="G580" s="316"/>
      <c r="H580" s="316"/>
      <c r="I580" s="316"/>
    </row>
    <row r="581" spans="1:9" s="272" customFormat="1" x14ac:dyDescent="0.25">
      <c r="A581" s="273"/>
      <c r="B581" s="316"/>
      <c r="C581" s="316"/>
      <c r="D581" s="316"/>
      <c r="E581" s="316"/>
      <c r="F581" s="316"/>
      <c r="G581" s="316"/>
      <c r="H581" s="316"/>
      <c r="I581" s="316"/>
    </row>
    <row r="582" spans="1:9" s="272" customFormat="1" x14ac:dyDescent="0.25">
      <c r="A582" s="273"/>
      <c r="B582" s="316"/>
      <c r="C582" s="316"/>
      <c r="D582" s="316"/>
      <c r="E582" s="316"/>
      <c r="F582" s="316"/>
      <c r="G582" s="316"/>
      <c r="H582" s="316"/>
      <c r="I582" s="316"/>
    </row>
    <row r="583" spans="1:9" s="272" customFormat="1" x14ac:dyDescent="0.25">
      <c r="A583" s="273"/>
      <c r="B583" s="316"/>
      <c r="C583" s="316"/>
      <c r="D583" s="316"/>
      <c r="E583" s="316"/>
      <c r="F583" s="316"/>
      <c r="G583" s="316"/>
      <c r="H583" s="316"/>
      <c r="I583" s="316"/>
    </row>
    <row r="584" spans="1:9" s="272" customFormat="1" x14ac:dyDescent="0.25">
      <c r="A584" s="273"/>
      <c r="B584" s="316"/>
      <c r="C584" s="316"/>
      <c r="D584" s="316"/>
      <c r="E584" s="316"/>
      <c r="F584" s="316"/>
      <c r="G584" s="316"/>
      <c r="H584" s="316"/>
      <c r="I584" s="316"/>
    </row>
    <row r="585" spans="1:9" s="272" customFormat="1" x14ac:dyDescent="0.25">
      <c r="A585" s="273"/>
      <c r="B585" s="316"/>
      <c r="C585" s="316"/>
      <c r="D585" s="316"/>
      <c r="E585" s="316"/>
      <c r="F585" s="316"/>
      <c r="G585" s="316"/>
      <c r="H585" s="316"/>
      <c r="I585" s="316"/>
    </row>
    <row r="586" spans="1:9" s="272" customFormat="1" x14ac:dyDescent="0.25">
      <c r="A586" s="273"/>
      <c r="B586" s="316"/>
      <c r="C586" s="316"/>
      <c r="D586" s="316"/>
      <c r="E586" s="316"/>
      <c r="F586" s="316"/>
      <c r="G586" s="316"/>
      <c r="H586" s="316"/>
      <c r="I586" s="316"/>
    </row>
    <row r="587" spans="1:9" s="272" customFormat="1" x14ac:dyDescent="0.25">
      <c r="A587" s="273"/>
      <c r="B587" s="316"/>
      <c r="C587" s="316"/>
      <c r="D587" s="316"/>
      <c r="E587" s="316"/>
      <c r="F587" s="316"/>
      <c r="G587" s="316"/>
      <c r="H587" s="316"/>
      <c r="I587" s="316"/>
    </row>
    <row r="588" spans="1:9" s="272" customFormat="1" x14ac:dyDescent="0.25">
      <c r="A588" s="273"/>
      <c r="B588" s="316"/>
      <c r="C588" s="316"/>
      <c r="D588" s="316"/>
      <c r="E588" s="316"/>
      <c r="F588" s="316"/>
      <c r="G588" s="316"/>
      <c r="H588" s="316"/>
      <c r="I588" s="316"/>
    </row>
    <row r="589" spans="1:9" s="272" customFormat="1" x14ac:dyDescent="0.25">
      <c r="A589" s="273"/>
      <c r="B589" s="316"/>
      <c r="C589" s="316"/>
      <c r="D589" s="316"/>
      <c r="E589" s="316"/>
      <c r="F589" s="316"/>
      <c r="G589" s="316"/>
      <c r="H589" s="316"/>
      <c r="I589" s="316"/>
    </row>
    <row r="590" spans="1:9" s="272" customFormat="1" x14ac:dyDescent="0.25">
      <c r="A590" s="273"/>
      <c r="B590" s="316"/>
      <c r="C590" s="316"/>
      <c r="D590" s="316"/>
      <c r="E590" s="316"/>
      <c r="F590" s="316"/>
      <c r="G590" s="316"/>
      <c r="H590" s="316"/>
      <c r="I590" s="316"/>
    </row>
    <row r="591" spans="1:9" s="272" customFormat="1" x14ac:dyDescent="0.25">
      <c r="A591" s="273"/>
      <c r="B591" s="316"/>
      <c r="C591" s="316"/>
      <c r="D591" s="316"/>
      <c r="E591" s="316"/>
      <c r="F591" s="316"/>
      <c r="G591" s="316"/>
      <c r="H591" s="316"/>
      <c r="I591" s="316"/>
    </row>
    <row r="592" spans="1:9" s="272" customFormat="1" x14ac:dyDescent="0.25">
      <c r="A592" s="273"/>
      <c r="B592" s="316"/>
      <c r="C592" s="316"/>
      <c r="D592" s="316"/>
      <c r="E592" s="316"/>
      <c r="F592" s="316"/>
      <c r="G592" s="316"/>
      <c r="H592" s="316"/>
      <c r="I592" s="316"/>
    </row>
    <row r="593" spans="1:9" s="272" customFormat="1" x14ac:dyDescent="0.25">
      <c r="A593" s="273"/>
      <c r="B593" s="316"/>
      <c r="C593" s="316"/>
      <c r="D593" s="316"/>
      <c r="E593" s="316"/>
      <c r="F593" s="316"/>
      <c r="G593" s="316"/>
      <c r="H593" s="316"/>
      <c r="I593" s="316"/>
    </row>
    <row r="594" spans="1:9" s="272" customFormat="1" x14ac:dyDescent="0.25">
      <c r="A594" s="273"/>
      <c r="B594" s="316"/>
      <c r="C594" s="316"/>
      <c r="D594" s="316"/>
      <c r="E594" s="316"/>
      <c r="F594" s="316"/>
      <c r="G594" s="316"/>
      <c r="H594" s="316"/>
      <c r="I594" s="316"/>
    </row>
    <row r="595" spans="1:9" s="272" customFormat="1" x14ac:dyDescent="0.25">
      <c r="A595" s="273"/>
      <c r="B595" s="316"/>
      <c r="C595" s="316"/>
      <c r="D595" s="316"/>
      <c r="E595" s="316"/>
      <c r="F595" s="316"/>
      <c r="G595" s="316"/>
      <c r="H595" s="316"/>
      <c r="I595" s="316"/>
    </row>
    <row r="596" spans="1:9" s="272" customFormat="1" x14ac:dyDescent="0.25">
      <c r="A596" s="273"/>
      <c r="B596" s="316"/>
      <c r="C596" s="316"/>
      <c r="D596" s="316"/>
      <c r="E596" s="316"/>
      <c r="F596" s="316"/>
      <c r="G596" s="316"/>
      <c r="H596" s="316"/>
      <c r="I596" s="316"/>
    </row>
    <row r="597" spans="1:9" s="272" customFormat="1" x14ac:dyDescent="0.25">
      <c r="A597" s="273"/>
      <c r="B597" s="316"/>
      <c r="C597" s="316"/>
      <c r="D597" s="316"/>
      <c r="E597" s="316"/>
      <c r="F597" s="316"/>
      <c r="G597" s="316"/>
      <c r="H597" s="316"/>
      <c r="I597" s="316"/>
    </row>
    <row r="598" spans="1:9" s="272" customFormat="1" x14ac:dyDescent="0.25">
      <c r="A598" s="273"/>
      <c r="B598" s="316"/>
      <c r="C598" s="316"/>
      <c r="D598" s="316"/>
      <c r="E598" s="316"/>
      <c r="F598" s="316"/>
      <c r="G598" s="316"/>
      <c r="H598" s="316"/>
      <c r="I598" s="316"/>
    </row>
    <row r="599" spans="1:9" s="272" customFormat="1" x14ac:dyDescent="0.25">
      <c r="A599" s="273"/>
      <c r="B599" s="316"/>
      <c r="C599" s="316"/>
      <c r="D599" s="316"/>
      <c r="E599" s="316"/>
      <c r="F599" s="316"/>
      <c r="G599" s="316"/>
      <c r="H599" s="316"/>
      <c r="I599" s="316"/>
    </row>
    <row r="600" spans="1:9" s="272" customFormat="1" x14ac:dyDescent="0.25">
      <c r="A600" s="273"/>
      <c r="B600" s="316"/>
      <c r="C600" s="316"/>
      <c r="D600" s="316"/>
      <c r="E600" s="316"/>
      <c r="F600" s="316"/>
      <c r="G600" s="316"/>
      <c r="H600" s="316"/>
      <c r="I600" s="316"/>
    </row>
    <row r="601" spans="1:9" s="272" customFormat="1" x14ac:dyDescent="0.25">
      <c r="A601" s="273"/>
      <c r="B601" s="316"/>
      <c r="C601" s="316"/>
      <c r="D601" s="316"/>
      <c r="E601" s="316"/>
      <c r="F601" s="316"/>
      <c r="G601" s="316"/>
      <c r="H601" s="316"/>
      <c r="I601" s="316"/>
    </row>
    <row r="602" spans="1:9" s="272" customFormat="1" x14ac:dyDescent="0.25">
      <c r="A602" s="273"/>
      <c r="B602" s="316"/>
      <c r="C602" s="316"/>
      <c r="D602" s="316"/>
      <c r="E602" s="316"/>
      <c r="F602" s="316"/>
      <c r="G602" s="316"/>
      <c r="H602" s="316"/>
      <c r="I602" s="316"/>
    </row>
    <row r="603" spans="1:9" s="272" customFormat="1" x14ac:dyDescent="0.25">
      <c r="A603" s="273"/>
      <c r="B603" s="316"/>
      <c r="C603" s="316"/>
      <c r="D603" s="316"/>
      <c r="E603" s="316"/>
      <c r="F603" s="316"/>
      <c r="G603" s="316"/>
      <c r="H603" s="316"/>
      <c r="I603" s="316"/>
    </row>
    <row r="604" spans="1:9" s="272" customFormat="1" x14ac:dyDescent="0.25">
      <c r="A604" s="273"/>
      <c r="B604" s="316"/>
      <c r="C604" s="316"/>
      <c r="D604" s="316"/>
      <c r="E604" s="316"/>
      <c r="F604" s="316"/>
      <c r="G604" s="316"/>
      <c r="H604" s="316"/>
      <c r="I604" s="316"/>
    </row>
    <row r="605" spans="1:9" s="272" customFormat="1" x14ac:dyDescent="0.25">
      <c r="A605" s="273"/>
      <c r="B605" s="316"/>
      <c r="C605" s="316"/>
      <c r="D605" s="316"/>
      <c r="E605" s="316"/>
      <c r="F605" s="316"/>
      <c r="G605" s="316"/>
      <c r="H605" s="316"/>
      <c r="I605" s="316"/>
    </row>
    <row r="606" spans="1:9" s="272" customFormat="1" x14ac:dyDescent="0.25">
      <c r="A606" s="273"/>
      <c r="B606" s="316"/>
      <c r="C606" s="316"/>
      <c r="D606" s="316"/>
      <c r="E606" s="316"/>
      <c r="F606" s="316"/>
      <c r="G606" s="316"/>
      <c r="H606" s="316"/>
      <c r="I606" s="316"/>
    </row>
    <row r="607" spans="1:9" s="272" customFormat="1" x14ac:dyDescent="0.25">
      <c r="A607" s="273"/>
      <c r="B607" s="316"/>
      <c r="C607" s="316"/>
      <c r="D607" s="316"/>
      <c r="E607" s="316"/>
      <c r="F607" s="316"/>
      <c r="G607" s="316"/>
      <c r="H607" s="316"/>
      <c r="I607" s="316"/>
    </row>
    <row r="608" spans="1:9" s="272" customFormat="1" x14ac:dyDescent="0.25">
      <c r="A608" s="273"/>
      <c r="B608" s="316"/>
      <c r="C608" s="316"/>
      <c r="D608" s="316"/>
      <c r="E608" s="316"/>
      <c r="F608" s="316"/>
      <c r="G608" s="316"/>
      <c r="H608" s="316"/>
      <c r="I608" s="316"/>
    </row>
    <row r="609" spans="1:9" s="272" customFormat="1" x14ac:dyDescent="0.25">
      <c r="A609" s="273"/>
      <c r="B609" s="316"/>
      <c r="C609" s="316"/>
      <c r="D609" s="316"/>
      <c r="E609" s="316"/>
      <c r="F609" s="316"/>
      <c r="G609" s="316"/>
      <c r="H609" s="316"/>
      <c r="I609" s="316"/>
    </row>
    <row r="610" spans="1:9" s="272" customFormat="1" x14ac:dyDescent="0.25">
      <c r="A610" s="273"/>
      <c r="B610" s="316"/>
      <c r="C610" s="316"/>
      <c r="D610" s="316"/>
      <c r="E610" s="316"/>
      <c r="F610" s="316"/>
      <c r="G610" s="316"/>
      <c r="H610" s="316"/>
      <c r="I610" s="316"/>
    </row>
    <row r="611" spans="1:9" s="272" customFormat="1" x14ac:dyDescent="0.25">
      <c r="A611" s="273"/>
      <c r="B611" s="316"/>
      <c r="C611" s="316"/>
      <c r="D611" s="316"/>
      <c r="E611" s="316"/>
      <c r="F611" s="316"/>
      <c r="G611" s="316"/>
      <c r="H611" s="316"/>
      <c r="I611" s="316"/>
    </row>
    <row r="612" spans="1:9" s="272" customFormat="1" x14ac:dyDescent="0.25">
      <c r="A612" s="273"/>
      <c r="B612" s="316"/>
      <c r="C612" s="316"/>
      <c r="D612" s="316"/>
      <c r="E612" s="316"/>
      <c r="F612" s="316"/>
      <c r="G612" s="316"/>
      <c r="H612" s="316"/>
      <c r="I612" s="316"/>
    </row>
    <row r="613" spans="1:9" s="272" customFormat="1" x14ac:dyDescent="0.25">
      <c r="A613" s="273"/>
      <c r="B613" s="316"/>
      <c r="C613" s="316"/>
      <c r="D613" s="316"/>
      <c r="E613" s="316"/>
      <c r="F613" s="316"/>
      <c r="G613" s="316"/>
      <c r="H613" s="316"/>
      <c r="I613" s="316"/>
    </row>
    <row r="614" spans="1:9" s="272" customFormat="1" x14ac:dyDescent="0.25">
      <c r="A614" s="273"/>
      <c r="B614" s="316"/>
      <c r="C614" s="316"/>
      <c r="D614" s="316"/>
      <c r="E614" s="316"/>
      <c r="F614" s="316"/>
      <c r="G614" s="316"/>
      <c r="H614" s="316"/>
      <c r="I614" s="316"/>
    </row>
    <row r="615" spans="1:9" s="272" customFormat="1" x14ac:dyDescent="0.25">
      <c r="A615" s="273"/>
      <c r="B615" s="316"/>
      <c r="C615" s="316"/>
      <c r="D615" s="316"/>
      <c r="E615" s="316"/>
      <c r="F615" s="316"/>
      <c r="G615" s="316"/>
      <c r="H615" s="316"/>
      <c r="I615" s="316"/>
    </row>
    <row r="616" spans="1:9" s="272" customFormat="1" x14ac:dyDescent="0.25">
      <c r="A616" s="273"/>
      <c r="B616" s="316"/>
      <c r="C616" s="316"/>
      <c r="D616" s="316"/>
      <c r="E616" s="316"/>
      <c r="F616" s="316"/>
      <c r="G616" s="316"/>
      <c r="H616" s="316"/>
      <c r="I616" s="316"/>
    </row>
    <row r="617" spans="1:9" s="272" customFormat="1" x14ac:dyDescent="0.25">
      <c r="A617" s="273"/>
      <c r="B617" s="316"/>
      <c r="C617" s="316"/>
      <c r="D617" s="316"/>
      <c r="E617" s="316"/>
      <c r="F617" s="316"/>
      <c r="G617" s="316"/>
      <c r="H617" s="316"/>
      <c r="I617" s="316"/>
    </row>
    <row r="618" spans="1:9" s="272" customFormat="1" x14ac:dyDescent="0.25">
      <c r="A618" s="273"/>
      <c r="B618" s="316"/>
      <c r="C618" s="316"/>
      <c r="D618" s="316"/>
      <c r="E618" s="316"/>
      <c r="F618" s="316"/>
      <c r="G618" s="316"/>
      <c r="H618" s="316"/>
      <c r="I618" s="316"/>
    </row>
    <row r="619" spans="1:9" s="272" customFormat="1" x14ac:dyDescent="0.25">
      <c r="A619" s="273"/>
      <c r="B619" s="316"/>
      <c r="C619" s="316"/>
      <c r="D619" s="316"/>
      <c r="E619" s="316"/>
      <c r="F619" s="316"/>
      <c r="G619" s="316"/>
      <c r="H619" s="316"/>
      <c r="I619" s="316"/>
    </row>
    <row r="620" spans="1:9" s="272" customFormat="1" x14ac:dyDescent="0.25">
      <c r="A620" s="273"/>
      <c r="B620" s="316"/>
      <c r="C620" s="316"/>
      <c r="D620" s="316"/>
      <c r="E620" s="316"/>
      <c r="F620" s="316"/>
      <c r="G620" s="316"/>
      <c r="H620" s="316"/>
      <c r="I620" s="316"/>
    </row>
    <row r="621" spans="1:9" s="272" customFormat="1" x14ac:dyDescent="0.25">
      <c r="A621" s="273"/>
      <c r="B621" s="316"/>
      <c r="C621" s="316"/>
      <c r="D621" s="316"/>
      <c r="E621" s="316"/>
      <c r="F621" s="316"/>
      <c r="G621" s="316"/>
      <c r="H621" s="316"/>
      <c r="I621" s="316"/>
    </row>
    <row r="622" spans="1:9" s="272" customFormat="1" x14ac:dyDescent="0.25">
      <c r="A622" s="273"/>
      <c r="B622" s="316"/>
      <c r="C622" s="316"/>
      <c r="D622" s="316"/>
      <c r="E622" s="316"/>
      <c r="F622" s="316"/>
      <c r="G622" s="316"/>
      <c r="H622" s="316"/>
      <c r="I622" s="316"/>
    </row>
    <row r="623" spans="1:9" s="272" customFormat="1" x14ac:dyDescent="0.25">
      <c r="A623" s="273"/>
      <c r="B623" s="316"/>
      <c r="C623" s="316"/>
      <c r="D623" s="316"/>
      <c r="E623" s="316"/>
      <c r="F623" s="316"/>
      <c r="G623" s="316"/>
      <c r="H623" s="316"/>
      <c r="I623" s="316"/>
    </row>
    <row r="624" spans="1:9" s="272" customFormat="1" x14ac:dyDescent="0.25">
      <c r="A624" s="273"/>
      <c r="B624" s="316"/>
      <c r="C624" s="316"/>
      <c r="D624" s="316"/>
      <c r="E624" s="316"/>
      <c r="F624" s="316"/>
      <c r="G624" s="316"/>
      <c r="H624" s="316"/>
      <c r="I624" s="316"/>
    </row>
    <row r="625" spans="1:9" s="272" customFormat="1" x14ac:dyDescent="0.25">
      <c r="A625" s="273"/>
      <c r="B625" s="316"/>
      <c r="C625" s="316"/>
      <c r="D625" s="316"/>
      <c r="E625" s="316"/>
      <c r="F625" s="316"/>
      <c r="G625" s="316"/>
      <c r="H625" s="316"/>
      <c r="I625" s="316"/>
    </row>
    <row r="626" spans="1:9" s="272" customFormat="1" x14ac:dyDescent="0.25">
      <c r="A626" s="273"/>
      <c r="B626" s="316"/>
      <c r="C626" s="316"/>
      <c r="D626" s="316"/>
      <c r="E626" s="316"/>
      <c r="F626" s="316"/>
      <c r="G626" s="316"/>
      <c r="H626" s="316"/>
      <c r="I626" s="316"/>
    </row>
    <row r="627" spans="1:9" s="272" customFormat="1" x14ac:dyDescent="0.25">
      <c r="A627" s="273"/>
      <c r="B627" s="316"/>
      <c r="C627" s="316"/>
      <c r="D627" s="316"/>
      <c r="E627" s="316"/>
      <c r="F627" s="316"/>
      <c r="G627" s="316"/>
      <c r="H627" s="316"/>
      <c r="I627" s="316"/>
    </row>
    <row r="628" spans="1:9" s="272" customFormat="1" x14ac:dyDescent="0.25">
      <c r="A628" s="273"/>
      <c r="B628" s="316"/>
      <c r="C628" s="316"/>
      <c r="D628" s="316"/>
      <c r="E628" s="316"/>
      <c r="F628" s="316"/>
      <c r="G628" s="316"/>
      <c r="H628" s="316"/>
      <c r="I628" s="316"/>
    </row>
    <row r="629" spans="1:9" s="272" customFormat="1" x14ac:dyDescent="0.25">
      <c r="A629" s="273"/>
      <c r="B629" s="316"/>
      <c r="C629" s="316"/>
      <c r="D629" s="316"/>
      <c r="E629" s="316"/>
      <c r="F629" s="316"/>
      <c r="G629" s="316"/>
      <c r="H629" s="316"/>
      <c r="I629" s="316"/>
    </row>
    <row r="630" spans="1:9" s="272" customFormat="1" x14ac:dyDescent="0.25">
      <c r="A630" s="273"/>
      <c r="B630" s="316"/>
      <c r="C630" s="316"/>
      <c r="D630" s="316"/>
      <c r="E630" s="316"/>
      <c r="F630" s="316"/>
      <c r="G630" s="316"/>
      <c r="H630" s="316"/>
      <c r="I630" s="316"/>
    </row>
    <row r="631" spans="1:9" s="272" customFormat="1" x14ac:dyDescent="0.25">
      <c r="A631" s="273"/>
      <c r="B631" s="316"/>
      <c r="C631" s="316"/>
      <c r="D631" s="316"/>
      <c r="E631" s="316"/>
      <c r="F631" s="316"/>
      <c r="G631" s="316"/>
      <c r="H631" s="316"/>
      <c r="I631" s="316"/>
    </row>
    <row r="632" spans="1:9" s="272" customFormat="1" x14ac:dyDescent="0.25">
      <c r="A632" s="273"/>
      <c r="B632" s="316"/>
      <c r="C632" s="316"/>
      <c r="D632" s="316"/>
      <c r="E632" s="316"/>
      <c r="F632" s="316"/>
      <c r="G632" s="316"/>
      <c r="H632" s="316"/>
      <c r="I632" s="316"/>
    </row>
    <row r="633" spans="1:9" s="272" customFormat="1" x14ac:dyDescent="0.25">
      <c r="A633" s="273"/>
      <c r="B633" s="316"/>
      <c r="C633" s="316"/>
      <c r="D633" s="316"/>
      <c r="E633" s="316"/>
      <c r="F633" s="316"/>
      <c r="G633" s="316"/>
      <c r="H633" s="316"/>
      <c r="I633" s="316"/>
    </row>
    <row r="634" spans="1:9" s="272" customFormat="1" x14ac:dyDescent="0.25">
      <c r="A634" s="273"/>
      <c r="B634" s="316"/>
      <c r="C634" s="316"/>
      <c r="D634" s="316"/>
      <c r="E634" s="316"/>
      <c r="F634" s="316"/>
      <c r="G634" s="316"/>
      <c r="H634" s="316"/>
      <c r="I634" s="316"/>
    </row>
    <row r="635" spans="1:9" s="272" customFormat="1" x14ac:dyDescent="0.25">
      <c r="A635" s="273"/>
      <c r="B635" s="316"/>
      <c r="C635" s="316"/>
      <c r="D635" s="316"/>
      <c r="E635" s="316"/>
      <c r="F635" s="316"/>
      <c r="G635" s="316"/>
      <c r="H635" s="316"/>
      <c r="I635" s="316"/>
    </row>
    <row r="636" spans="1:9" s="272" customFormat="1" x14ac:dyDescent="0.25">
      <c r="A636" s="273"/>
      <c r="B636" s="316"/>
      <c r="C636" s="316"/>
      <c r="D636" s="316"/>
      <c r="E636" s="316"/>
      <c r="F636" s="316"/>
      <c r="G636" s="316"/>
      <c r="H636" s="316"/>
      <c r="I636" s="316"/>
    </row>
    <row r="637" spans="1:9" s="272" customFormat="1" x14ac:dyDescent="0.25">
      <c r="A637" s="273"/>
      <c r="B637" s="316"/>
      <c r="C637" s="316"/>
      <c r="D637" s="316"/>
      <c r="E637" s="316"/>
      <c r="F637" s="316"/>
      <c r="G637" s="316"/>
      <c r="H637" s="316"/>
      <c r="I637" s="316"/>
    </row>
    <row r="638" spans="1:9" s="272" customFormat="1" x14ac:dyDescent="0.25">
      <c r="A638" s="273"/>
      <c r="B638" s="316"/>
      <c r="C638" s="316"/>
      <c r="D638" s="316"/>
      <c r="E638" s="316"/>
      <c r="F638" s="316"/>
      <c r="G638" s="316"/>
      <c r="H638" s="316"/>
      <c r="I638" s="316"/>
    </row>
    <row r="639" spans="1:9" s="272" customFormat="1" x14ac:dyDescent="0.25">
      <c r="A639" s="273"/>
      <c r="B639" s="316"/>
      <c r="C639" s="316"/>
      <c r="D639" s="316"/>
      <c r="E639" s="316"/>
      <c r="F639" s="316"/>
      <c r="G639" s="316"/>
      <c r="H639" s="316"/>
      <c r="I639" s="316"/>
    </row>
    <row r="640" spans="1:9" s="272" customFormat="1" x14ac:dyDescent="0.25">
      <c r="A640" s="273"/>
      <c r="B640" s="316"/>
      <c r="C640" s="316"/>
      <c r="D640" s="316"/>
      <c r="E640" s="316"/>
      <c r="F640" s="316"/>
      <c r="G640" s="316"/>
      <c r="H640" s="316"/>
      <c r="I640" s="316"/>
    </row>
    <row r="641" spans="1:9" s="272" customFormat="1" x14ac:dyDescent="0.25">
      <c r="A641" s="273"/>
      <c r="B641" s="316"/>
      <c r="C641" s="316"/>
      <c r="D641" s="316"/>
      <c r="E641" s="316"/>
      <c r="F641" s="316"/>
      <c r="G641" s="316"/>
      <c r="H641" s="316"/>
      <c r="I641" s="316"/>
    </row>
    <row r="642" spans="1:9" s="272" customFormat="1" x14ac:dyDescent="0.25">
      <c r="A642" s="273"/>
      <c r="B642" s="316"/>
      <c r="C642" s="316"/>
      <c r="D642" s="316"/>
      <c r="E642" s="316"/>
      <c r="F642" s="316"/>
      <c r="G642" s="316"/>
      <c r="H642" s="316"/>
      <c r="I642" s="316"/>
    </row>
    <row r="643" spans="1:9" s="272" customFormat="1" x14ac:dyDescent="0.25">
      <c r="A643" s="273"/>
      <c r="B643" s="316"/>
      <c r="C643" s="316"/>
      <c r="D643" s="316"/>
      <c r="E643" s="316"/>
      <c r="F643" s="316"/>
      <c r="G643" s="316"/>
      <c r="H643" s="316"/>
      <c r="I643" s="316"/>
    </row>
    <row r="644" spans="1:9" s="272" customFormat="1" x14ac:dyDescent="0.25">
      <c r="A644" s="273"/>
      <c r="B644" s="316"/>
      <c r="C644" s="316"/>
      <c r="D644" s="316"/>
      <c r="E644" s="316"/>
      <c r="F644" s="316"/>
      <c r="G644" s="316"/>
      <c r="H644" s="316"/>
      <c r="I644" s="316"/>
    </row>
    <row r="645" spans="1:9" s="272" customFormat="1" x14ac:dyDescent="0.25">
      <c r="A645" s="273"/>
      <c r="B645" s="316"/>
      <c r="C645" s="316"/>
      <c r="D645" s="316"/>
      <c r="E645" s="316"/>
      <c r="F645" s="316"/>
      <c r="G645" s="316"/>
      <c r="H645" s="316"/>
      <c r="I645" s="316"/>
    </row>
    <row r="646" spans="1:9" s="272" customFormat="1" x14ac:dyDescent="0.25">
      <c r="A646" s="273"/>
      <c r="B646" s="316"/>
      <c r="C646" s="316"/>
      <c r="D646" s="316"/>
      <c r="E646" s="316"/>
      <c r="F646" s="316"/>
      <c r="G646" s="316"/>
      <c r="H646" s="316"/>
      <c r="I646" s="316"/>
    </row>
    <row r="647" spans="1:9" s="272" customFormat="1" x14ac:dyDescent="0.25">
      <c r="A647" s="273"/>
      <c r="B647" s="316"/>
      <c r="C647" s="316"/>
      <c r="D647" s="316"/>
      <c r="E647" s="316"/>
      <c r="F647" s="316"/>
      <c r="G647" s="316"/>
      <c r="H647" s="316"/>
      <c r="I647" s="316"/>
    </row>
    <row r="648" spans="1:9" s="272" customFormat="1" x14ac:dyDescent="0.25">
      <c r="A648" s="273"/>
      <c r="B648" s="316"/>
      <c r="C648" s="316"/>
      <c r="D648" s="316"/>
      <c r="E648" s="316"/>
      <c r="F648" s="316"/>
      <c r="G648" s="316"/>
      <c r="H648" s="316"/>
      <c r="I648" s="316"/>
    </row>
    <row r="649" spans="1:9" s="272" customFormat="1" x14ac:dyDescent="0.25">
      <c r="A649" s="273"/>
      <c r="B649" s="316"/>
      <c r="C649" s="316"/>
      <c r="D649" s="316"/>
      <c r="E649" s="316"/>
      <c r="F649" s="316"/>
      <c r="G649" s="316"/>
      <c r="H649" s="316"/>
      <c r="I649" s="316"/>
    </row>
    <row r="650" spans="1:9" s="272" customFormat="1" x14ac:dyDescent="0.25">
      <c r="A650" s="273"/>
      <c r="B650" s="316"/>
      <c r="C650" s="316"/>
      <c r="D650" s="316"/>
      <c r="E650" s="316"/>
      <c r="F650" s="316"/>
      <c r="G650" s="316"/>
      <c r="H650" s="316"/>
      <c r="I650" s="316"/>
    </row>
    <row r="651" spans="1:9" s="272" customFormat="1" x14ac:dyDescent="0.25">
      <c r="A651" s="273"/>
      <c r="B651" s="316"/>
      <c r="C651" s="316"/>
      <c r="D651" s="316"/>
      <c r="E651" s="316"/>
      <c r="F651" s="316"/>
      <c r="G651" s="316"/>
      <c r="H651" s="316"/>
      <c r="I651" s="316"/>
    </row>
    <row r="652" spans="1:9" s="272" customFormat="1" x14ac:dyDescent="0.25">
      <c r="A652" s="273"/>
      <c r="B652" s="316"/>
      <c r="C652" s="316"/>
      <c r="D652" s="316"/>
      <c r="E652" s="316"/>
      <c r="F652" s="316"/>
      <c r="G652" s="316"/>
      <c r="H652" s="316"/>
      <c r="I652" s="316"/>
    </row>
    <row r="653" spans="1:9" s="272" customFormat="1" x14ac:dyDescent="0.25">
      <c r="A653" s="273"/>
      <c r="B653" s="316"/>
      <c r="C653" s="316"/>
      <c r="D653" s="316"/>
      <c r="E653" s="316"/>
      <c r="F653" s="316"/>
      <c r="G653" s="316"/>
      <c r="H653" s="316"/>
      <c r="I653" s="316"/>
    </row>
    <row r="654" spans="1:9" s="272" customFormat="1" x14ac:dyDescent="0.25">
      <c r="A654" s="273"/>
      <c r="B654" s="316"/>
      <c r="C654" s="316"/>
      <c r="D654" s="316"/>
      <c r="E654" s="316"/>
      <c r="F654" s="316"/>
      <c r="G654" s="316"/>
      <c r="H654" s="316"/>
      <c r="I654" s="316"/>
    </row>
    <row r="655" spans="1:9" s="272" customFormat="1" x14ac:dyDescent="0.25">
      <c r="A655" s="273"/>
      <c r="B655" s="316"/>
      <c r="C655" s="316"/>
      <c r="D655" s="316"/>
      <c r="E655" s="316"/>
      <c r="F655" s="316"/>
      <c r="G655" s="316"/>
      <c r="H655" s="316"/>
      <c r="I655" s="316"/>
    </row>
    <row r="656" spans="1:9" s="272" customFormat="1" x14ac:dyDescent="0.25">
      <c r="A656" s="273"/>
      <c r="B656" s="316"/>
      <c r="C656" s="316"/>
      <c r="D656" s="316"/>
      <c r="E656" s="316"/>
      <c r="F656" s="316"/>
      <c r="G656" s="316"/>
      <c r="H656" s="316"/>
      <c r="I656" s="316"/>
    </row>
    <row r="657" spans="1:9" s="272" customFormat="1" x14ac:dyDescent="0.25">
      <c r="A657" s="273"/>
      <c r="B657" s="316"/>
      <c r="C657" s="316"/>
      <c r="D657" s="316"/>
      <c r="E657" s="316"/>
      <c r="F657" s="316"/>
      <c r="G657" s="316"/>
      <c r="H657" s="316"/>
      <c r="I657" s="316"/>
    </row>
    <row r="658" spans="1:9" s="272" customFormat="1" x14ac:dyDescent="0.25">
      <c r="A658" s="273"/>
      <c r="B658" s="316"/>
      <c r="C658" s="316"/>
      <c r="D658" s="316"/>
      <c r="E658" s="316"/>
      <c r="F658" s="316"/>
      <c r="G658" s="316"/>
      <c r="H658" s="316"/>
      <c r="I658" s="316"/>
    </row>
    <row r="659" spans="1:9" s="272" customFormat="1" x14ac:dyDescent="0.25">
      <c r="A659" s="273"/>
      <c r="B659" s="316"/>
      <c r="C659" s="316"/>
      <c r="D659" s="316"/>
      <c r="E659" s="316"/>
      <c r="F659" s="316"/>
      <c r="G659" s="316"/>
      <c r="H659" s="316"/>
      <c r="I659" s="316"/>
    </row>
    <row r="660" spans="1:9" s="272" customFormat="1" x14ac:dyDescent="0.25">
      <c r="A660" s="273"/>
      <c r="B660" s="316"/>
      <c r="C660" s="316"/>
      <c r="D660" s="316"/>
      <c r="E660" s="316"/>
      <c r="F660" s="316"/>
      <c r="G660" s="316"/>
      <c r="H660" s="316"/>
      <c r="I660" s="316"/>
    </row>
    <row r="661" spans="1:9" s="272" customFormat="1" x14ac:dyDescent="0.25">
      <c r="A661" s="273"/>
      <c r="B661" s="316"/>
      <c r="C661" s="316"/>
      <c r="D661" s="316"/>
      <c r="E661" s="316"/>
      <c r="F661" s="316"/>
      <c r="G661" s="316"/>
      <c r="H661" s="316"/>
      <c r="I661" s="316"/>
    </row>
    <row r="662" spans="1:9" s="272" customFormat="1" x14ac:dyDescent="0.25">
      <c r="A662" s="273"/>
      <c r="B662" s="316"/>
      <c r="C662" s="316"/>
      <c r="D662" s="316"/>
      <c r="E662" s="316"/>
      <c r="F662" s="316"/>
      <c r="G662" s="316"/>
      <c r="H662" s="316"/>
      <c r="I662" s="316"/>
    </row>
    <row r="663" spans="1:9" s="272" customFormat="1" x14ac:dyDescent="0.25">
      <c r="A663" s="273"/>
      <c r="B663" s="316"/>
      <c r="C663" s="316"/>
      <c r="D663" s="316"/>
      <c r="E663" s="316"/>
      <c r="F663" s="316"/>
      <c r="G663" s="316"/>
      <c r="H663" s="316"/>
      <c r="I663" s="316"/>
    </row>
    <row r="664" spans="1:9" s="272" customFormat="1" x14ac:dyDescent="0.25">
      <c r="A664" s="273"/>
      <c r="B664" s="316"/>
      <c r="C664" s="316"/>
      <c r="D664" s="316"/>
      <c r="E664" s="316"/>
      <c r="F664" s="316"/>
      <c r="G664" s="316"/>
      <c r="H664" s="316"/>
      <c r="I664" s="316"/>
    </row>
    <row r="665" spans="1:9" s="272" customFormat="1" x14ac:dyDescent="0.25">
      <c r="A665" s="273"/>
      <c r="B665" s="316"/>
      <c r="C665" s="316"/>
      <c r="D665" s="316"/>
      <c r="E665" s="316"/>
      <c r="F665" s="316"/>
      <c r="G665" s="316"/>
      <c r="H665" s="316"/>
      <c r="I665" s="316"/>
    </row>
    <row r="666" spans="1:9" s="272" customFormat="1" x14ac:dyDescent="0.25">
      <c r="A666" s="273"/>
      <c r="B666" s="316"/>
      <c r="C666" s="316"/>
      <c r="D666" s="316"/>
      <c r="E666" s="316"/>
      <c r="F666" s="316"/>
      <c r="G666" s="316"/>
      <c r="H666" s="316"/>
      <c r="I666" s="316"/>
    </row>
    <row r="667" spans="1:9" s="272" customFormat="1" x14ac:dyDescent="0.25">
      <c r="A667" s="273"/>
      <c r="B667" s="316"/>
      <c r="C667" s="316"/>
      <c r="D667" s="316"/>
      <c r="E667" s="316"/>
      <c r="F667" s="316"/>
      <c r="G667" s="316"/>
      <c r="H667" s="316"/>
      <c r="I667" s="316"/>
    </row>
    <row r="668" spans="1:9" s="272" customFormat="1" x14ac:dyDescent="0.25">
      <c r="A668" s="273"/>
      <c r="B668" s="316"/>
      <c r="C668" s="316"/>
      <c r="D668" s="316"/>
      <c r="E668" s="316"/>
      <c r="F668" s="316"/>
      <c r="G668" s="316"/>
      <c r="H668" s="316"/>
      <c r="I668" s="316"/>
    </row>
    <row r="669" spans="1:9" s="272" customFormat="1" x14ac:dyDescent="0.25">
      <c r="A669" s="273"/>
      <c r="B669" s="316"/>
      <c r="C669" s="316"/>
      <c r="D669" s="316"/>
      <c r="E669" s="316"/>
      <c r="F669" s="316"/>
      <c r="G669" s="316"/>
      <c r="H669" s="316"/>
      <c r="I669" s="316"/>
    </row>
    <row r="670" spans="1:9" s="272" customFormat="1" x14ac:dyDescent="0.25">
      <c r="A670" s="273"/>
      <c r="B670" s="316"/>
      <c r="C670" s="316"/>
      <c r="D670" s="316"/>
      <c r="E670" s="316"/>
      <c r="F670" s="316"/>
      <c r="G670" s="316"/>
      <c r="H670" s="316"/>
      <c r="I670" s="316"/>
    </row>
    <row r="671" spans="1:9" s="272" customFormat="1" x14ac:dyDescent="0.25">
      <c r="A671" s="273"/>
      <c r="B671" s="316"/>
      <c r="C671" s="316"/>
      <c r="D671" s="316"/>
      <c r="E671" s="316"/>
      <c r="F671" s="316"/>
      <c r="G671" s="316"/>
      <c r="H671" s="316"/>
      <c r="I671" s="316"/>
    </row>
    <row r="672" spans="1:9" s="272" customFormat="1" x14ac:dyDescent="0.25">
      <c r="A672" s="273"/>
      <c r="B672" s="316"/>
      <c r="C672" s="316"/>
      <c r="D672" s="316"/>
      <c r="E672" s="316"/>
      <c r="F672" s="316"/>
      <c r="G672" s="316"/>
      <c r="H672" s="316"/>
      <c r="I672" s="316"/>
    </row>
    <row r="673" spans="1:9" s="272" customFormat="1" x14ac:dyDescent="0.25">
      <c r="A673" s="273"/>
      <c r="B673" s="316"/>
      <c r="C673" s="316"/>
      <c r="D673" s="316"/>
      <c r="E673" s="316"/>
      <c r="F673" s="316"/>
      <c r="G673" s="316"/>
      <c r="H673" s="316"/>
      <c r="I673" s="316"/>
    </row>
    <row r="674" spans="1:9" s="272" customFormat="1" x14ac:dyDescent="0.25">
      <c r="A674" s="273"/>
      <c r="B674" s="316"/>
      <c r="C674" s="316"/>
      <c r="D674" s="316"/>
      <c r="E674" s="316"/>
      <c r="F674" s="316"/>
      <c r="G674" s="316"/>
      <c r="H674" s="316"/>
      <c r="I674" s="316"/>
    </row>
    <row r="675" spans="1:9" s="272" customFormat="1" x14ac:dyDescent="0.25">
      <c r="A675" s="273"/>
      <c r="B675" s="316"/>
      <c r="C675" s="316"/>
      <c r="D675" s="316"/>
      <c r="E675" s="316"/>
      <c r="F675" s="316"/>
      <c r="G675" s="316"/>
      <c r="H675" s="316"/>
      <c r="I675" s="316"/>
    </row>
    <row r="676" spans="1:9" s="272" customFormat="1" x14ac:dyDescent="0.25">
      <c r="A676" s="273"/>
      <c r="B676" s="316"/>
      <c r="C676" s="316"/>
      <c r="D676" s="316"/>
      <c r="E676" s="316"/>
      <c r="F676" s="316"/>
      <c r="G676" s="316"/>
      <c r="H676" s="316"/>
      <c r="I676" s="316"/>
    </row>
    <row r="677" spans="1:9" s="272" customFormat="1" x14ac:dyDescent="0.25">
      <c r="A677" s="273"/>
      <c r="B677" s="316"/>
      <c r="C677" s="316"/>
      <c r="D677" s="316"/>
      <c r="E677" s="316"/>
      <c r="F677" s="316"/>
      <c r="G677" s="316"/>
      <c r="H677" s="316"/>
      <c r="I677" s="316"/>
    </row>
    <row r="678" spans="1:9" s="272" customFormat="1" x14ac:dyDescent="0.25">
      <c r="A678" s="273"/>
      <c r="B678" s="316"/>
      <c r="C678" s="316"/>
      <c r="D678" s="316"/>
      <c r="E678" s="316"/>
      <c r="F678" s="316"/>
      <c r="G678" s="316"/>
      <c r="H678" s="316"/>
      <c r="I678" s="316"/>
    </row>
    <row r="679" spans="1:9" s="272" customFormat="1" x14ac:dyDescent="0.25">
      <c r="A679" s="273"/>
      <c r="B679" s="316"/>
      <c r="C679" s="316"/>
      <c r="D679" s="316"/>
      <c r="E679" s="316"/>
      <c r="F679" s="316"/>
      <c r="G679" s="316"/>
      <c r="H679" s="316"/>
      <c r="I679" s="316"/>
    </row>
    <row r="680" spans="1:9" s="272" customFormat="1" x14ac:dyDescent="0.25">
      <c r="A680" s="273"/>
      <c r="B680" s="316"/>
      <c r="C680" s="316"/>
      <c r="D680" s="316"/>
      <c r="E680" s="316"/>
      <c r="F680" s="316"/>
      <c r="G680" s="316"/>
      <c r="H680" s="316"/>
      <c r="I680" s="316"/>
    </row>
    <row r="681" spans="1:9" s="272" customFormat="1" x14ac:dyDescent="0.25">
      <c r="A681" s="273"/>
      <c r="B681" s="316"/>
      <c r="C681" s="316"/>
      <c r="D681" s="316"/>
      <c r="E681" s="316"/>
      <c r="F681" s="316"/>
      <c r="G681" s="316"/>
      <c r="H681" s="316"/>
      <c r="I681" s="316"/>
    </row>
    <row r="682" spans="1:9" s="272" customFormat="1" x14ac:dyDescent="0.25">
      <c r="A682" s="273"/>
      <c r="B682" s="316"/>
      <c r="C682" s="316"/>
      <c r="D682" s="316"/>
      <c r="E682" s="316"/>
      <c r="F682" s="316"/>
      <c r="G682" s="316"/>
      <c r="H682" s="316"/>
      <c r="I682" s="316"/>
    </row>
    <row r="683" spans="1:9" s="272" customFormat="1" x14ac:dyDescent="0.25">
      <c r="A683" s="273"/>
      <c r="B683" s="316"/>
      <c r="C683" s="316"/>
      <c r="D683" s="316"/>
      <c r="E683" s="316"/>
      <c r="F683" s="316"/>
      <c r="G683" s="316"/>
      <c r="H683" s="316"/>
      <c r="I683" s="316"/>
    </row>
    <row r="684" spans="1:9" s="272" customFormat="1" x14ac:dyDescent="0.25">
      <c r="A684" s="273"/>
      <c r="B684" s="316"/>
      <c r="C684" s="316"/>
      <c r="D684" s="316"/>
      <c r="E684" s="316"/>
      <c r="F684" s="316"/>
      <c r="G684" s="316"/>
      <c r="H684" s="316"/>
      <c r="I684" s="316"/>
    </row>
    <row r="685" spans="1:9" s="272" customFormat="1" x14ac:dyDescent="0.25">
      <c r="A685" s="273"/>
      <c r="B685" s="316"/>
      <c r="C685" s="316"/>
      <c r="D685" s="316"/>
      <c r="E685" s="316"/>
      <c r="F685" s="316"/>
      <c r="G685" s="316"/>
      <c r="H685" s="316"/>
      <c r="I685" s="316"/>
    </row>
    <row r="686" spans="1:9" s="272" customFormat="1" x14ac:dyDescent="0.25">
      <c r="A686" s="273"/>
      <c r="B686" s="316"/>
      <c r="C686" s="316"/>
      <c r="D686" s="316"/>
      <c r="E686" s="316"/>
      <c r="F686" s="316"/>
      <c r="G686" s="316"/>
      <c r="H686" s="316"/>
      <c r="I686" s="316"/>
    </row>
    <row r="687" spans="1:9" s="272" customFormat="1" x14ac:dyDescent="0.25">
      <c r="A687" s="273"/>
      <c r="B687" s="316"/>
      <c r="C687" s="316"/>
      <c r="D687" s="316"/>
      <c r="E687" s="316"/>
      <c r="F687" s="316"/>
      <c r="G687" s="316"/>
      <c r="H687" s="316"/>
      <c r="I687" s="316"/>
    </row>
    <row r="688" spans="1:9" s="272" customFormat="1" x14ac:dyDescent="0.25">
      <c r="A688" s="273"/>
      <c r="B688" s="316"/>
      <c r="C688" s="316"/>
      <c r="D688" s="316"/>
      <c r="E688" s="316"/>
      <c r="F688" s="316"/>
      <c r="G688" s="316"/>
      <c r="H688" s="316"/>
      <c r="I688" s="316"/>
    </row>
    <row r="689" spans="1:9" s="272" customFormat="1" x14ac:dyDescent="0.25">
      <c r="A689" s="273"/>
      <c r="B689" s="316"/>
      <c r="C689" s="316"/>
      <c r="D689" s="316"/>
      <c r="E689" s="316"/>
      <c r="F689" s="316"/>
      <c r="G689" s="316"/>
      <c r="H689" s="316"/>
      <c r="I689" s="316"/>
    </row>
    <row r="690" spans="1:9" s="272" customFormat="1" x14ac:dyDescent="0.25">
      <c r="A690" s="273"/>
      <c r="B690" s="316"/>
      <c r="C690" s="316"/>
      <c r="D690" s="316"/>
      <c r="E690" s="316"/>
      <c r="F690" s="316"/>
      <c r="G690" s="316"/>
      <c r="H690" s="316"/>
      <c r="I690" s="316"/>
    </row>
    <row r="691" spans="1:9" s="272" customFormat="1" x14ac:dyDescent="0.25">
      <c r="A691" s="273"/>
      <c r="B691" s="316"/>
      <c r="C691" s="316"/>
      <c r="D691" s="316"/>
      <c r="E691" s="316"/>
      <c r="F691" s="316"/>
      <c r="G691" s="316"/>
      <c r="H691" s="316"/>
      <c r="I691" s="316"/>
    </row>
    <row r="692" spans="1:9" s="272" customFormat="1" x14ac:dyDescent="0.25">
      <c r="A692" s="273"/>
      <c r="B692" s="316"/>
      <c r="C692" s="316"/>
      <c r="D692" s="316"/>
      <c r="E692" s="316"/>
      <c r="F692" s="316"/>
      <c r="G692" s="316"/>
      <c r="H692" s="316"/>
      <c r="I692" s="316"/>
    </row>
    <row r="693" spans="1:9" s="272" customFormat="1" x14ac:dyDescent="0.25">
      <c r="A693" s="273"/>
      <c r="B693" s="316"/>
      <c r="C693" s="316"/>
      <c r="D693" s="316"/>
      <c r="E693" s="316"/>
      <c r="F693" s="316"/>
      <c r="G693" s="316"/>
      <c r="H693" s="316"/>
      <c r="I693" s="316"/>
    </row>
    <row r="694" spans="1:9" s="272" customFormat="1" x14ac:dyDescent="0.25">
      <c r="A694" s="273"/>
      <c r="B694" s="316"/>
      <c r="C694" s="316"/>
      <c r="D694" s="316"/>
      <c r="E694" s="316"/>
      <c r="F694" s="316"/>
      <c r="G694" s="316"/>
      <c r="H694" s="316"/>
      <c r="I694" s="316"/>
    </row>
    <row r="695" spans="1:9" s="272" customFormat="1" x14ac:dyDescent="0.25">
      <c r="A695" s="273"/>
      <c r="B695" s="316"/>
      <c r="C695" s="316"/>
      <c r="D695" s="316"/>
      <c r="E695" s="316"/>
      <c r="F695" s="316"/>
      <c r="G695" s="316"/>
      <c r="H695" s="316"/>
      <c r="I695" s="316"/>
    </row>
    <row r="696" spans="1:9" s="272" customFormat="1" x14ac:dyDescent="0.25">
      <c r="A696" s="273"/>
      <c r="B696" s="316"/>
      <c r="C696" s="316"/>
      <c r="D696" s="316"/>
      <c r="E696" s="316"/>
      <c r="F696" s="316"/>
      <c r="G696" s="316"/>
      <c r="H696" s="316"/>
      <c r="I696" s="316"/>
    </row>
    <row r="697" spans="1:9" s="272" customFormat="1" x14ac:dyDescent="0.25">
      <c r="A697" s="273"/>
      <c r="B697" s="316"/>
      <c r="C697" s="316"/>
      <c r="D697" s="316"/>
      <c r="E697" s="316"/>
      <c r="F697" s="316"/>
      <c r="G697" s="316"/>
      <c r="H697" s="316"/>
      <c r="I697" s="316"/>
    </row>
    <row r="698" spans="1:9" s="272" customFormat="1" x14ac:dyDescent="0.25">
      <c r="A698" s="273"/>
      <c r="B698" s="316"/>
      <c r="C698" s="316"/>
      <c r="D698" s="316"/>
      <c r="E698" s="316"/>
      <c r="F698" s="316"/>
      <c r="G698" s="316"/>
      <c r="H698" s="316"/>
      <c r="I698" s="316"/>
    </row>
    <row r="699" spans="1:9" s="272" customFormat="1" x14ac:dyDescent="0.25">
      <c r="A699" s="273"/>
      <c r="B699" s="316"/>
      <c r="C699" s="316"/>
      <c r="D699" s="316"/>
      <c r="E699" s="316"/>
      <c r="F699" s="316"/>
      <c r="G699" s="316"/>
      <c r="H699" s="316"/>
      <c r="I699" s="316"/>
    </row>
    <row r="700" spans="1:9" s="272" customFormat="1" x14ac:dyDescent="0.25">
      <c r="A700" s="273"/>
      <c r="B700" s="316"/>
      <c r="C700" s="316"/>
      <c r="D700" s="316"/>
      <c r="E700" s="316"/>
      <c r="F700" s="316"/>
      <c r="G700" s="316"/>
      <c r="H700" s="316"/>
      <c r="I700" s="316"/>
    </row>
    <row r="701" spans="1:9" s="272" customFormat="1" x14ac:dyDescent="0.25">
      <c r="A701" s="273"/>
      <c r="B701" s="316"/>
      <c r="C701" s="316"/>
      <c r="D701" s="316"/>
      <c r="E701" s="316"/>
      <c r="F701" s="316"/>
      <c r="G701" s="316"/>
      <c r="H701" s="316"/>
      <c r="I701" s="316"/>
    </row>
    <row r="702" spans="1:9" s="272" customFormat="1" x14ac:dyDescent="0.25">
      <c r="A702" s="273"/>
      <c r="B702" s="316"/>
      <c r="C702" s="316"/>
      <c r="D702" s="316"/>
      <c r="E702" s="316"/>
      <c r="F702" s="316"/>
      <c r="G702" s="316"/>
      <c r="H702" s="316"/>
      <c r="I702" s="316"/>
    </row>
    <row r="703" spans="1:9" s="272" customFormat="1" x14ac:dyDescent="0.25">
      <c r="A703" s="273"/>
      <c r="B703" s="316"/>
      <c r="C703" s="316"/>
      <c r="D703" s="316"/>
      <c r="E703" s="316"/>
      <c r="F703" s="316"/>
      <c r="G703" s="316"/>
      <c r="H703" s="316"/>
      <c r="I703" s="316"/>
    </row>
    <row r="704" spans="1:9" s="272" customFormat="1" x14ac:dyDescent="0.25">
      <c r="A704" s="273"/>
      <c r="B704" s="316"/>
      <c r="C704" s="316"/>
      <c r="D704" s="316"/>
      <c r="E704" s="316"/>
      <c r="F704" s="316"/>
      <c r="G704" s="316"/>
      <c r="H704" s="316"/>
      <c r="I704" s="316"/>
    </row>
    <row r="705" spans="1:9" s="272" customFormat="1" x14ac:dyDescent="0.25">
      <c r="A705" s="273"/>
      <c r="B705" s="316"/>
      <c r="C705" s="316"/>
      <c r="D705" s="316"/>
      <c r="E705" s="316"/>
      <c r="F705" s="316"/>
      <c r="G705" s="316"/>
      <c r="H705" s="316"/>
      <c r="I705" s="316"/>
    </row>
    <row r="706" spans="1:9" s="272" customFormat="1" x14ac:dyDescent="0.25">
      <c r="A706" s="273"/>
      <c r="B706" s="316"/>
      <c r="C706" s="316"/>
      <c r="D706" s="316"/>
      <c r="E706" s="316"/>
      <c r="F706" s="316"/>
      <c r="G706" s="316"/>
      <c r="H706" s="316"/>
      <c r="I706" s="316"/>
    </row>
    <row r="707" spans="1:9" s="272" customFormat="1" x14ac:dyDescent="0.25">
      <c r="A707" s="273"/>
      <c r="B707" s="316"/>
      <c r="C707" s="316"/>
      <c r="D707" s="316"/>
      <c r="E707" s="316"/>
      <c r="F707" s="316"/>
      <c r="G707" s="316"/>
      <c r="H707" s="316"/>
      <c r="I707" s="316"/>
    </row>
    <row r="708" spans="1:9" s="272" customFormat="1" x14ac:dyDescent="0.25">
      <c r="A708" s="273"/>
      <c r="B708" s="316"/>
      <c r="C708" s="316"/>
      <c r="D708" s="316"/>
      <c r="E708" s="316"/>
      <c r="F708" s="316"/>
      <c r="G708" s="316"/>
      <c r="H708" s="316"/>
      <c r="I708" s="316"/>
    </row>
    <row r="709" spans="1:9" s="272" customFormat="1" x14ac:dyDescent="0.25">
      <c r="A709" s="273"/>
      <c r="B709" s="316"/>
      <c r="C709" s="316"/>
      <c r="D709" s="316"/>
      <c r="E709" s="316"/>
      <c r="F709" s="316"/>
      <c r="G709" s="316"/>
      <c r="H709" s="316"/>
      <c r="I709" s="316"/>
    </row>
    <row r="710" spans="1:9" s="272" customFormat="1" x14ac:dyDescent="0.25">
      <c r="A710" s="273"/>
      <c r="B710" s="316"/>
      <c r="C710" s="316"/>
      <c r="D710" s="316"/>
      <c r="E710" s="316"/>
      <c r="F710" s="316"/>
      <c r="G710" s="316"/>
      <c r="H710" s="316"/>
      <c r="I710" s="316"/>
    </row>
    <row r="711" spans="1:9" s="272" customFormat="1" x14ac:dyDescent="0.25">
      <c r="A711" s="273"/>
      <c r="B711" s="316"/>
      <c r="C711" s="316"/>
      <c r="D711" s="316"/>
      <c r="E711" s="316"/>
      <c r="F711" s="316"/>
      <c r="G711" s="316"/>
      <c r="H711" s="316"/>
      <c r="I711" s="316"/>
    </row>
    <row r="712" spans="1:9" s="272" customFormat="1" x14ac:dyDescent="0.25">
      <c r="A712" s="273"/>
      <c r="B712" s="316"/>
      <c r="C712" s="316"/>
      <c r="D712" s="316"/>
      <c r="E712" s="316"/>
      <c r="F712" s="316"/>
      <c r="G712" s="316"/>
      <c r="H712" s="316"/>
      <c r="I712" s="316"/>
    </row>
    <row r="713" spans="1:9" s="272" customFormat="1" x14ac:dyDescent="0.25">
      <c r="A713" s="273"/>
      <c r="B713" s="316"/>
      <c r="C713" s="316"/>
      <c r="D713" s="316"/>
      <c r="E713" s="316"/>
      <c r="F713" s="316"/>
      <c r="G713" s="316"/>
      <c r="H713" s="316"/>
      <c r="I713" s="316"/>
    </row>
    <row r="714" spans="1:9" s="272" customFormat="1" x14ac:dyDescent="0.25">
      <c r="A714" s="273"/>
      <c r="B714" s="316"/>
      <c r="C714" s="316"/>
      <c r="D714" s="316"/>
      <c r="E714" s="316"/>
      <c r="F714" s="316"/>
      <c r="G714" s="316"/>
      <c r="H714" s="316"/>
      <c r="I714" s="316"/>
    </row>
    <row r="715" spans="1:9" s="272" customFormat="1" x14ac:dyDescent="0.25">
      <c r="A715" s="273"/>
      <c r="B715" s="316"/>
      <c r="C715" s="316"/>
      <c r="D715" s="316"/>
      <c r="E715" s="316"/>
      <c r="F715" s="316"/>
      <c r="G715" s="316"/>
      <c r="H715" s="316"/>
      <c r="I715" s="316"/>
    </row>
    <row r="716" spans="1:9" s="272" customFormat="1" x14ac:dyDescent="0.25">
      <c r="A716" s="273"/>
      <c r="B716" s="316"/>
      <c r="C716" s="316"/>
      <c r="D716" s="316"/>
      <c r="E716" s="316"/>
      <c r="F716" s="316"/>
      <c r="G716" s="316"/>
      <c r="H716" s="316"/>
      <c r="I716" s="316"/>
    </row>
    <row r="717" spans="1:9" s="272" customFormat="1" x14ac:dyDescent="0.25">
      <c r="A717" s="273"/>
      <c r="B717" s="316"/>
      <c r="C717" s="316"/>
      <c r="D717" s="316"/>
      <c r="E717" s="316"/>
      <c r="F717" s="316"/>
      <c r="G717" s="316"/>
      <c r="H717" s="316"/>
      <c r="I717" s="316"/>
    </row>
    <row r="718" spans="1:9" s="272" customFormat="1" x14ac:dyDescent="0.25">
      <c r="A718" s="273"/>
      <c r="B718" s="316"/>
      <c r="C718" s="316"/>
      <c r="D718" s="316"/>
      <c r="E718" s="316"/>
      <c r="F718" s="316"/>
      <c r="G718" s="316"/>
      <c r="H718" s="316"/>
      <c r="I718" s="316"/>
    </row>
    <row r="719" spans="1:9" s="272" customFormat="1" x14ac:dyDescent="0.25">
      <c r="A719" s="273"/>
      <c r="B719" s="316"/>
      <c r="C719" s="316"/>
      <c r="D719" s="316"/>
      <c r="E719" s="316"/>
      <c r="F719" s="316"/>
      <c r="G719" s="316"/>
      <c r="H719" s="316"/>
      <c r="I719" s="316"/>
    </row>
    <row r="720" spans="1:9" s="272" customFormat="1" x14ac:dyDescent="0.25">
      <c r="A720" s="273"/>
      <c r="B720" s="316"/>
      <c r="C720" s="316"/>
      <c r="D720" s="316"/>
      <c r="E720" s="316"/>
      <c r="F720" s="316"/>
      <c r="G720" s="316"/>
      <c r="H720" s="316"/>
      <c r="I720" s="316"/>
    </row>
    <row r="721" spans="1:9" s="272" customFormat="1" x14ac:dyDescent="0.25">
      <c r="A721" s="273"/>
      <c r="B721" s="316"/>
      <c r="C721" s="316"/>
      <c r="D721" s="316"/>
      <c r="E721" s="316"/>
      <c r="F721" s="316"/>
      <c r="G721" s="316"/>
      <c r="H721" s="316"/>
      <c r="I721" s="316"/>
    </row>
    <row r="722" spans="1:9" s="272" customFormat="1" x14ac:dyDescent="0.25">
      <c r="A722" s="273"/>
      <c r="B722" s="316"/>
      <c r="C722" s="316"/>
      <c r="D722" s="316"/>
      <c r="E722" s="316"/>
      <c r="F722" s="316"/>
      <c r="G722" s="316"/>
      <c r="H722" s="316"/>
      <c r="I722" s="316"/>
    </row>
    <row r="723" spans="1:9" s="272" customFormat="1" x14ac:dyDescent="0.25">
      <c r="A723" s="273"/>
      <c r="B723" s="316"/>
      <c r="C723" s="316"/>
      <c r="D723" s="316"/>
      <c r="E723" s="316"/>
      <c r="F723" s="316"/>
      <c r="G723" s="316"/>
      <c r="H723" s="316"/>
      <c r="I723" s="316"/>
    </row>
    <row r="724" spans="1:9" s="272" customFormat="1" x14ac:dyDescent="0.25">
      <c r="A724" s="273"/>
      <c r="B724" s="316"/>
      <c r="C724" s="316"/>
      <c r="D724" s="316"/>
      <c r="E724" s="316"/>
      <c r="F724" s="316"/>
      <c r="G724" s="316"/>
      <c r="H724" s="316"/>
      <c r="I724" s="316"/>
    </row>
    <row r="725" spans="1:9" s="272" customFormat="1" x14ac:dyDescent="0.25">
      <c r="A725" s="273"/>
      <c r="B725" s="316"/>
      <c r="C725" s="316"/>
      <c r="D725" s="316"/>
      <c r="E725" s="316"/>
      <c r="F725" s="316"/>
      <c r="G725" s="316"/>
      <c r="H725" s="316"/>
      <c r="I725" s="316"/>
    </row>
    <row r="726" spans="1:9" s="272" customFormat="1" x14ac:dyDescent="0.25">
      <c r="A726" s="273"/>
      <c r="B726" s="316"/>
      <c r="C726" s="316"/>
      <c r="D726" s="316"/>
      <c r="E726" s="316"/>
      <c r="F726" s="316"/>
      <c r="G726" s="316"/>
      <c r="H726" s="316"/>
      <c r="I726" s="316"/>
    </row>
    <row r="727" spans="1:9" s="272" customFormat="1" x14ac:dyDescent="0.25">
      <c r="A727" s="273"/>
      <c r="B727" s="316"/>
      <c r="C727" s="316"/>
      <c r="D727" s="316"/>
      <c r="E727" s="316"/>
      <c r="F727" s="316"/>
      <c r="G727" s="316"/>
      <c r="H727" s="316"/>
      <c r="I727" s="316"/>
    </row>
    <row r="728" spans="1:9" s="272" customFormat="1" x14ac:dyDescent="0.25">
      <c r="A728" s="273"/>
      <c r="B728" s="316"/>
      <c r="C728" s="316"/>
      <c r="D728" s="316"/>
      <c r="E728" s="316"/>
      <c r="F728" s="316"/>
      <c r="G728" s="316"/>
      <c r="H728" s="316"/>
      <c r="I728" s="316"/>
    </row>
    <row r="729" spans="1:9" s="272" customFormat="1" x14ac:dyDescent="0.25">
      <c r="A729" s="273"/>
      <c r="B729" s="316"/>
      <c r="C729" s="316"/>
      <c r="D729" s="316"/>
      <c r="E729" s="316"/>
      <c r="F729" s="316"/>
      <c r="G729" s="316"/>
      <c r="H729" s="316"/>
      <c r="I729" s="316"/>
    </row>
    <row r="730" spans="1:9" s="272" customFormat="1" x14ac:dyDescent="0.25">
      <c r="A730" s="273"/>
      <c r="B730" s="316"/>
      <c r="C730" s="316"/>
      <c r="D730" s="316"/>
      <c r="E730" s="316"/>
      <c r="F730" s="316"/>
      <c r="G730" s="316"/>
      <c r="H730" s="316"/>
      <c r="I730" s="316"/>
    </row>
    <row r="731" spans="1:9" s="272" customFormat="1" x14ac:dyDescent="0.25">
      <c r="A731" s="273"/>
      <c r="B731" s="316"/>
      <c r="C731" s="316"/>
      <c r="D731" s="316"/>
      <c r="E731" s="316"/>
      <c r="F731" s="316"/>
      <c r="G731" s="316"/>
      <c r="H731" s="316"/>
      <c r="I731" s="316"/>
    </row>
    <row r="732" spans="1:9" s="272" customFormat="1" x14ac:dyDescent="0.25">
      <c r="A732" s="273"/>
      <c r="B732" s="316"/>
      <c r="C732" s="316"/>
      <c r="D732" s="316"/>
      <c r="E732" s="316"/>
      <c r="F732" s="316"/>
      <c r="G732" s="316"/>
      <c r="H732" s="316"/>
      <c r="I732" s="316"/>
    </row>
    <row r="733" spans="1:9" s="272" customFormat="1" x14ac:dyDescent="0.25">
      <c r="A733" s="273"/>
      <c r="B733" s="316"/>
      <c r="C733" s="316"/>
      <c r="D733" s="316"/>
      <c r="E733" s="316"/>
      <c r="F733" s="316"/>
      <c r="G733" s="316"/>
      <c r="H733" s="316"/>
      <c r="I733" s="316"/>
    </row>
    <row r="734" spans="1:9" s="272" customFormat="1" x14ac:dyDescent="0.25">
      <c r="A734" s="273"/>
      <c r="B734" s="316"/>
      <c r="C734" s="316"/>
      <c r="D734" s="316"/>
      <c r="E734" s="316"/>
      <c r="F734" s="316"/>
      <c r="G734" s="316"/>
      <c r="H734" s="316"/>
      <c r="I734" s="316"/>
    </row>
    <row r="735" spans="1:9" s="272" customFormat="1" x14ac:dyDescent="0.25">
      <c r="A735" s="273"/>
      <c r="B735" s="316"/>
      <c r="C735" s="316"/>
      <c r="D735" s="316"/>
      <c r="E735" s="316"/>
      <c r="F735" s="316"/>
      <c r="G735" s="316"/>
      <c r="H735" s="316"/>
      <c r="I735" s="316"/>
    </row>
    <row r="736" spans="1:9" s="272" customFormat="1" x14ac:dyDescent="0.25">
      <c r="A736" s="273"/>
      <c r="B736" s="316"/>
      <c r="C736" s="316"/>
      <c r="D736" s="316"/>
      <c r="E736" s="316"/>
      <c r="F736" s="316"/>
      <c r="G736" s="316"/>
      <c r="H736" s="316"/>
      <c r="I736" s="316"/>
    </row>
    <row r="737" spans="1:9" s="272" customFormat="1" x14ac:dyDescent="0.25">
      <c r="A737" s="273"/>
      <c r="B737" s="316"/>
      <c r="C737" s="316"/>
      <c r="D737" s="316"/>
      <c r="E737" s="316"/>
      <c r="F737" s="316"/>
      <c r="G737" s="316"/>
      <c r="H737" s="316"/>
      <c r="I737" s="316"/>
    </row>
    <row r="738" spans="1:9" s="272" customFormat="1" x14ac:dyDescent="0.25">
      <c r="A738" s="273"/>
      <c r="B738" s="316"/>
      <c r="C738" s="316"/>
      <c r="D738" s="316"/>
      <c r="E738" s="316"/>
      <c r="F738" s="316"/>
      <c r="G738" s="316"/>
      <c r="H738" s="316"/>
      <c r="I738" s="316"/>
    </row>
    <row r="739" spans="1:9" s="272" customFormat="1" x14ac:dyDescent="0.25">
      <c r="A739" s="273"/>
      <c r="B739" s="316"/>
      <c r="C739" s="316"/>
      <c r="D739" s="316"/>
      <c r="E739" s="316"/>
      <c r="F739" s="316"/>
      <c r="G739" s="316"/>
      <c r="H739" s="316"/>
      <c r="I739" s="316"/>
    </row>
    <row r="740" spans="1:9" s="272" customFormat="1" x14ac:dyDescent="0.25">
      <c r="A740" s="273"/>
      <c r="B740" s="316"/>
      <c r="C740" s="316"/>
      <c r="D740" s="316"/>
      <c r="E740" s="316"/>
      <c r="F740" s="316"/>
      <c r="G740" s="316"/>
      <c r="H740" s="316"/>
      <c r="I740" s="316"/>
    </row>
    <row r="741" spans="1:9" s="272" customFormat="1" x14ac:dyDescent="0.25">
      <c r="A741" s="273"/>
      <c r="B741" s="316"/>
      <c r="C741" s="316"/>
      <c r="D741" s="316"/>
      <c r="E741" s="316"/>
      <c r="F741" s="316"/>
      <c r="G741" s="316"/>
      <c r="H741" s="316"/>
      <c r="I741" s="316"/>
    </row>
    <row r="742" spans="1:9" s="272" customFormat="1" x14ac:dyDescent="0.25">
      <c r="A742" s="273"/>
      <c r="B742" s="316"/>
      <c r="C742" s="316"/>
      <c r="D742" s="316"/>
      <c r="E742" s="316"/>
      <c r="F742" s="316"/>
      <c r="G742" s="316"/>
      <c r="H742" s="316"/>
      <c r="I742" s="316"/>
    </row>
    <row r="743" spans="1:9" s="272" customFormat="1" x14ac:dyDescent="0.25">
      <c r="A743" s="273"/>
      <c r="B743" s="316"/>
      <c r="C743" s="316"/>
      <c r="D743" s="316"/>
      <c r="E743" s="316"/>
      <c r="F743" s="316"/>
      <c r="G743" s="316"/>
      <c r="H743" s="316"/>
      <c r="I743" s="316"/>
    </row>
    <row r="744" spans="1:9" s="272" customFormat="1" x14ac:dyDescent="0.25">
      <c r="A744" s="273"/>
      <c r="B744" s="316"/>
      <c r="C744" s="316"/>
      <c r="D744" s="316"/>
      <c r="E744" s="316"/>
      <c r="F744" s="316"/>
      <c r="G744" s="316"/>
      <c r="H744" s="316"/>
      <c r="I744" s="316"/>
    </row>
    <row r="745" spans="1:9" s="272" customFormat="1" x14ac:dyDescent="0.25">
      <c r="A745" s="273"/>
      <c r="B745" s="316"/>
      <c r="C745" s="316"/>
      <c r="D745" s="316"/>
      <c r="E745" s="316"/>
      <c r="F745" s="316"/>
      <c r="G745" s="316"/>
      <c r="H745" s="316"/>
      <c r="I745" s="316"/>
    </row>
    <row r="746" spans="1:9" s="272" customFormat="1" x14ac:dyDescent="0.25">
      <c r="A746" s="273"/>
      <c r="B746" s="316"/>
      <c r="C746" s="316"/>
      <c r="D746" s="316"/>
      <c r="E746" s="316"/>
      <c r="F746" s="316"/>
      <c r="G746" s="316"/>
      <c r="H746" s="316"/>
      <c r="I746" s="316"/>
    </row>
    <row r="747" spans="1:9" s="272" customFormat="1" x14ac:dyDescent="0.25">
      <c r="A747" s="273"/>
      <c r="B747" s="316"/>
      <c r="C747" s="316"/>
      <c r="D747" s="316"/>
      <c r="E747" s="316"/>
      <c r="F747" s="316"/>
      <c r="G747" s="316"/>
      <c r="H747" s="316"/>
      <c r="I747" s="316"/>
    </row>
    <row r="748" spans="1:9" s="272" customFormat="1" x14ac:dyDescent="0.25">
      <c r="A748" s="273"/>
      <c r="B748" s="316"/>
      <c r="C748" s="316"/>
      <c r="D748" s="316"/>
      <c r="E748" s="316"/>
      <c r="F748" s="316"/>
      <c r="G748" s="316"/>
      <c r="H748" s="316"/>
      <c r="I748" s="316"/>
    </row>
    <row r="749" spans="1:9" s="272" customFormat="1" x14ac:dyDescent="0.25">
      <c r="A749" s="273"/>
      <c r="B749" s="316"/>
      <c r="C749" s="316"/>
      <c r="D749" s="316"/>
      <c r="E749" s="316"/>
      <c r="F749" s="316"/>
      <c r="G749" s="316"/>
      <c r="H749" s="316"/>
      <c r="I749" s="316"/>
    </row>
    <row r="750" spans="1:9" s="272" customFormat="1" x14ac:dyDescent="0.25">
      <c r="A750" s="273"/>
      <c r="B750" s="316"/>
      <c r="C750" s="316"/>
      <c r="D750" s="316"/>
      <c r="E750" s="316"/>
      <c r="F750" s="316"/>
      <c r="G750" s="316"/>
      <c r="H750" s="316"/>
      <c r="I750" s="316"/>
    </row>
    <row r="751" spans="1:9" s="272" customFormat="1" x14ac:dyDescent="0.25">
      <c r="A751" s="273"/>
      <c r="B751" s="316"/>
      <c r="C751" s="316"/>
      <c r="D751" s="316"/>
      <c r="E751" s="316"/>
      <c r="F751" s="316"/>
      <c r="G751" s="316"/>
      <c r="H751" s="316"/>
      <c r="I751" s="316"/>
    </row>
    <row r="752" spans="1:9" s="272" customFormat="1" x14ac:dyDescent="0.25">
      <c r="A752" s="273"/>
      <c r="B752" s="316"/>
      <c r="C752" s="316"/>
      <c r="D752" s="316"/>
      <c r="E752" s="316"/>
      <c r="F752" s="316"/>
      <c r="G752" s="316"/>
      <c r="H752" s="316"/>
      <c r="I752" s="316"/>
    </row>
    <row r="753" spans="1:9" s="272" customFormat="1" x14ac:dyDescent="0.25">
      <c r="A753" s="273"/>
      <c r="B753" s="316"/>
      <c r="C753" s="316"/>
      <c r="D753" s="316"/>
      <c r="E753" s="316"/>
      <c r="F753" s="316"/>
      <c r="G753" s="316"/>
      <c r="H753" s="316"/>
      <c r="I753" s="316"/>
    </row>
    <row r="754" spans="1:9" s="272" customFormat="1" x14ac:dyDescent="0.25">
      <c r="A754" s="273"/>
      <c r="B754" s="316"/>
      <c r="C754" s="316"/>
      <c r="D754" s="316"/>
      <c r="E754" s="316"/>
      <c r="F754" s="316"/>
      <c r="G754" s="316"/>
      <c r="H754" s="316"/>
      <c r="I754" s="316"/>
    </row>
    <row r="755" spans="1:9" s="272" customFormat="1" x14ac:dyDescent="0.25">
      <c r="A755" s="273"/>
      <c r="B755" s="316"/>
      <c r="C755" s="316"/>
      <c r="D755" s="316"/>
      <c r="E755" s="316"/>
      <c r="F755" s="316"/>
      <c r="G755" s="316"/>
      <c r="H755" s="316"/>
      <c r="I755" s="316"/>
    </row>
    <row r="756" spans="1:9" s="272" customFormat="1" x14ac:dyDescent="0.25">
      <c r="A756" s="273"/>
      <c r="B756" s="316"/>
      <c r="C756" s="316"/>
      <c r="D756" s="316"/>
      <c r="E756" s="316"/>
      <c r="F756" s="316"/>
      <c r="G756" s="316"/>
      <c r="H756" s="316"/>
      <c r="I756" s="316"/>
    </row>
    <row r="757" spans="1:9" s="272" customFormat="1" x14ac:dyDescent="0.25">
      <c r="A757" s="273"/>
      <c r="B757" s="316"/>
      <c r="C757" s="316"/>
      <c r="D757" s="316"/>
      <c r="E757" s="316"/>
      <c r="F757" s="316"/>
      <c r="G757" s="316"/>
      <c r="H757" s="316"/>
      <c r="I757" s="316"/>
    </row>
    <row r="758" spans="1:9" s="272" customFormat="1" x14ac:dyDescent="0.25">
      <c r="A758" s="273"/>
      <c r="B758" s="316"/>
      <c r="C758" s="316"/>
      <c r="D758" s="316"/>
      <c r="E758" s="316"/>
      <c r="F758" s="316"/>
      <c r="G758" s="316"/>
      <c r="H758" s="316"/>
      <c r="I758" s="316"/>
    </row>
    <row r="759" spans="1:9" s="272" customFormat="1" x14ac:dyDescent="0.25">
      <c r="A759" s="273"/>
      <c r="B759" s="316"/>
      <c r="C759" s="316"/>
      <c r="D759" s="316"/>
      <c r="E759" s="316"/>
      <c r="F759" s="316"/>
      <c r="G759" s="316"/>
      <c r="H759" s="316"/>
      <c r="I759" s="316"/>
    </row>
    <row r="760" spans="1:9" s="272" customFormat="1" x14ac:dyDescent="0.25">
      <c r="A760" s="273"/>
      <c r="B760" s="316"/>
      <c r="C760" s="316"/>
      <c r="D760" s="316"/>
      <c r="E760" s="316"/>
      <c r="F760" s="316"/>
      <c r="G760" s="316"/>
      <c r="H760" s="316"/>
      <c r="I760" s="316"/>
    </row>
    <row r="761" spans="1:9" s="272" customFormat="1" x14ac:dyDescent="0.25">
      <c r="A761" s="273"/>
      <c r="B761" s="316"/>
      <c r="C761" s="316"/>
      <c r="D761" s="316"/>
      <c r="E761" s="316"/>
      <c r="F761" s="316"/>
      <c r="G761" s="316"/>
      <c r="H761" s="316"/>
      <c r="I761" s="316"/>
    </row>
    <row r="762" spans="1:9" s="272" customFormat="1" x14ac:dyDescent="0.25">
      <c r="A762" s="273"/>
      <c r="B762" s="316"/>
      <c r="C762" s="316"/>
      <c r="D762" s="316"/>
      <c r="E762" s="316"/>
      <c r="F762" s="316"/>
      <c r="G762" s="316"/>
      <c r="H762" s="316"/>
      <c r="I762" s="316"/>
    </row>
    <row r="763" spans="1:9" s="272" customFormat="1" x14ac:dyDescent="0.25">
      <c r="A763" s="273"/>
      <c r="B763" s="316"/>
      <c r="C763" s="316"/>
      <c r="D763" s="316"/>
      <c r="E763" s="316"/>
      <c r="F763" s="316"/>
      <c r="G763" s="316"/>
      <c r="H763" s="316"/>
      <c r="I763" s="316"/>
    </row>
    <row r="764" spans="1:9" s="272" customFormat="1" x14ac:dyDescent="0.25">
      <c r="A764" s="273"/>
      <c r="B764" s="316"/>
      <c r="C764" s="316"/>
      <c r="D764" s="316"/>
      <c r="E764" s="316"/>
      <c r="F764" s="316"/>
      <c r="G764" s="316"/>
      <c r="H764" s="316"/>
      <c r="I764" s="316"/>
    </row>
    <row r="765" spans="1:9" s="272" customFormat="1" x14ac:dyDescent="0.25">
      <c r="A765" s="273"/>
      <c r="B765" s="316"/>
      <c r="C765" s="316"/>
      <c r="D765" s="316"/>
      <c r="E765" s="316"/>
      <c r="F765" s="316"/>
      <c r="G765" s="316"/>
      <c r="H765" s="316"/>
      <c r="I765" s="316"/>
    </row>
    <row r="766" spans="1:9" s="272" customFormat="1" x14ac:dyDescent="0.25">
      <c r="A766" s="273"/>
      <c r="B766" s="316"/>
      <c r="C766" s="316"/>
      <c r="D766" s="316"/>
      <c r="E766" s="316"/>
      <c r="F766" s="316"/>
      <c r="G766" s="316"/>
      <c r="H766" s="316"/>
      <c r="I766" s="316"/>
    </row>
    <row r="767" spans="1:9" s="272" customFormat="1" x14ac:dyDescent="0.25">
      <c r="A767" s="273"/>
      <c r="B767" s="316"/>
      <c r="C767" s="316"/>
      <c r="D767" s="316"/>
      <c r="E767" s="316"/>
      <c r="F767" s="316"/>
      <c r="G767" s="316"/>
      <c r="H767" s="316"/>
      <c r="I767" s="316"/>
    </row>
    <row r="768" spans="1:9" s="272" customFormat="1" x14ac:dyDescent="0.25">
      <c r="A768" s="273"/>
      <c r="B768" s="316"/>
      <c r="C768" s="316"/>
      <c r="D768" s="316"/>
      <c r="E768" s="316"/>
      <c r="F768" s="316"/>
      <c r="G768" s="316"/>
      <c r="H768" s="316"/>
      <c r="I768" s="316"/>
    </row>
    <row r="769" spans="1:9" s="272" customFormat="1" x14ac:dyDescent="0.25">
      <c r="A769" s="273"/>
      <c r="B769" s="316"/>
      <c r="C769" s="316"/>
      <c r="D769" s="316"/>
      <c r="E769" s="316"/>
      <c r="F769" s="316"/>
      <c r="G769" s="316"/>
      <c r="H769" s="316"/>
      <c r="I769" s="316"/>
    </row>
    <row r="770" spans="1:9" s="272" customFormat="1" x14ac:dyDescent="0.25">
      <c r="A770" s="273"/>
      <c r="B770" s="316"/>
      <c r="C770" s="316"/>
      <c r="D770" s="316"/>
      <c r="E770" s="316"/>
      <c r="F770" s="316"/>
      <c r="G770" s="316"/>
      <c r="H770" s="316"/>
      <c r="I770" s="316"/>
    </row>
    <row r="771" spans="1:9" s="272" customFormat="1" x14ac:dyDescent="0.25">
      <c r="A771" s="273"/>
      <c r="B771" s="316"/>
      <c r="C771" s="316"/>
      <c r="D771" s="316"/>
      <c r="E771" s="316"/>
      <c r="F771" s="316"/>
      <c r="G771" s="316"/>
      <c r="H771" s="316"/>
      <c r="I771" s="316"/>
    </row>
    <row r="772" spans="1:9" s="272" customFormat="1" x14ac:dyDescent="0.25">
      <c r="A772" s="273"/>
      <c r="B772" s="316"/>
      <c r="C772" s="316"/>
      <c r="D772" s="316"/>
      <c r="E772" s="316"/>
      <c r="F772" s="316"/>
      <c r="G772" s="316"/>
      <c r="H772" s="316"/>
      <c r="I772" s="316"/>
    </row>
    <row r="773" spans="1:9" s="272" customFormat="1" x14ac:dyDescent="0.25">
      <c r="A773" s="273"/>
      <c r="B773" s="316"/>
      <c r="C773" s="316"/>
      <c r="D773" s="316"/>
      <c r="E773" s="316"/>
      <c r="F773" s="316"/>
      <c r="G773" s="316"/>
      <c r="H773" s="316"/>
      <c r="I773" s="316"/>
    </row>
    <row r="774" spans="1:9" s="272" customFormat="1" x14ac:dyDescent="0.25">
      <c r="A774" s="273"/>
      <c r="B774" s="316"/>
      <c r="C774" s="316"/>
      <c r="D774" s="316"/>
      <c r="E774" s="316"/>
      <c r="F774" s="316"/>
      <c r="G774" s="316"/>
      <c r="H774" s="316"/>
      <c r="I774" s="316"/>
    </row>
    <row r="775" spans="1:9" s="272" customFormat="1" x14ac:dyDescent="0.25">
      <c r="A775" s="273"/>
      <c r="B775" s="316"/>
      <c r="C775" s="316"/>
      <c r="D775" s="316"/>
      <c r="E775" s="316"/>
      <c r="F775" s="316"/>
      <c r="G775" s="316"/>
      <c r="H775" s="316"/>
      <c r="I775" s="316"/>
    </row>
    <row r="776" spans="1:9" s="272" customFormat="1" x14ac:dyDescent="0.25">
      <c r="A776" s="273"/>
      <c r="B776" s="316"/>
      <c r="C776" s="316"/>
      <c r="D776" s="316"/>
      <c r="E776" s="316"/>
      <c r="F776" s="316"/>
      <c r="G776" s="316"/>
      <c r="H776" s="316"/>
      <c r="I776" s="316"/>
    </row>
    <row r="777" spans="1:9" s="272" customFormat="1" x14ac:dyDescent="0.25">
      <c r="A777" s="273"/>
      <c r="B777" s="316"/>
      <c r="C777" s="316"/>
      <c r="D777" s="316"/>
      <c r="E777" s="316"/>
      <c r="F777" s="316"/>
      <c r="G777" s="316"/>
      <c r="H777" s="316"/>
      <c r="I777" s="316"/>
    </row>
    <row r="778" spans="1:9" s="272" customFormat="1" x14ac:dyDescent="0.25">
      <c r="A778" s="273"/>
      <c r="B778" s="316"/>
      <c r="C778" s="316"/>
      <c r="D778" s="316"/>
      <c r="E778" s="316"/>
      <c r="F778" s="316"/>
      <c r="G778" s="316"/>
      <c r="H778" s="316"/>
      <c r="I778" s="316"/>
    </row>
    <row r="779" spans="1:9" s="272" customFormat="1" x14ac:dyDescent="0.25">
      <c r="A779" s="273"/>
      <c r="B779" s="316"/>
      <c r="C779" s="316"/>
      <c r="D779" s="316"/>
      <c r="E779" s="316"/>
      <c r="F779" s="316"/>
      <c r="G779" s="316"/>
      <c r="H779" s="316"/>
      <c r="I779" s="316"/>
    </row>
    <row r="780" spans="1:9" s="272" customFormat="1" x14ac:dyDescent="0.25">
      <c r="A780" s="273"/>
      <c r="B780" s="316"/>
      <c r="C780" s="316"/>
      <c r="D780" s="316"/>
      <c r="E780" s="316"/>
      <c r="F780" s="316"/>
      <c r="G780" s="316"/>
      <c r="H780" s="316"/>
      <c r="I780" s="316"/>
    </row>
    <row r="781" spans="1:9" s="272" customFormat="1" x14ac:dyDescent="0.25">
      <c r="A781" s="273"/>
      <c r="B781" s="316"/>
      <c r="C781" s="316"/>
      <c r="D781" s="316"/>
      <c r="E781" s="316"/>
      <c r="F781" s="316"/>
      <c r="G781" s="316"/>
      <c r="H781" s="316"/>
      <c r="I781" s="316"/>
    </row>
    <row r="782" spans="1:9" s="272" customFormat="1" x14ac:dyDescent="0.25">
      <c r="A782" s="273"/>
      <c r="B782" s="316"/>
      <c r="C782" s="316"/>
      <c r="D782" s="316"/>
      <c r="E782" s="316"/>
      <c r="F782" s="316"/>
      <c r="G782" s="316"/>
      <c r="H782" s="316"/>
      <c r="I782" s="316"/>
    </row>
    <row r="783" spans="1:9" s="272" customFormat="1" x14ac:dyDescent="0.25">
      <c r="A783" s="273"/>
      <c r="B783" s="316"/>
      <c r="C783" s="316"/>
      <c r="D783" s="316"/>
      <c r="E783" s="316"/>
      <c r="F783" s="316"/>
      <c r="G783" s="316"/>
      <c r="H783" s="316"/>
      <c r="I783" s="316"/>
    </row>
    <row r="784" spans="1:9" s="272" customFormat="1" x14ac:dyDescent="0.25">
      <c r="A784" s="273"/>
      <c r="B784" s="316"/>
      <c r="C784" s="316"/>
      <c r="D784" s="316"/>
      <c r="E784" s="316"/>
      <c r="F784" s="316"/>
      <c r="G784" s="316"/>
      <c r="H784" s="316"/>
      <c r="I784" s="316"/>
    </row>
    <row r="785" spans="1:9" s="272" customFormat="1" x14ac:dyDescent="0.25">
      <c r="A785" s="273"/>
      <c r="B785" s="316"/>
      <c r="C785" s="316"/>
      <c r="D785" s="316"/>
      <c r="E785" s="316"/>
      <c r="F785" s="316"/>
      <c r="G785" s="316"/>
      <c r="H785" s="316"/>
      <c r="I785" s="316"/>
    </row>
    <row r="786" spans="1:9" s="272" customFormat="1" x14ac:dyDescent="0.25">
      <c r="A786" s="273"/>
      <c r="B786" s="316"/>
      <c r="C786" s="316"/>
      <c r="D786" s="316"/>
      <c r="E786" s="316"/>
      <c r="F786" s="316"/>
      <c r="G786" s="316"/>
      <c r="H786" s="316"/>
      <c r="I786" s="316"/>
    </row>
    <row r="787" spans="1:9" s="272" customFormat="1" x14ac:dyDescent="0.25">
      <c r="A787" s="273"/>
      <c r="B787" s="316"/>
      <c r="C787" s="316"/>
      <c r="D787" s="316"/>
      <c r="E787" s="316"/>
      <c r="F787" s="316"/>
      <c r="G787" s="316"/>
      <c r="H787" s="316"/>
      <c r="I787" s="316"/>
    </row>
    <row r="788" spans="1:9" s="272" customFormat="1" x14ac:dyDescent="0.25">
      <c r="A788" s="273"/>
      <c r="B788" s="316"/>
      <c r="C788" s="316"/>
      <c r="D788" s="316"/>
      <c r="E788" s="316"/>
      <c r="F788" s="316"/>
      <c r="G788" s="316"/>
      <c r="H788" s="316"/>
      <c r="I788" s="316"/>
    </row>
    <row r="789" spans="1:9" s="272" customFormat="1" x14ac:dyDescent="0.25">
      <c r="A789" s="273"/>
      <c r="B789" s="316"/>
      <c r="C789" s="316"/>
      <c r="D789" s="316"/>
      <c r="E789" s="316"/>
      <c r="F789" s="316"/>
      <c r="G789" s="316"/>
      <c r="H789" s="316"/>
      <c r="I789" s="316"/>
    </row>
    <row r="790" spans="1:9" s="272" customFormat="1" x14ac:dyDescent="0.25">
      <c r="A790" s="273"/>
      <c r="B790" s="316"/>
      <c r="C790" s="316"/>
      <c r="D790" s="316"/>
      <c r="E790" s="316"/>
      <c r="F790" s="316"/>
      <c r="G790" s="316"/>
      <c r="H790" s="316"/>
      <c r="I790" s="316"/>
    </row>
    <row r="791" spans="1:9" s="272" customFormat="1" x14ac:dyDescent="0.25">
      <c r="A791" s="273"/>
      <c r="B791" s="316"/>
      <c r="C791" s="316"/>
      <c r="D791" s="316"/>
      <c r="E791" s="316"/>
      <c r="F791" s="316"/>
      <c r="G791" s="316"/>
      <c r="H791" s="316"/>
      <c r="I791" s="316"/>
    </row>
    <row r="792" spans="1:9" s="272" customFormat="1" x14ac:dyDescent="0.25">
      <c r="A792" s="273"/>
      <c r="B792" s="316"/>
      <c r="C792" s="316"/>
      <c r="D792" s="316"/>
      <c r="E792" s="316"/>
      <c r="F792" s="316"/>
      <c r="G792" s="316"/>
      <c r="H792" s="316"/>
      <c r="I792" s="316"/>
    </row>
    <row r="793" spans="1:9" s="272" customFormat="1" x14ac:dyDescent="0.25">
      <c r="A793" s="273"/>
      <c r="B793" s="316"/>
      <c r="C793" s="316"/>
      <c r="D793" s="316"/>
      <c r="E793" s="316"/>
      <c r="F793" s="316"/>
      <c r="G793" s="316"/>
      <c r="H793" s="316"/>
      <c r="I793" s="316"/>
    </row>
    <row r="794" spans="1:9" s="272" customFormat="1" x14ac:dyDescent="0.25">
      <c r="A794" s="273"/>
      <c r="B794" s="316"/>
      <c r="C794" s="316"/>
      <c r="D794" s="316"/>
      <c r="E794" s="316"/>
      <c r="F794" s="316"/>
      <c r="G794" s="316"/>
      <c r="H794" s="316"/>
      <c r="I794" s="316"/>
    </row>
    <row r="795" spans="1:9" s="272" customFormat="1" x14ac:dyDescent="0.25">
      <c r="A795" s="273"/>
      <c r="B795" s="316"/>
      <c r="C795" s="316"/>
      <c r="D795" s="316"/>
      <c r="E795" s="316"/>
      <c r="F795" s="316"/>
      <c r="G795" s="316"/>
      <c r="H795" s="316"/>
      <c r="I795" s="316"/>
    </row>
    <row r="796" spans="1:9" s="272" customFormat="1" x14ac:dyDescent="0.25">
      <c r="A796" s="273"/>
      <c r="B796" s="316"/>
      <c r="C796" s="316"/>
      <c r="D796" s="316"/>
      <c r="E796" s="316"/>
      <c r="F796" s="316"/>
      <c r="G796" s="316"/>
      <c r="H796" s="316"/>
      <c r="I796" s="316"/>
    </row>
    <row r="797" spans="1:9" s="272" customFormat="1" x14ac:dyDescent="0.25">
      <c r="A797" s="273"/>
      <c r="B797" s="316"/>
      <c r="C797" s="316"/>
      <c r="D797" s="316"/>
      <c r="E797" s="316"/>
      <c r="F797" s="316"/>
      <c r="G797" s="316"/>
      <c r="H797" s="316"/>
      <c r="I797" s="316"/>
    </row>
    <row r="798" spans="1:9" s="272" customFormat="1" x14ac:dyDescent="0.25">
      <c r="A798" s="273"/>
      <c r="B798" s="316"/>
      <c r="C798" s="316"/>
      <c r="D798" s="316"/>
      <c r="E798" s="316"/>
      <c r="F798" s="316"/>
      <c r="G798" s="316"/>
      <c r="H798" s="316"/>
      <c r="I798" s="316"/>
    </row>
    <row r="799" spans="1:9" s="272" customFormat="1" x14ac:dyDescent="0.25">
      <c r="A799" s="273"/>
      <c r="B799" s="316"/>
      <c r="C799" s="316"/>
      <c r="D799" s="316"/>
      <c r="E799" s="316"/>
      <c r="F799" s="316"/>
      <c r="G799" s="316"/>
      <c r="H799" s="316"/>
      <c r="I799" s="316"/>
    </row>
    <row r="800" spans="1:9" s="272" customFormat="1" x14ac:dyDescent="0.25">
      <c r="A800" s="273"/>
      <c r="B800" s="316"/>
      <c r="C800" s="316"/>
      <c r="D800" s="316"/>
      <c r="E800" s="316"/>
      <c r="F800" s="316"/>
      <c r="G800" s="316"/>
      <c r="H800" s="316"/>
      <c r="I800" s="316"/>
    </row>
    <row r="801" spans="1:9" s="272" customFormat="1" x14ac:dyDescent="0.25">
      <c r="A801" s="273"/>
      <c r="B801" s="316"/>
      <c r="C801" s="316"/>
      <c r="D801" s="316"/>
      <c r="E801" s="316"/>
      <c r="F801" s="316"/>
      <c r="G801" s="316"/>
      <c r="H801" s="316"/>
      <c r="I801" s="316"/>
    </row>
    <row r="802" spans="1:9" s="272" customFormat="1" x14ac:dyDescent="0.25">
      <c r="A802" s="273"/>
      <c r="B802" s="316"/>
      <c r="C802" s="316"/>
      <c r="D802" s="316"/>
      <c r="E802" s="316"/>
      <c r="F802" s="316"/>
      <c r="G802" s="316"/>
      <c r="H802" s="316"/>
      <c r="I802" s="316"/>
    </row>
    <row r="803" spans="1:9" s="272" customFormat="1" x14ac:dyDescent="0.25">
      <c r="A803" s="273"/>
      <c r="B803" s="316"/>
      <c r="C803" s="316"/>
      <c r="D803" s="316"/>
      <c r="E803" s="316"/>
      <c r="F803" s="316"/>
      <c r="G803" s="316"/>
      <c r="H803" s="316"/>
      <c r="I803" s="316"/>
    </row>
    <row r="804" spans="1:9" s="272" customFormat="1" x14ac:dyDescent="0.25">
      <c r="A804" s="273"/>
      <c r="B804" s="316"/>
      <c r="C804" s="316"/>
      <c r="D804" s="316"/>
      <c r="E804" s="316"/>
      <c r="F804" s="316"/>
      <c r="G804" s="316"/>
      <c r="H804" s="316"/>
      <c r="I804" s="316"/>
    </row>
    <row r="805" spans="1:9" s="272" customFormat="1" x14ac:dyDescent="0.25">
      <c r="A805" s="273"/>
      <c r="B805" s="316"/>
      <c r="C805" s="316"/>
      <c r="D805" s="316"/>
      <c r="E805" s="316"/>
      <c r="F805" s="316"/>
      <c r="G805" s="316"/>
      <c r="H805" s="316"/>
      <c r="I805" s="316"/>
    </row>
    <row r="806" spans="1:9" s="272" customFormat="1" x14ac:dyDescent="0.25">
      <c r="A806" s="273"/>
      <c r="B806" s="316"/>
      <c r="C806" s="316"/>
      <c r="D806" s="316"/>
      <c r="E806" s="316"/>
      <c r="F806" s="316"/>
      <c r="G806" s="316"/>
      <c r="H806" s="316"/>
      <c r="I806" s="316"/>
    </row>
    <row r="807" spans="1:9" s="272" customFormat="1" x14ac:dyDescent="0.25">
      <c r="A807" s="273"/>
      <c r="B807" s="316"/>
      <c r="C807" s="316"/>
      <c r="D807" s="316"/>
      <c r="E807" s="316"/>
      <c r="F807" s="316"/>
      <c r="G807" s="316"/>
      <c r="H807" s="316"/>
      <c r="I807" s="316"/>
    </row>
    <row r="808" spans="1:9" s="272" customFormat="1" x14ac:dyDescent="0.25">
      <c r="A808" s="273"/>
      <c r="B808" s="316"/>
      <c r="C808" s="316"/>
      <c r="D808" s="316"/>
      <c r="E808" s="316"/>
      <c r="F808" s="316"/>
      <c r="G808" s="316"/>
      <c r="H808" s="316"/>
      <c r="I808" s="316"/>
    </row>
    <row r="809" spans="1:9" s="272" customFormat="1" x14ac:dyDescent="0.25">
      <c r="A809" s="273"/>
      <c r="B809" s="316"/>
      <c r="C809" s="316"/>
      <c r="D809" s="316"/>
      <c r="E809" s="316"/>
      <c r="F809" s="316"/>
      <c r="G809" s="316"/>
      <c r="H809" s="316"/>
      <c r="I809" s="316"/>
    </row>
    <row r="810" spans="1:9" s="272" customFormat="1" x14ac:dyDescent="0.25">
      <c r="A810" s="273"/>
      <c r="B810" s="316"/>
      <c r="C810" s="316"/>
      <c r="D810" s="316"/>
      <c r="E810" s="316"/>
      <c r="F810" s="316"/>
      <c r="G810" s="316"/>
      <c r="H810" s="316"/>
      <c r="I810" s="316"/>
    </row>
    <row r="811" spans="1:9" s="272" customFormat="1" x14ac:dyDescent="0.25">
      <c r="A811" s="273"/>
      <c r="B811" s="316"/>
      <c r="C811" s="316"/>
      <c r="D811" s="316"/>
      <c r="E811" s="316"/>
      <c r="F811" s="316"/>
      <c r="G811" s="316"/>
      <c r="H811" s="316"/>
      <c r="I811" s="316"/>
    </row>
    <row r="812" spans="1:9" s="272" customFormat="1" x14ac:dyDescent="0.25">
      <c r="A812" s="273"/>
      <c r="B812" s="316"/>
      <c r="C812" s="316"/>
      <c r="D812" s="316"/>
      <c r="E812" s="316"/>
      <c r="F812" s="316"/>
      <c r="G812" s="316"/>
      <c r="H812" s="316"/>
      <c r="I812" s="316"/>
    </row>
    <row r="813" spans="1:9" s="272" customFormat="1" x14ac:dyDescent="0.25">
      <c r="A813" s="273"/>
      <c r="B813" s="316"/>
      <c r="C813" s="316"/>
      <c r="D813" s="316"/>
      <c r="E813" s="316"/>
      <c r="F813" s="316"/>
      <c r="G813" s="316"/>
      <c r="H813" s="316"/>
      <c r="I813" s="316"/>
    </row>
    <row r="814" spans="1:9" s="272" customFormat="1" x14ac:dyDescent="0.25">
      <c r="A814" s="273"/>
      <c r="B814" s="316"/>
      <c r="C814" s="316"/>
      <c r="D814" s="316"/>
      <c r="E814" s="316"/>
      <c r="F814" s="316"/>
      <c r="G814" s="316"/>
      <c r="H814" s="316"/>
      <c r="I814" s="316"/>
    </row>
    <row r="815" spans="1:9" s="272" customFormat="1" x14ac:dyDescent="0.25">
      <c r="A815" s="273"/>
      <c r="B815" s="316"/>
      <c r="C815" s="316"/>
      <c r="D815" s="316"/>
      <c r="E815" s="316"/>
      <c r="F815" s="316"/>
      <c r="G815" s="316"/>
      <c r="H815" s="316"/>
      <c r="I815" s="316"/>
    </row>
    <row r="816" spans="1:9" s="272" customFormat="1" x14ac:dyDescent="0.25">
      <c r="A816" s="273"/>
      <c r="B816" s="316"/>
      <c r="C816" s="316"/>
      <c r="D816" s="316"/>
      <c r="E816" s="316"/>
      <c r="F816" s="316"/>
      <c r="G816" s="316"/>
      <c r="H816" s="316"/>
      <c r="I816" s="316"/>
    </row>
    <row r="817" spans="1:9" s="272" customFormat="1" x14ac:dyDescent="0.25">
      <c r="A817" s="273"/>
      <c r="B817" s="316"/>
      <c r="C817" s="316"/>
      <c r="D817" s="316"/>
      <c r="E817" s="316"/>
      <c r="F817" s="316"/>
      <c r="G817" s="316"/>
      <c r="H817" s="316"/>
      <c r="I817" s="316"/>
    </row>
    <row r="818" spans="1:9" s="272" customFormat="1" x14ac:dyDescent="0.25">
      <c r="A818" s="273"/>
      <c r="B818" s="316"/>
      <c r="C818" s="316"/>
      <c r="D818" s="316"/>
      <c r="E818" s="316"/>
      <c r="F818" s="316"/>
      <c r="G818" s="316"/>
      <c r="H818" s="316"/>
      <c r="I818" s="316"/>
    </row>
    <row r="819" spans="1:9" s="272" customFormat="1" x14ac:dyDescent="0.25">
      <c r="A819" s="273"/>
      <c r="B819" s="316"/>
      <c r="C819" s="316"/>
      <c r="D819" s="316"/>
      <c r="E819" s="316"/>
      <c r="F819" s="316"/>
      <c r="G819" s="316"/>
      <c r="H819" s="316"/>
      <c r="I819" s="316"/>
    </row>
    <row r="820" spans="1:9" s="272" customFormat="1" x14ac:dyDescent="0.25">
      <c r="A820" s="273"/>
      <c r="B820" s="316"/>
      <c r="C820" s="316"/>
      <c r="D820" s="316"/>
      <c r="E820" s="316"/>
      <c r="F820" s="316"/>
      <c r="G820" s="316"/>
      <c r="H820" s="316"/>
      <c r="I820" s="316"/>
    </row>
    <row r="821" spans="1:9" s="272" customFormat="1" x14ac:dyDescent="0.25">
      <c r="A821" s="273"/>
      <c r="B821" s="316"/>
      <c r="C821" s="316"/>
      <c r="D821" s="316"/>
      <c r="E821" s="316"/>
      <c r="F821" s="316"/>
      <c r="G821" s="316"/>
      <c r="H821" s="316"/>
      <c r="I821" s="316"/>
    </row>
    <row r="822" spans="1:9" s="272" customFormat="1" x14ac:dyDescent="0.25">
      <c r="A822" s="273"/>
      <c r="B822" s="316"/>
      <c r="C822" s="316"/>
      <c r="D822" s="316"/>
      <c r="E822" s="316"/>
      <c r="F822" s="316"/>
      <c r="G822" s="316"/>
      <c r="H822" s="316"/>
      <c r="I822" s="316"/>
    </row>
    <row r="823" spans="1:9" s="272" customFormat="1" x14ac:dyDescent="0.25">
      <c r="A823" s="273"/>
      <c r="B823" s="316"/>
      <c r="C823" s="316"/>
      <c r="D823" s="316"/>
      <c r="E823" s="316"/>
      <c r="F823" s="316"/>
      <c r="G823" s="316"/>
      <c r="H823" s="316"/>
      <c r="I823" s="316"/>
    </row>
    <row r="824" spans="1:9" s="272" customFormat="1" x14ac:dyDescent="0.25">
      <c r="A824" s="273"/>
      <c r="B824" s="316"/>
      <c r="C824" s="316"/>
      <c r="D824" s="316"/>
      <c r="E824" s="316"/>
      <c r="F824" s="316"/>
      <c r="G824" s="316"/>
      <c r="H824" s="316"/>
      <c r="I824" s="316"/>
    </row>
    <row r="825" spans="1:9" s="272" customFormat="1" x14ac:dyDescent="0.25">
      <c r="A825" s="273"/>
      <c r="B825" s="316"/>
      <c r="C825" s="316"/>
      <c r="D825" s="316"/>
      <c r="E825" s="316"/>
      <c r="F825" s="316"/>
      <c r="G825" s="316"/>
      <c r="H825" s="316"/>
      <c r="I825" s="316"/>
    </row>
    <row r="826" spans="1:9" s="272" customFormat="1" x14ac:dyDescent="0.25">
      <c r="A826" s="273"/>
      <c r="B826" s="316"/>
      <c r="C826" s="316"/>
      <c r="D826" s="316"/>
      <c r="E826" s="316"/>
      <c r="F826" s="316"/>
      <c r="G826" s="316"/>
      <c r="H826" s="316"/>
      <c r="I826" s="316"/>
    </row>
    <row r="827" spans="1:9" s="272" customFormat="1" x14ac:dyDescent="0.25">
      <c r="A827" s="273"/>
      <c r="B827" s="316"/>
      <c r="C827" s="316"/>
      <c r="D827" s="316"/>
      <c r="E827" s="316"/>
      <c r="F827" s="316"/>
      <c r="G827" s="316"/>
      <c r="H827" s="316"/>
      <c r="I827" s="316"/>
    </row>
    <row r="828" spans="1:9" s="272" customFormat="1" x14ac:dyDescent="0.25">
      <c r="A828" s="273"/>
      <c r="B828" s="316"/>
      <c r="C828" s="316"/>
      <c r="D828" s="316"/>
      <c r="E828" s="316"/>
      <c r="F828" s="316"/>
      <c r="G828" s="316"/>
      <c r="H828" s="316"/>
      <c r="I828" s="316"/>
    </row>
    <row r="829" spans="1:9" s="272" customFormat="1" x14ac:dyDescent="0.25">
      <c r="A829" s="273"/>
      <c r="B829" s="316"/>
      <c r="C829" s="316"/>
      <c r="D829" s="316"/>
      <c r="E829" s="316"/>
      <c r="F829" s="316"/>
      <c r="G829" s="316"/>
      <c r="H829" s="316"/>
      <c r="I829" s="316"/>
    </row>
    <row r="830" spans="1:9" s="272" customFormat="1" x14ac:dyDescent="0.25">
      <c r="A830" s="273"/>
      <c r="B830" s="316"/>
      <c r="C830" s="316"/>
      <c r="D830" s="316"/>
      <c r="E830" s="316"/>
      <c r="F830" s="316"/>
      <c r="G830" s="316"/>
      <c r="H830" s="316"/>
      <c r="I830" s="316"/>
    </row>
    <row r="831" spans="1:9" s="272" customFormat="1" x14ac:dyDescent="0.25">
      <c r="A831" s="273"/>
      <c r="B831" s="316"/>
      <c r="C831" s="316"/>
      <c r="D831" s="316"/>
      <c r="E831" s="316"/>
      <c r="F831" s="316"/>
      <c r="G831" s="316"/>
      <c r="H831" s="316"/>
      <c r="I831" s="316"/>
    </row>
    <row r="832" spans="1:9" s="272" customFormat="1" x14ac:dyDescent="0.25">
      <c r="A832" s="273"/>
      <c r="B832" s="316"/>
      <c r="C832" s="316"/>
      <c r="D832" s="316"/>
      <c r="E832" s="316"/>
      <c r="F832" s="316"/>
      <c r="G832" s="316"/>
      <c r="H832" s="316"/>
      <c r="I832" s="316"/>
    </row>
    <row r="833" spans="1:9" s="272" customFormat="1" x14ac:dyDescent="0.25">
      <c r="A833" s="273"/>
      <c r="B833" s="316"/>
      <c r="C833" s="316"/>
      <c r="D833" s="316"/>
      <c r="E833" s="316"/>
      <c r="F833" s="316"/>
      <c r="G833" s="316"/>
      <c r="H833" s="316"/>
      <c r="I833" s="316"/>
    </row>
    <row r="834" spans="1:9" s="272" customFormat="1" x14ac:dyDescent="0.25">
      <c r="A834" s="273"/>
      <c r="B834" s="316"/>
      <c r="C834" s="316"/>
      <c r="D834" s="316"/>
      <c r="E834" s="316"/>
      <c r="F834" s="316"/>
      <c r="G834" s="316"/>
      <c r="H834" s="316"/>
      <c r="I834" s="316"/>
    </row>
    <row r="835" spans="1:9" s="272" customFormat="1" x14ac:dyDescent="0.25">
      <c r="A835" s="273"/>
      <c r="B835" s="316"/>
      <c r="C835" s="316"/>
      <c r="D835" s="316"/>
      <c r="E835" s="316"/>
      <c r="F835" s="316"/>
      <c r="G835" s="316"/>
      <c r="H835" s="316"/>
      <c r="I835" s="316"/>
    </row>
    <row r="836" spans="1:9" s="272" customFormat="1" x14ac:dyDescent="0.25">
      <c r="A836" s="273"/>
      <c r="B836" s="316"/>
      <c r="C836" s="316"/>
      <c r="D836" s="316"/>
      <c r="E836" s="316"/>
      <c r="F836" s="316"/>
      <c r="G836" s="316"/>
      <c r="H836" s="316"/>
      <c r="I836" s="316"/>
    </row>
    <row r="837" spans="1:9" s="272" customFormat="1" x14ac:dyDescent="0.25">
      <c r="A837" s="273"/>
      <c r="B837" s="316"/>
      <c r="C837" s="316"/>
      <c r="D837" s="316"/>
      <c r="E837" s="316"/>
      <c r="F837" s="316"/>
      <c r="G837" s="316"/>
      <c r="H837" s="316"/>
      <c r="I837" s="316"/>
    </row>
    <row r="838" spans="1:9" s="272" customFormat="1" x14ac:dyDescent="0.25">
      <c r="A838" s="273"/>
      <c r="B838" s="316"/>
      <c r="C838" s="316"/>
      <c r="D838" s="316"/>
      <c r="E838" s="316"/>
      <c r="F838" s="316"/>
      <c r="G838" s="316"/>
      <c r="H838" s="316"/>
      <c r="I838" s="316"/>
    </row>
    <row r="839" spans="1:9" s="272" customFormat="1" x14ac:dyDescent="0.25">
      <c r="A839" s="273"/>
      <c r="B839" s="316"/>
      <c r="C839" s="316"/>
      <c r="D839" s="316"/>
      <c r="E839" s="316"/>
      <c r="F839" s="316"/>
      <c r="G839" s="316"/>
      <c r="H839" s="316"/>
      <c r="I839" s="316"/>
    </row>
    <row r="840" spans="1:9" s="272" customFormat="1" x14ac:dyDescent="0.25">
      <c r="A840" s="273"/>
      <c r="B840" s="316"/>
      <c r="C840" s="316"/>
      <c r="D840" s="316"/>
      <c r="E840" s="316"/>
      <c r="F840" s="316"/>
      <c r="G840" s="316"/>
      <c r="H840" s="316"/>
      <c r="I840" s="316"/>
    </row>
    <row r="841" spans="1:9" s="272" customFormat="1" x14ac:dyDescent="0.25">
      <c r="A841" s="273"/>
      <c r="B841" s="316"/>
      <c r="C841" s="316"/>
      <c r="D841" s="316"/>
      <c r="E841" s="316"/>
      <c r="F841" s="316"/>
      <c r="G841" s="316"/>
      <c r="H841" s="316"/>
      <c r="I841" s="316"/>
    </row>
    <row r="842" spans="1:9" s="272" customFormat="1" x14ac:dyDescent="0.25">
      <c r="A842" s="273"/>
      <c r="B842" s="316"/>
      <c r="C842" s="316"/>
      <c r="D842" s="316"/>
      <c r="E842" s="316"/>
      <c r="F842" s="316"/>
      <c r="G842" s="316"/>
      <c r="H842" s="316"/>
      <c r="I842" s="316"/>
    </row>
    <row r="843" spans="1:9" s="272" customFormat="1" x14ac:dyDescent="0.25">
      <c r="A843" s="273"/>
      <c r="B843" s="316"/>
      <c r="C843" s="316"/>
      <c r="D843" s="316"/>
      <c r="E843" s="316"/>
      <c r="F843" s="316"/>
      <c r="G843" s="316"/>
      <c r="H843" s="316"/>
      <c r="I843" s="316"/>
    </row>
    <row r="844" spans="1:9" s="272" customFormat="1" x14ac:dyDescent="0.25">
      <c r="A844" s="273"/>
      <c r="B844" s="316"/>
      <c r="C844" s="316"/>
      <c r="D844" s="316"/>
      <c r="E844" s="316"/>
      <c r="F844" s="316"/>
      <c r="G844" s="316"/>
      <c r="H844" s="316"/>
      <c r="I844" s="316"/>
    </row>
    <row r="845" spans="1:9" s="272" customFormat="1" x14ac:dyDescent="0.25">
      <c r="A845" s="273"/>
      <c r="B845" s="316"/>
      <c r="C845" s="316"/>
      <c r="D845" s="316"/>
      <c r="E845" s="316"/>
      <c r="F845" s="316"/>
      <c r="G845" s="316"/>
      <c r="H845" s="316"/>
      <c r="I845" s="316"/>
    </row>
    <row r="846" spans="1:9" s="272" customFormat="1" x14ac:dyDescent="0.25">
      <c r="A846" s="273"/>
      <c r="B846" s="316"/>
      <c r="C846" s="316"/>
      <c r="D846" s="316"/>
      <c r="E846" s="316"/>
      <c r="F846" s="316"/>
      <c r="G846" s="316"/>
      <c r="H846" s="316"/>
      <c r="I846" s="316"/>
    </row>
    <row r="847" spans="1:9" s="272" customFormat="1" x14ac:dyDescent="0.25">
      <c r="A847" s="273"/>
      <c r="B847" s="316"/>
      <c r="C847" s="316"/>
      <c r="D847" s="316"/>
      <c r="E847" s="316"/>
      <c r="F847" s="316"/>
      <c r="G847" s="316"/>
      <c r="H847" s="316"/>
      <c r="I847" s="316"/>
    </row>
    <row r="848" spans="1:9" s="272" customFormat="1" x14ac:dyDescent="0.25">
      <c r="A848" s="273"/>
      <c r="B848" s="316"/>
      <c r="C848" s="316"/>
      <c r="D848" s="316"/>
      <c r="E848" s="316"/>
      <c r="F848" s="316"/>
      <c r="G848" s="316"/>
      <c r="H848" s="316"/>
      <c r="I848" s="316"/>
    </row>
    <row r="849" spans="1:9" s="272" customFormat="1" x14ac:dyDescent="0.25">
      <c r="A849" s="273"/>
      <c r="B849" s="316"/>
      <c r="C849" s="316"/>
      <c r="D849" s="316"/>
      <c r="E849" s="316"/>
      <c r="F849" s="316"/>
      <c r="G849" s="316"/>
      <c r="H849" s="316"/>
      <c r="I849" s="316"/>
    </row>
    <row r="850" spans="1:9" s="272" customFormat="1" x14ac:dyDescent="0.25">
      <c r="A850" s="273"/>
      <c r="B850" s="316"/>
      <c r="C850" s="316"/>
      <c r="D850" s="316"/>
      <c r="E850" s="316"/>
      <c r="F850" s="316"/>
      <c r="G850" s="316"/>
      <c r="H850" s="316"/>
      <c r="I850" s="316"/>
    </row>
    <row r="851" spans="1:9" s="272" customFormat="1" x14ac:dyDescent="0.25">
      <c r="A851" s="273"/>
      <c r="B851" s="316"/>
      <c r="C851" s="316"/>
      <c r="D851" s="316"/>
      <c r="E851" s="316"/>
      <c r="F851" s="316"/>
      <c r="G851" s="316"/>
      <c r="H851" s="316"/>
      <c r="I851" s="316"/>
    </row>
    <row r="852" spans="1:9" s="272" customFormat="1" x14ac:dyDescent="0.25">
      <c r="A852" s="273"/>
      <c r="B852" s="316"/>
      <c r="C852" s="316"/>
      <c r="D852" s="316"/>
      <c r="E852" s="316"/>
      <c r="F852" s="316"/>
      <c r="G852" s="316"/>
      <c r="H852" s="316"/>
      <c r="I852" s="316"/>
    </row>
    <row r="853" spans="1:9" s="272" customFormat="1" x14ac:dyDescent="0.25">
      <c r="A853" s="273"/>
      <c r="B853" s="316"/>
      <c r="C853" s="316"/>
      <c r="D853" s="316"/>
      <c r="E853" s="316"/>
      <c r="F853" s="316"/>
      <c r="G853" s="316"/>
      <c r="H853" s="316"/>
      <c r="I853" s="316"/>
    </row>
    <row r="854" spans="1:9" s="272" customFormat="1" x14ac:dyDescent="0.25">
      <c r="A854" s="273"/>
      <c r="B854" s="316"/>
      <c r="C854" s="316"/>
      <c r="D854" s="316"/>
      <c r="E854" s="316"/>
      <c r="F854" s="316"/>
      <c r="G854" s="316"/>
      <c r="H854" s="316"/>
      <c r="I854" s="316"/>
    </row>
    <row r="855" spans="1:9" s="272" customFormat="1" x14ac:dyDescent="0.25">
      <c r="A855" s="273"/>
      <c r="B855" s="316"/>
      <c r="C855" s="316"/>
      <c r="D855" s="316"/>
      <c r="E855" s="316"/>
      <c r="F855" s="316"/>
      <c r="G855" s="316"/>
      <c r="H855" s="316"/>
      <c r="I855" s="316"/>
    </row>
    <row r="856" spans="1:9" s="272" customFormat="1" x14ac:dyDescent="0.25">
      <c r="A856" s="273"/>
      <c r="B856" s="316"/>
      <c r="C856" s="316"/>
      <c r="D856" s="316"/>
      <c r="E856" s="316"/>
      <c r="F856" s="316"/>
      <c r="G856" s="316"/>
      <c r="H856" s="316"/>
      <c r="I856" s="316"/>
    </row>
    <row r="857" spans="1:9" s="272" customFormat="1" x14ac:dyDescent="0.25">
      <c r="A857" s="273"/>
      <c r="B857" s="316"/>
      <c r="C857" s="316"/>
      <c r="D857" s="316"/>
      <c r="E857" s="316"/>
      <c r="F857" s="316"/>
      <c r="G857" s="316"/>
      <c r="H857" s="316"/>
      <c r="I857" s="316"/>
    </row>
    <row r="858" spans="1:9" s="272" customFormat="1" x14ac:dyDescent="0.25">
      <c r="A858" s="273"/>
      <c r="B858" s="316"/>
      <c r="C858" s="316"/>
      <c r="D858" s="316"/>
      <c r="E858" s="316"/>
      <c r="F858" s="316"/>
      <c r="G858" s="316"/>
      <c r="H858" s="316"/>
      <c r="I858" s="316"/>
    </row>
    <row r="859" spans="1:9" s="272" customFormat="1" x14ac:dyDescent="0.25">
      <c r="A859" s="273"/>
      <c r="B859" s="316"/>
      <c r="C859" s="316"/>
      <c r="D859" s="316"/>
      <c r="E859" s="316"/>
      <c r="F859" s="316"/>
      <c r="G859" s="316"/>
      <c r="H859" s="316"/>
      <c r="I859" s="316"/>
    </row>
    <row r="860" spans="1:9" s="272" customFormat="1" x14ac:dyDescent="0.25">
      <c r="A860" s="273"/>
      <c r="B860" s="316"/>
      <c r="C860" s="316"/>
      <c r="D860" s="316"/>
      <c r="E860" s="316"/>
      <c r="F860" s="316"/>
      <c r="G860" s="316"/>
      <c r="H860" s="316"/>
      <c r="I860" s="316"/>
    </row>
    <row r="861" spans="1:9" s="272" customFormat="1" x14ac:dyDescent="0.25">
      <c r="A861" s="273"/>
      <c r="B861" s="316"/>
      <c r="C861" s="316"/>
      <c r="D861" s="316"/>
      <c r="E861" s="316"/>
      <c r="F861" s="316"/>
      <c r="G861" s="316"/>
      <c r="H861" s="316"/>
      <c r="I861" s="316"/>
    </row>
    <row r="862" spans="1:9" s="272" customFormat="1" x14ac:dyDescent="0.25">
      <c r="A862" s="273"/>
      <c r="B862" s="316"/>
      <c r="C862" s="316"/>
      <c r="D862" s="316"/>
      <c r="E862" s="316"/>
      <c r="F862" s="316"/>
      <c r="G862" s="316"/>
      <c r="H862" s="316"/>
      <c r="I862" s="316"/>
    </row>
    <row r="863" spans="1:9" s="272" customFormat="1" x14ac:dyDescent="0.25">
      <c r="A863" s="273"/>
      <c r="B863" s="316"/>
      <c r="C863" s="316"/>
      <c r="D863" s="316"/>
      <c r="E863" s="316"/>
      <c r="F863" s="316"/>
      <c r="G863" s="316"/>
      <c r="H863" s="316"/>
      <c r="I863" s="316"/>
    </row>
    <row r="864" spans="1:9" s="272" customFormat="1" x14ac:dyDescent="0.25">
      <c r="A864" s="273"/>
      <c r="B864" s="316"/>
      <c r="C864" s="316"/>
      <c r="D864" s="316"/>
      <c r="E864" s="316"/>
      <c r="F864" s="316"/>
      <c r="G864" s="316"/>
      <c r="H864" s="316"/>
      <c r="I864" s="316"/>
    </row>
    <row r="865" spans="1:9" s="272" customFormat="1" x14ac:dyDescent="0.25">
      <c r="A865" s="273"/>
      <c r="B865" s="316"/>
      <c r="C865" s="316"/>
      <c r="D865" s="316"/>
      <c r="E865" s="316"/>
      <c r="F865" s="316"/>
      <c r="G865" s="316"/>
      <c r="H865" s="316"/>
      <c r="I865" s="316"/>
    </row>
    <row r="866" spans="1:9" s="272" customFormat="1" x14ac:dyDescent="0.25">
      <c r="A866" s="273"/>
      <c r="B866" s="316"/>
      <c r="C866" s="316"/>
      <c r="D866" s="316"/>
      <c r="E866" s="316"/>
      <c r="F866" s="316"/>
      <c r="G866" s="316"/>
      <c r="H866" s="316"/>
      <c r="I866" s="316"/>
    </row>
    <row r="867" spans="1:9" s="272" customFormat="1" x14ac:dyDescent="0.25">
      <c r="A867" s="273"/>
      <c r="B867" s="316"/>
      <c r="C867" s="316"/>
      <c r="D867" s="316"/>
      <c r="E867" s="316"/>
      <c r="F867" s="316"/>
      <c r="G867" s="316"/>
      <c r="H867" s="316"/>
      <c r="I867" s="316"/>
    </row>
    <row r="868" spans="1:9" s="272" customFormat="1" x14ac:dyDescent="0.25">
      <c r="A868" s="273"/>
      <c r="B868" s="316"/>
      <c r="C868" s="316"/>
      <c r="D868" s="316"/>
      <c r="E868" s="316"/>
      <c r="F868" s="316"/>
      <c r="G868" s="316"/>
      <c r="H868" s="316"/>
      <c r="I868" s="316"/>
    </row>
    <row r="869" spans="1:9" s="272" customFormat="1" x14ac:dyDescent="0.25">
      <c r="A869" s="273"/>
      <c r="B869" s="316"/>
      <c r="C869" s="316"/>
      <c r="D869" s="316"/>
      <c r="E869" s="316"/>
      <c r="F869" s="316"/>
      <c r="G869" s="316"/>
      <c r="H869" s="316"/>
      <c r="I869" s="316"/>
    </row>
    <row r="870" spans="1:9" s="272" customFormat="1" x14ac:dyDescent="0.25">
      <c r="A870" s="273"/>
      <c r="B870" s="316"/>
      <c r="C870" s="316"/>
      <c r="D870" s="316"/>
      <c r="E870" s="316"/>
      <c r="F870" s="316"/>
      <c r="G870" s="316"/>
      <c r="H870" s="316"/>
      <c r="I870" s="316"/>
    </row>
    <row r="871" spans="1:9" s="272" customFormat="1" x14ac:dyDescent="0.25">
      <c r="A871" s="273"/>
      <c r="B871" s="316"/>
      <c r="C871" s="316"/>
      <c r="D871" s="316"/>
      <c r="E871" s="316"/>
      <c r="F871" s="316"/>
      <c r="G871" s="316"/>
      <c r="H871" s="316"/>
      <c r="I871" s="316"/>
    </row>
    <row r="872" spans="1:9" s="272" customFormat="1" x14ac:dyDescent="0.25">
      <c r="A872" s="273"/>
      <c r="B872" s="316"/>
      <c r="C872" s="316"/>
      <c r="D872" s="316"/>
      <c r="E872" s="316"/>
      <c r="F872" s="316"/>
      <c r="G872" s="316"/>
      <c r="H872" s="316"/>
      <c r="I872" s="316"/>
    </row>
    <row r="873" spans="1:9" s="272" customFormat="1" x14ac:dyDescent="0.25">
      <c r="A873" s="273"/>
      <c r="B873" s="316"/>
      <c r="C873" s="316"/>
      <c r="D873" s="316"/>
      <c r="E873" s="316"/>
      <c r="F873" s="316"/>
      <c r="G873" s="316"/>
      <c r="H873" s="316"/>
      <c r="I873" s="316"/>
    </row>
    <row r="874" spans="1:9" s="272" customFormat="1" x14ac:dyDescent="0.25">
      <c r="A874" s="273"/>
      <c r="B874" s="316"/>
      <c r="C874" s="316"/>
      <c r="D874" s="316"/>
      <c r="E874" s="316"/>
      <c r="F874" s="316"/>
      <c r="G874" s="316"/>
      <c r="H874" s="316"/>
      <c r="I874" s="316"/>
    </row>
    <row r="875" spans="1:9" s="272" customFormat="1" x14ac:dyDescent="0.25">
      <c r="A875" s="273"/>
      <c r="B875" s="316"/>
      <c r="C875" s="316"/>
      <c r="D875" s="316"/>
      <c r="E875" s="316"/>
      <c r="F875" s="316"/>
      <c r="G875" s="316"/>
      <c r="H875" s="316"/>
      <c r="I875" s="316"/>
    </row>
    <row r="876" spans="1:9" s="272" customFormat="1" x14ac:dyDescent="0.25">
      <c r="A876" s="273"/>
      <c r="B876" s="316"/>
      <c r="C876" s="316"/>
      <c r="D876" s="316"/>
      <c r="E876" s="316"/>
      <c r="F876" s="316"/>
      <c r="G876" s="316"/>
      <c r="H876" s="316"/>
      <c r="I876" s="316"/>
    </row>
    <row r="877" spans="1:9" s="272" customFormat="1" x14ac:dyDescent="0.25">
      <c r="A877" s="273"/>
      <c r="B877" s="316"/>
      <c r="C877" s="316"/>
      <c r="D877" s="316"/>
      <c r="E877" s="316"/>
      <c r="F877" s="316"/>
      <c r="G877" s="316"/>
      <c r="H877" s="316"/>
      <c r="I877" s="316"/>
    </row>
    <row r="878" spans="1:9" s="272" customFormat="1" x14ac:dyDescent="0.25">
      <c r="A878" s="273"/>
      <c r="B878" s="316"/>
      <c r="C878" s="316"/>
      <c r="D878" s="316"/>
      <c r="E878" s="316"/>
      <c r="F878" s="316"/>
      <c r="G878" s="316"/>
      <c r="H878" s="316"/>
      <c r="I878" s="316"/>
    </row>
    <row r="879" spans="1:9" s="272" customFormat="1" x14ac:dyDescent="0.25">
      <c r="A879" s="273"/>
      <c r="B879" s="316"/>
      <c r="C879" s="316"/>
      <c r="D879" s="316"/>
      <c r="E879" s="316"/>
      <c r="F879" s="316"/>
      <c r="G879" s="316"/>
      <c r="H879" s="316"/>
      <c r="I879" s="316"/>
    </row>
    <row r="880" spans="1:9" s="272" customFormat="1" x14ac:dyDescent="0.25">
      <c r="A880" s="273"/>
      <c r="B880" s="316"/>
      <c r="C880" s="316"/>
      <c r="D880" s="316"/>
      <c r="E880" s="316"/>
      <c r="F880" s="316"/>
      <c r="G880" s="316"/>
      <c r="H880" s="316"/>
      <c r="I880" s="316"/>
    </row>
    <row r="881" spans="1:9" s="272" customFormat="1" x14ac:dyDescent="0.25">
      <c r="A881" s="273"/>
      <c r="B881" s="316"/>
      <c r="C881" s="316"/>
      <c r="D881" s="316"/>
      <c r="E881" s="316"/>
      <c r="F881" s="316"/>
      <c r="G881" s="316"/>
      <c r="H881" s="316"/>
      <c r="I881" s="316"/>
    </row>
    <row r="882" spans="1:9" s="272" customFormat="1" x14ac:dyDescent="0.25">
      <c r="A882" s="273"/>
      <c r="B882" s="316"/>
      <c r="C882" s="316"/>
      <c r="D882" s="316"/>
      <c r="E882" s="316"/>
      <c r="F882" s="316"/>
      <c r="G882" s="316"/>
      <c r="H882" s="316"/>
      <c r="I882" s="316"/>
    </row>
    <row r="883" spans="1:9" s="272" customFormat="1" x14ac:dyDescent="0.25">
      <c r="A883" s="273"/>
      <c r="B883" s="316"/>
      <c r="C883" s="316"/>
      <c r="D883" s="316"/>
      <c r="E883" s="316"/>
      <c r="F883" s="316"/>
      <c r="G883" s="316"/>
      <c r="H883" s="316"/>
      <c r="I883" s="316"/>
    </row>
    <row r="884" spans="1:9" s="272" customFormat="1" x14ac:dyDescent="0.25">
      <c r="A884" s="273"/>
      <c r="B884" s="316"/>
      <c r="C884" s="316"/>
      <c r="D884" s="316"/>
      <c r="E884" s="316"/>
      <c r="F884" s="316"/>
      <c r="G884" s="316"/>
      <c r="H884" s="316"/>
      <c r="I884" s="316"/>
    </row>
    <row r="885" spans="1:9" s="272" customFormat="1" x14ac:dyDescent="0.25">
      <c r="A885" s="273"/>
      <c r="B885" s="316"/>
      <c r="C885" s="316"/>
      <c r="D885" s="316"/>
      <c r="E885" s="316"/>
      <c r="F885" s="316"/>
      <c r="G885" s="316"/>
      <c r="H885" s="316"/>
      <c r="I885" s="316"/>
    </row>
    <row r="886" spans="1:9" s="272" customFormat="1" x14ac:dyDescent="0.25">
      <c r="A886" s="273"/>
      <c r="B886" s="316"/>
      <c r="C886" s="316"/>
      <c r="D886" s="316"/>
      <c r="E886" s="316"/>
      <c r="F886" s="316"/>
      <c r="G886" s="316"/>
      <c r="H886" s="316"/>
      <c r="I886" s="316"/>
    </row>
    <row r="887" spans="1:9" s="272" customFormat="1" x14ac:dyDescent="0.25">
      <c r="A887" s="273"/>
      <c r="B887" s="316"/>
      <c r="C887" s="316"/>
      <c r="D887" s="316"/>
      <c r="E887" s="316"/>
      <c r="F887" s="316"/>
      <c r="G887" s="316"/>
      <c r="H887" s="316"/>
      <c r="I887" s="316"/>
    </row>
    <row r="888" spans="1:9" s="272" customFormat="1" x14ac:dyDescent="0.25">
      <c r="A888" s="273"/>
      <c r="B888" s="316"/>
      <c r="C888" s="316"/>
      <c r="D888" s="316"/>
      <c r="E888" s="316"/>
      <c r="F888" s="316"/>
      <c r="G888" s="316"/>
      <c r="H888" s="316"/>
      <c r="I888" s="316"/>
    </row>
    <row r="889" spans="1:9" s="272" customFormat="1" x14ac:dyDescent="0.25">
      <c r="A889" s="273"/>
      <c r="B889" s="316"/>
      <c r="C889" s="316"/>
      <c r="D889" s="316"/>
      <c r="E889" s="316"/>
      <c r="F889" s="316"/>
      <c r="G889" s="316"/>
      <c r="H889" s="316"/>
      <c r="I889" s="316"/>
    </row>
    <row r="890" spans="1:9" s="272" customFormat="1" x14ac:dyDescent="0.25">
      <c r="A890" s="273"/>
      <c r="B890" s="316"/>
      <c r="C890" s="316"/>
      <c r="D890" s="316"/>
      <c r="E890" s="316"/>
      <c r="F890" s="316"/>
      <c r="G890" s="316"/>
      <c r="H890" s="316"/>
      <c r="I890" s="316"/>
    </row>
    <row r="891" spans="1:9" s="272" customFormat="1" x14ac:dyDescent="0.25">
      <c r="A891" s="273"/>
      <c r="B891" s="316"/>
      <c r="C891" s="316"/>
      <c r="D891" s="316"/>
      <c r="E891" s="316"/>
      <c r="F891" s="316"/>
      <c r="G891" s="316"/>
      <c r="H891" s="316"/>
      <c r="I891" s="316"/>
    </row>
    <row r="892" spans="1:9" s="272" customFormat="1" x14ac:dyDescent="0.25">
      <c r="A892" s="273"/>
      <c r="B892" s="316"/>
      <c r="C892" s="316"/>
      <c r="D892" s="316"/>
      <c r="E892" s="316"/>
      <c r="F892" s="316"/>
      <c r="G892" s="316"/>
      <c r="H892" s="316"/>
      <c r="I892" s="316"/>
    </row>
    <row r="893" spans="1:9" s="272" customFormat="1" x14ac:dyDescent="0.25">
      <c r="A893" s="273"/>
      <c r="B893" s="316"/>
      <c r="C893" s="316"/>
      <c r="D893" s="316"/>
      <c r="E893" s="316"/>
      <c r="F893" s="316"/>
      <c r="G893" s="316"/>
      <c r="H893" s="316"/>
      <c r="I893" s="316"/>
    </row>
    <row r="894" spans="1:9" s="272" customFormat="1" x14ac:dyDescent="0.25">
      <c r="A894" s="273"/>
      <c r="B894" s="316"/>
      <c r="C894" s="316"/>
      <c r="D894" s="316"/>
      <c r="E894" s="316"/>
      <c r="F894" s="316"/>
      <c r="G894" s="316"/>
      <c r="H894" s="316"/>
      <c r="I894" s="316"/>
    </row>
    <row r="895" spans="1:9" s="272" customFormat="1" x14ac:dyDescent="0.25">
      <c r="A895" s="273"/>
      <c r="B895" s="316"/>
      <c r="C895" s="316"/>
      <c r="D895" s="316"/>
      <c r="E895" s="316"/>
      <c r="F895" s="316"/>
      <c r="G895" s="316"/>
      <c r="H895" s="316"/>
      <c r="I895" s="316"/>
    </row>
    <row r="896" spans="1:9" s="272" customFormat="1" x14ac:dyDescent="0.25">
      <c r="A896" s="273"/>
      <c r="B896" s="316"/>
      <c r="C896" s="316"/>
      <c r="D896" s="316"/>
      <c r="E896" s="316"/>
      <c r="F896" s="316"/>
      <c r="G896" s="316"/>
      <c r="H896" s="316"/>
      <c r="I896" s="316"/>
    </row>
    <row r="897" spans="1:9" s="272" customFormat="1" x14ac:dyDescent="0.25">
      <c r="A897" s="273"/>
      <c r="B897" s="316"/>
      <c r="C897" s="316"/>
      <c r="D897" s="316"/>
      <c r="E897" s="316"/>
      <c r="F897" s="316"/>
      <c r="G897" s="316"/>
      <c r="H897" s="316"/>
      <c r="I897" s="316"/>
    </row>
    <row r="898" spans="1:9" s="272" customFormat="1" x14ac:dyDescent="0.25">
      <c r="A898" s="273"/>
      <c r="B898" s="316"/>
      <c r="C898" s="316"/>
      <c r="D898" s="316"/>
      <c r="E898" s="316"/>
      <c r="F898" s="316"/>
      <c r="G898" s="316"/>
      <c r="H898" s="316"/>
      <c r="I898" s="316"/>
    </row>
    <row r="899" spans="1:9" s="272" customFormat="1" x14ac:dyDescent="0.25">
      <c r="A899" s="273"/>
      <c r="B899" s="316"/>
      <c r="C899" s="316"/>
      <c r="D899" s="316"/>
      <c r="E899" s="316"/>
      <c r="F899" s="316"/>
      <c r="G899" s="316"/>
      <c r="H899" s="316"/>
      <c r="I899" s="316"/>
    </row>
    <row r="900" spans="1:9" s="272" customFormat="1" x14ac:dyDescent="0.25">
      <c r="A900" s="273"/>
      <c r="B900" s="316"/>
      <c r="C900" s="316"/>
      <c r="D900" s="316"/>
      <c r="E900" s="316"/>
      <c r="F900" s="316"/>
      <c r="G900" s="316"/>
      <c r="H900" s="316"/>
      <c r="I900" s="316"/>
    </row>
    <row r="901" spans="1:9" s="272" customFormat="1" x14ac:dyDescent="0.25">
      <c r="A901" s="273"/>
      <c r="B901" s="316"/>
      <c r="C901" s="316"/>
      <c r="D901" s="316"/>
      <c r="E901" s="316"/>
      <c r="F901" s="316"/>
      <c r="G901" s="316"/>
      <c r="H901" s="316"/>
      <c r="I901" s="316"/>
    </row>
    <row r="902" spans="1:9" s="272" customFormat="1" x14ac:dyDescent="0.25">
      <c r="A902" s="273"/>
      <c r="B902" s="316"/>
      <c r="C902" s="316"/>
      <c r="D902" s="316"/>
      <c r="E902" s="316"/>
      <c r="F902" s="316"/>
      <c r="G902" s="316"/>
      <c r="H902" s="316"/>
      <c r="I902" s="316"/>
    </row>
    <row r="903" spans="1:9" s="272" customFormat="1" x14ac:dyDescent="0.25">
      <c r="A903" s="273"/>
      <c r="B903" s="316"/>
      <c r="C903" s="316"/>
      <c r="D903" s="316"/>
      <c r="E903" s="316"/>
      <c r="F903" s="316"/>
      <c r="G903" s="316"/>
      <c r="H903" s="316"/>
      <c r="I903" s="316"/>
    </row>
    <row r="904" spans="1:9" s="272" customFormat="1" x14ac:dyDescent="0.25">
      <c r="A904" s="273"/>
      <c r="B904" s="316"/>
      <c r="C904" s="316"/>
      <c r="D904" s="316"/>
      <c r="E904" s="316"/>
      <c r="F904" s="316"/>
      <c r="G904" s="316"/>
      <c r="H904" s="316"/>
      <c r="I904" s="316"/>
    </row>
    <row r="905" spans="1:9" s="272" customFormat="1" x14ac:dyDescent="0.25">
      <c r="A905" s="273"/>
      <c r="B905" s="316"/>
      <c r="C905" s="316"/>
      <c r="D905" s="316"/>
      <c r="E905" s="316"/>
      <c r="F905" s="316"/>
      <c r="G905" s="316"/>
      <c r="H905" s="316"/>
      <c r="I905" s="316"/>
    </row>
    <row r="906" spans="1:9" s="272" customFormat="1" x14ac:dyDescent="0.25">
      <c r="A906" s="273"/>
      <c r="B906" s="316"/>
      <c r="C906" s="316"/>
      <c r="D906" s="316"/>
      <c r="E906" s="316"/>
      <c r="F906" s="316"/>
      <c r="G906" s="316"/>
      <c r="H906" s="316"/>
      <c r="I906" s="316"/>
    </row>
    <row r="907" spans="1:9" s="272" customFormat="1" x14ac:dyDescent="0.25">
      <c r="A907" s="273"/>
      <c r="B907" s="316"/>
      <c r="C907" s="316"/>
      <c r="D907" s="316"/>
      <c r="E907" s="316"/>
      <c r="F907" s="316"/>
      <c r="G907" s="316"/>
      <c r="H907" s="316"/>
      <c r="I907" s="316"/>
    </row>
    <row r="908" spans="1:9" s="272" customFormat="1" x14ac:dyDescent="0.25">
      <c r="A908" s="273"/>
      <c r="B908" s="316"/>
      <c r="C908" s="316"/>
      <c r="D908" s="316"/>
      <c r="E908" s="316"/>
      <c r="F908" s="316"/>
      <c r="G908" s="316"/>
      <c r="H908" s="316"/>
      <c r="I908" s="316"/>
    </row>
    <row r="909" spans="1:9" s="272" customFormat="1" x14ac:dyDescent="0.25">
      <c r="A909" s="273"/>
      <c r="B909" s="316"/>
      <c r="C909" s="316"/>
      <c r="D909" s="316"/>
      <c r="E909" s="316"/>
      <c r="F909" s="316"/>
      <c r="G909" s="316"/>
      <c r="H909" s="316"/>
      <c r="I909" s="316"/>
    </row>
    <row r="910" spans="1:9" s="272" customFormat="1" x14ac:dyDescent="0.25">
      <c r="A910" s="273"/>
      <c r="B910" s="316"/>
      <c r="C910" s="316"/>
      <c r="D910" s="316"/>
      <c r="E910" s="316"/>
      <c r="F910" s="316"/>
      <c r="G910" s="316"/>
      <c r="H910" s="316"/>
      <c r="I910" s="316"/>
    </row>
    <row r="911" spans="1:9" s="272" customFormat="1" x14ac:dyDescent="0.25">
      <c r="A911" s="273"/>
      <c r="B911" s="316"/>
      <c r="C911" s="316"/>
      <c r="D911" s="316"/>
      <c r="E911" s="316"/>
      <c r="F911" s="316"/>
      <c r="G911" s="316"/>
      <c r="H911" s="316"/>
      <c r="I911" s="316"/>
    </row>
    <row r="912" spans="1:9" s="272" customFormat="1" x14ac:dyDescent="0.25">
      <c r="A912" s="273"/>
      <c r="B912" s="316"/>
      <c r="C912" s="316"/>
      <c r="D912" s="316"/>
      <c r="E912" s="316"/>
      <c r="F912" s="316"/>
      <c r="G912" s="316"/>
      <c r="H912" s="316"/>
      <c r="I912" s="316"/>
    </row>
    <row r="913" spans="1:9" s="272" customFormat="1" x14ac:dyDescent="0.25">
      <c r="A913" s="273"/>
      <c r="B913" s="316"/>
      <c r="C913" s="316"/>
      <c r="D913" s="316"/>
      <c r="E913" s="316"/>
      <c r="F913" s="316"/>
      <c r="G913" s="316"/>
      <c r="H913" s="316"/>
      <c r="I913" s="316"/>
    </row>
    <row r="914" spans="1:9" s="272" customFormat="1" x14ac:dyDescent="0.25">
      <c r="A914" s="273"/>
      <c r="B914" s="316"/>
      <c r="C914" s="316"/>
      <c r="D914" s="316"/>
      <c r="E914" s="316"/>
      <c r="F914" s="316"/>
      <c r="G914" s="316"/>
      <c r="H914" s="316"/>
      <c r="I914" s="316"/>
    </row>
    <row r="915" spans="1:9" s="272" customFormat="1" x14ac:dyDescent="0.25">
      <c r="A915" s="273"/>
      <c r="B915" s="316"/>
      <c r="C915" s="316"/>
      <c r="D915" s="316"/>
      <c r="E915" s="316"/>
      <c r="F915" s="316"/>
      <c r="G915" s="316"/>
      <c r="H915" s="316"/>
      <c r="I915" s="316"/>
    </row>
    <row r="916" spans="1:9" s="272" customFormat="1" x14ac:dyDescent="0.25">
      <c r="A916" s="273"/>
      <c r="B916" s="316"/>
      <c r="C916" s="316"/>
      <c r="D916" s="316"/>
      <c r="E916" s="316"/>
      <c r="F916" s="316"/>
      <c r="G916" s="316"/>
      <c r="H916" s="316"/>
      <c r="I916" s="316"/>
    </row>
    <row r="917" spans="1:9" s="272" customFormat="1" x14ac:dyDescent="0.25">
      <c r="A917" s="273"/>
      <c r="B917" s="316"/>
      <c r="C917" s="316"/>
      <c r="D917" s="316"/>
      <c r="E917" s="316"/>
      <c r="F917" s="316"/>
      <c r="G917" s="316"/>
      <c r="H917" s="316"/>
      <c r="I917" s="316"/>
    </row>
    <row r="918" spans="1:9" s="272" customFormat="1" x14ac:dyDescent="0.25">
      <c r="A918" s="273"/>
      <c r="B918" s="316"/>
      <c r="C918" s="316"/>
      <c r="D918" s="316"/>
      <c r="E918" s="316"/>
      <c r="F918" s="316"/>
      <c r="G918" s="316"/>
      <c r="H918" s="316"/>
      <c r="I918" s="316"/>
    </row>
    <row r="919" spans="1:9" s="272" customFormat="1" x14ac:dyDescent="0.25">
      <c r="A919" s="273"/>
      <c r="B919" s="316"/>
      <c r="C919" s="316"/>
      <c r="D919" s="316"/>
      <c r="E919" s="316"/>
      <c r="F919" s="316"/>
      <c r="G919" s="316"/>
      <c r="H919" s="316"/>
      <c r="I919" s="316"/>
    </row>
    <row r="920" spans="1:9" s="272" customFormat="1" x14ac:dyDescent="0.25">
      <c r="A920" s="273"/>
      <c r="B920" s="316"/>
      <c r="C920" s="316"/>
      <c r="D920" s="316"/>
      <c r="E920" s="316"/>
      <c r="F920" s="316"/>
      <c r="G920" s="316"/>
      <c r="H920" s="316"/>
      <c r="I920" s="316"/>
    </row>
    <row r="921" spans="1:9" s="272" customFormat="1" x14ac:dyDescent="0.25">
      <c r="A921" s="273"/>
      <c r="B921" s="316"/>
      <c r="C921" s="316"/>
      <c r="D921" s="316"/>
      <c r="E921" s="316"/>
      <c r="F921" s="316"/>
      <c r="G921" s="316"/>
      <c r="H921" s="316"/>
      <c r="I921" s="316"/>
    </row>
    <row r="922" spans="1:9" s="272" customFormat="1" x14ac:dyDescent="0.25">
      <c r="A922" s="273"/>
      <c r="B922" s="316"/>
      <c r="C922" s="316"/>
      <c r="D922" s="316"/>
      <c r="E922" s="316"/>
      <c r="F922" s="316"/>
      <c r="G922" s="316"/>
      <c r="H922" s="316"/>
      <c r="I922" s="316"/>
    </row>
    <row r="923" spans="1:9" s="272" customFormat="1" x14ac:dyDescent="0.25">
      <c r="A923" s="273"/>
      <c r="B923" s="316"/>
      <c r="C923" s="316"/>
      <c r="D923" s="316"/>
      <c r="E923" s="316"/>
      <c r="F923" s="316"/>
      <c r="G923" s="316"/>
      <c r="H923" s="316"/>
      <c r="I923" s="316"/>
    </row>
    <row r="924" spans="1:9" s="272" customFormat="1" x14ac:dyDescent="0.25">
      <c r="A924" s="273"/>
      <c r="B924" s="316"/>
      <c r="C924" s="316"/>
      <c r="D924" s="316"/>
      <c r="E924" s="316"/>
      <c r="F924" s="316"/>
      <c r="G924" s="316"/>
      <c r="H924" s="316"/>
      <c r="I924" s="316"/>
    </row>
    <row r="925" spans="1:9" s="272" customFormat="1" x14ac:dyDescent="0.25">
      <c r="A925" s="273"/>
      <c r="B925" s="316"/>
      <c r="C925" s="316"/>
      <c r="D925" s="316"/>
      <c r="E925" s="316"/>
      <c r="F925" s="316"/>
      <c r="G925" s="316"/>
      <c r="H925" s="316"/>
      <c r="I925" s="316"/>
    </row>
    <row r="926" spans="1:9" s="272" customFormat="1" x14ac:dyDescent="0.25">
      <c r="A926" s="273"/>
      <c r="B926" s="316"/>
      <c r="C926" s="316"/>
      <c r="D926" s="316"/>
      <c r="E926" s="316"/>
      <c r="F926" s="316"/>
      <c r="G926" s="316"/>
      <c r="H926" s="316"/>
      <c r="I926" s="316"/>
    </row>
    <row r="927" spans="1:9" s="272" customFormat="1" x14ac:dyDescent="0.25">
      <c r="A927" s="273"/>
      <c r="B927" s="316"/>
      <c r="C927" s="316"/>
      <c r="D927" s="316"/>
      <c r="E927" s="316"/>
      <c r="F927" s="316"/>
      <c r="G927" s="316"/>
      <c r="H927" s="316"/>
      <c r="I927" s="316"/>
    </row>
    <row r="928" spans="1:9" s="272" customFormat="1" x14ac:dyDescent="0.25">
      <c r="A928" s="273"/>
      <c r="B928" s="316"/>
      <c r="C928" s="316"/>
      <c r="D928" s="316"/>
      <c r="E928" s="316"/>
      <c r="F928" s="316"/>
      <c r="G928" s="316"/>
      <c r="H928" s="316"/>
      <c r="I928" s="316"/>
    </row>
    <row r="929" spans="1:9" s="272" customFormat="1" x14ac:dyDescent="0.25">
      <c r="A929" s="273"/>
      <c r="B929" s="316"/>
      <c r="C929" s="316"/>
      <c r="D929" s="316"/>
      <c r="E929" s="316"/>
      <c r="F929" s="316"/>
      <c r="G929" s="316"/>
      <c r="H929" s="316"/>
      <c r="I929" s="316"/>
    </row>
    <row r="930" spans="1:9" s="272" customFormat="1" x14ac:dyDescent="0.25">
      <c r="A930" s="273"/>
      <c r="B930" s="316"/>
      <c r="C930" s="316"/>
      <c r="D930" s="316"/>
      <c r="E930" s="316"/>
      <c r="F930" s="316"/>
      <c r="G930" s="316"/>
      <c r="H930" s="316"/>
      <c r="I930" s="316"/>
    </row>
    <row r="931" spans="1:9" s="272" customFormat="1" x14ac:dyDescent="0.25">
      <c r="A931" s="273"/>
      <c r="B931" s="316"/>
      <c r="C931" s="316"/>
      <c r="D931" s="316"/>
      <c r="E931" s="316"/>
      <c r="F931" s="316"/>
      <c r="G931" s="316"/>
      <c r="H931" s="316"/>
      <c r="I931" s="316"/>
    </row>
    <row r="932" spans="1:9" s="272" customFormat="1" x14ac:dyDescent="0.25">
      <c r="A932" s="273"/>
      <c r="B932" s="316"/>
      <c r="C932" s="316"/>
      <c r="D932" s="316"/>
      <c r="E932" s="316"/>
      <c r="F932" s="316"/>
      <c r="G932" s="316"/>
      <c r="H932" s="316"/>
      <c r="I932" s="316"/>
    </row>
    <row r="933" spans="1:9" s="272" customFormat="1" x14ac:dyDescent="0.25">
      <c r="A933" s="273"/>
      <c r="B933" s="316"/>
      <c r="C933" s="316"/>
      <c r="D933" s="316"/>
      <c r="E933" s="316"/>
      <c r="F933" s="316"/>
      <c r="G933" s="316"/>
      <c r="H933" s="316"/>
      <c r="I933" s="316"/>
    </row>
    <row r="934" spans="1:9" s="272" customFormat="1" x14ac:dyDescent="0.25">
      <c r="A934" s="273"/>
      <c r="B934" s="316"/>
      <c r="C934" s="316"/>
      <c r="D934" s="316"/>
      <c r="E934" s="316"/>
      <c r="F934" s="316"/>
      <c r="G934" s="316"/>
      <c r="H934" s="316"/>
      <c r="I934" s="316"/>
    </row>
    <row r="935" spans="1:9" s="272" customFormat="1" x14ac:dyDescent="0.25">
      <c r="A935" s="273"/>
      <c r="B935" s="316"/>
      <c r="C935" s="316"/>
      <c r="D935" s="316"/>
      <c r="E935" s="316"/>
      <c r="F935" s="316"/>
      <c r="G935" s="316"/>
      <c r="H935" s="316"/>
      <c r="I935" s="316"/>
    </row>
    <row r="936" spans="1:9" s="272" customFormat="1" x14ac:dyDescent="0.25">
      <c r="A936" s="273"/>
      <c r="B936" s="316"/>
      <c r="C936" s="316"/>
      <c r="D936" s="316"/>
      <c r="E936" s="316"/>
      <c r="F936" s="316"/>
      <c r="G936" s="316"/>
      <c r="H936" s="316"/>
      <c r="I936" s="316"/>
    </row>
    <row r="937" spans="1:9" s="272" customFormat="1" x14ac:dyDescent="0.25">
      <c r="A937" s="273"/>
      <c r="B937" s="316"/>
      <c r="C937" s="316"/>
      <c r="D937" s="316"/>
      <c r="E937" s="316"/>
      <c r="F937" s="316"/>
      <c r="G937" s="316"/>
      <c r="H937" s="316"/>
      <c r="I937" s="316"/>
    </row>
    <row r="938" spans="1:9" s="272" customFormat="1" x14ac:dyDescent="0.25">
      <c r="A938" s="273"/>
      <c r="B938" s="316"/>
      <c r="C938" s="316"/>
      <c r="D938" s="316"/>
      <c r="E938" s="316"/>
      <c r="F938" s="316"/>
      <c r="G938" s="316"/>
      <c r="H938" s="316"/>
      <c r="I938" s="316"/>
    </row>
    <row r="939" spans="1:9" s="272" customFormat="1" x14ac:dyDescent="0.25">
      <c r="A939" s="273"/>
      <c r="B939" s="316"/>
      <c r="C939" s="316"/>
      <c r="D939" s="316"/>
      <c r="E939" s="316"/>
      <c r="F939" s="316"/>
      <c r="G939" s="316"/>
      <c r="H939" s="316"/>
      <c r="I939" s="316"/>
    </row>
    <row r="940" spans="1:9" s="272" customFormat="1" x14ac:dyDescent="0.25">
      <c r="A940" s="273"/>
      <c r="B940" s="316"/>
      <c r="C940" s="316"/>
      <c r="D940" s="316"/>
      <c r="E940" s="316"/>
      <c r="F940" s="316"/>
      <c r="G940" s="316"/>
      <c r="H940" s="316"/>
      <c r="I940" s="316"/>
    </row>
    <row r="941" spans="1:9" s="272" customFormat="1" x14ac:dyDescent="0.25">
      <c r="A941" s="273"/>
      <c r="B941" s="316"/>
      <c r="C941" s="316"/>
      <c r="D941" s="316"/>
      <c r="E941" s="316"/>
      <c r="F941" s="316"/>
      <c r="G941" s="316"/>
      <c r="H941" s="316"/>
      <c r="I941" s="316"/>
    </row>
    <row r="942" spans="1:9" s="272" customFormat="1" x14ac:dyDescent="0.25">
      <c r="A942" s="273"/>
      <c r="B942" s="316"/>
      <c r="C942" s="316"/>
      <c r="D942" s="316"/>
      <c r="E942" s="316"/>
      <c r="F942" s="316"/>
      <c r="G942" s="316"/>
      <c r="H942" s="316"/>
      <c r="I942" s="316"/>
    </row>
    <row r="943" spans="1:9" s="272" customFormat="1" x14ac:dyDescent="0.25">
      <c r="A943" s="273"/>
      <c r="B943" s="316"/>
      <c r="C943" s="316"/>
      <c r="D943" s="316"/>
      <c r="E943" s="316"/>
      <c r="F943" s="316"/>
      <c r="G943" s="316"/>
      <c r="H943" s="316"/>
      <c r="I943" s="316"/>
    </row>
    <row r="944" spans="1:9" s="272" customFormat="1" x14ac:dyDescent="0.25">
      <c r="A944" s="273"/>
      <c r="B944" s="316"/>
      <c r="C944" s="316"/>
      <c r="D944" s="316"/>
      <c r="E944" s="316"/>
      <c r="F944" s="316"/>
      <c r="G944" s="316"/>
      <c r="H944" s="316"/>
      <c r="I944" s="316"/>
    </row>
    <row r="945" spans="1:9" s="272" customFormat="1" x14ac:dyDescent="0.25">
      <c r="A945" s="273"/>
      <c r="B945" s="316"/>
      <c r="C945" s="316"/>
      <c r="D945" s="316"/>
      <c r="E945" s="316"/>
      <c r="F945" s="316"/>
      <c r="G945" s="316"/>
      <c r="H945" s="316"/>
      <c r="I945" s="316"/>
    </row>
    <row r="946" spans="1:9" s="272" customFormat="1" x14ac:dyDescent="0.25">
      <c r="A946" s="273"/>
      <c r="B946" s="316"/>
      <c r="C946" s="316"/>
      <c r="D946" s="316"/>
      <c r="E946" s="316"/>
      <c r="F946" s="316"/>
      <c r="G946" s="316"/>
      <c r="H946" s="316"/>
      <c r="I946" s="316"/>
    </row>
    <row r="947" spans="1:9" s="272" customFormat="1" x14ac:dyDescent="0.25">
      <c r="A947" s="273"/>
      <c r="B947" s="316"/>
      <c r="C947" s="316"/>
      <c r="D947" s="316"/>
      <c r="E947" s="316"/>
      <c r="F947" s="316"/>
      <c r="G947" s="316"/>
      <c r="H947" s="316"/>
      <c r="I947" s="316"/>
    </row>
    <row r="948" spans="1:9" s="272" customFormat="1" x14ac:dyDescent="0.25">
      <c r="A948" s="273"/>
      <c r="B948" s="316"/>
      <c r="C948" s="316"/>
      <c r="D948" s="316"/>
      <c r="E948" s="316"/>
      <c r="F948" s="316"/>
      <c r="G948" s="316"/>
      <c r="H948" s="316"/>
      <c r="I948" s="316"/>
    </row>
    <row r="949" spans="1:9" s="272" customFormat="1" x14ac:dyDescent="0.25">
      <c r="A949" s="273"/>
      <c r="B949" s="316"/>
      <c r="C949" s="316"/>
      <c r="D949" s="316"/>
      <c r="E949" s="316"/>
      <c r="F949" s="316"/>
      <c r="G949" s="316"/>
      <c r="H949" s="316"/>
      <c r="I949" s="316"/>
    </row>
    <row r="950" spans="1:9" s="272" customFormat="1" x14ac:dyDescent="0.25">
      <c r="A950" s="273"/>
      <c r="B950" s="316"/>
      <c r="C950" s="316"/>
      <c r="D950" s="316"/>
      <c r="E950" s="316"/>
      <c r="F950" s="316"/>
      <c r="G950" s="316"/>
      <c r="H950" s="316"/>
      <c r="I950" s="316"/>
    </row>
    <row r="951" spans="1:9" s="272" customFormat="1" x14ac:dyDescent="0.25">
      <c r="A951" s="273"/>
      <c r="B951" s="316"/>
      <c r="C951" s="316"/>
      <c r="D951" s="316"/>
      <c r="E951" s="316"/>
      <c r="F951" s="316"/>
      <c r="G951" s="316"/>
      <c r="H951" s="316"/>
      <c r="I951" s="316"/>
    </row>
    <row r="952" spans="1:9" s="272" customFormat="1" x14ac:dyDescent="0.25">
      <c r="A952" s="273"/>
      <c r="B952" s="316"/>
      <c r="C952" s="316"/>
      <c r="D952" s="316"/>
      <c r="E952" s="316"/>
      <c r="F952" s="316"/>
      <c r="G952" s="316"/>
      <c r="H952" s="316"/>
      <c r="I952" s="316"/>
    </row>
    <row r="953" spans="1:9" s="272" customFormat="1" x14ac:dyDescent="0.25">
      <c r="A953" s="273"/>
      <c r="B953" s="316"/>
      <c r="C953" s="316"/>
      <c r="D953" s="316"/>
      <c r="E953" s="316"/>
      <c r="F953" s="316"/>
      <c r="G953" s="316"/>
      <c r="H953" s="316"/>
      <c r="I953" s="316"/>
    </row>
    <row r="954" spans="1:9" s="272" customFormat="1" x14ac:dyDescent="0.25">
      <c r="A954" s="273"/>
      <c r="B954" s="316"/>
      <c r="C954" s="316"/>
      <c r="D954" s="316"/>
      <c r="E954" s="316"/>
      <c r="F954" s="316"/>
      <c r="G954" s="316"/>
      <c r="H954" s="316"/>
      <c r="I954" s="316"/>
    </row>
    <row r="955" spans="1:9" s="272" customFormat="1" x14ac:dyDescent="0.25">
      <c r="A955" s="273"/>
      <c r="B955" s="316"/>
      <c r="C955" s="316"/>
      <c r="D955" s="316"/>
      <c r="E955" s="316"/>
      <c r="F955" s="316"/>
      <c r="G955" s="316"/>
      <c r="H955" s="316"/>
      <c r="I955" s="316"/>
    </row>
    <row r="956" spans="1:9" s="272" customFormat="1" x14ac:dyDescent="0.25">
      <c r="A956" s="273"/>
      <c r="B956" s="316"/>
      <c r="C956" s="316"/>
      <c r="D956" s="316"/>
      <c r="E956" s="316"/>
      <c r="F956" s="316"/>
      <c r="G956" s="316"/>
      <c r="H956" s="316"/>
      <c r="I956" s="316"/>
    </row>
    <row r="957" spans="1:9" s="272" customFormat="1" x14ac:dyDescent="0.25">
      <c r="A957" s="273"/>
      <c r="B957" s="316"/>
      <c r="C957" s="316"/>
      <c r="D957" s="316"/>
      <c r="E957" s="316"/>
      <c r="F957" s="316"/>
      <c r="G957" s="316"/>
      <c r="H957" s="316"/>
      <c r="I957" s="316"/>
    </row>
    <row r="958" spans="1:9" s="272" customFormat="1" x14ac:dyDescent="0.25">
      <c r="A958" s="273"/>
      <c r="B958" s="316"/>
      <c r="C958" s="316"/>
      <c r="D958" s="316"/>
      <c r="E958" s="316"/>
      <c r="F958" s="316"/>
      <c r="G958" s="316"/>
      <c r="H958" s="316"/>
      <c r="I958" s="316"/>
    </row>
    <row r="959" spans="1:9" s="272" customFormat="1" x14ac:dyDescent="0.25">
      <c r="A959" s="273"/>
      <c r="B959" s="316"/>
      <c r="C959" s="316"/>
      <c r="D959" s="316"/>
      <c r="E959" s="316"/>
      <c r="F959" s="316"/>
      <c r="G959" s="316"/>
      <c r="H959" s="316"/>
      <c r="I959" s="316"/>
    </row>
    <row r="960" spans="1:9" s="272" customFormat="1" x14ac:dyDescent="0.25">
      <c r="A960" s="273"/>
      <c r="B960" s="316"/>
      <c r="C960" s="316"/>
      <c r="D960" s="316"/>
      <c r="E960" s="316"/>
      <c r="F960" s="316"/>
      <c r="G960" s="316"/>
      <c r="H960" s="316"/>
      <c r="I960" s="316"/>
    </row>
    <row r="961" spans="1:9" s="272" customFormat="1" x14ac:dyDescent="0.25">
      <c r="A961" s="273"/>
      <c r="B961" s="316"/>
      <c r="C961" s="316"/>
      <c r="D961" s="316"/>
      <c r="E961" s="316"/>
      <c r="F961" s="316"/>
      <c r="G961" s="316"/>
      <c r="H961" s="316"/>
      <c r="I961" s="316"/>
    </row>
    <row r="962" spans="1:9" s="272" customFormat="1" x14ac:dyDescent="0.25">
      <c r="A962" s="273"/>
      <c r="B962" s="316"/>
      <c r="C962" s="316"/>
      <c r="D962" s="316"/>
      <c r="E962" s="316"/>
      <c r="F962" s="316"/>
      <c r="G962" s="316"/>
      <c r="H962" s="316"/>
      <c r="I962" s="316"/>
    </row>
    <row r="963" spans="1:9" s="272" customFormat="1" x14ac:dyDescent="0.25">
      <c r="A963" s="273"/>
      <c r="B963" s="316"/>
      <c r="C963" s="316"/>
      <c r="D963" s="316"/>
      <c r="E963" s="316"/>
      <c r="F963" s="316"/>
      <c r="G963" s="316"/>
      <c r="H963" s="316"/>
      <c r="I963" s="316"/>
    </row>
    <row r="964" spans="1:9" s="272" customFormat="1" x14ac:dyDescent="0.25">
      <c r="A964" s="273"/>
      <c r="B964" s="316"/>
      <c r="C964" s="316"/>
      <c r="D964" s="316"/>
      <c r="E964" s="316"/>
      <c r="F964" s="316"/>
      <c r="G964" s="316"/>
      <c r="H964" s="316"/>
      <c r="I964" s="316"/>
    </row>
    <row r="965" spans="1:9" s="272" customFormat="1" x14ac:dyDescent="0.25">
      <c r="A965" s="273"/>
      <c r="B965" s="316"/>
      <c r="C965" s="316"/>
      <c r="D965" s="316"/>
      <c r="E965" s="316"/>
      <c r="F965" s="316"/>
      <c r="G965" s="316"/>
      <c r="H965" s="316"/>
      <c r="I965" s="316"/>
    </row>
    <row r="966" spans="1:9" s="272" customFormat="1" x14ac:dyDescent="0.25">
      <c r="A966" s="273"/>
      <c r="B966" s="316"/>
      <c r="C966" s="316"/>
      <c r="D966" s="316"/>
      <c r="E966" s="316"/>
      <c r="F966" s="316"/>
      <c r="G966" s="316"/>
      <c r="H966" s="316"/>
      <c r="I966" s="316"/>
    </row>
    <row r="967" spans="1:9" s="272" customFormat="1" x14ac:dyDescent="0.25">
      <c r="A967" s="273"/>
      <c r="B967" s="316"/>
      <c r="C967" s="316"/>
      <c r="D967" s="316"/>
      <c r="E967" s="316"/>
      <c r="F967" s="316"/>
      <c r="G967" s="316"/>
      <c r="H967" s="316"/>
      <c r="I967" s="316"/>
    </row>
    <row r="968" spans="1:9" s="272" customFormat="1" x14ac:dyDescent="0.25">
      <c r="A968" s="273"/>
      <c r="B968" s="316"/>
      <c r="C968" s="316"/>
      <c r="D968" s="316"/>
      <c r="E968" s="316"/>
      <c r="F968" s="316"/>
      <c r="G968" s="316"/>
      <c r="H968" s="316"/>
      <c r="I968" s="316"/>
    </row>
    <row r="969" spans="1:9" s="272" customFormat="1" x14ac:dyDescent="0.25">
      <c r="A969" s="273"/>
      <c r="B969" s="316"/>
      <c r="C969" s="316"/>
      <c r="D969" s="316"/>
      <c r="E969" s="316"/>
      <c r="F969" s="316"/>
      <c r="G969" s="316"/>
      <c r="H969" s="316"/>
      <c r="I969" s="316"/>
    </row>
    <row r="970" spans="1:9" s="272" customFormat="1" x14ac:dyDescent="0.25">
      <c r="A970" s="273"/>
      <c r="B970" s="316"/>
      <c r="C970" s="316"/>
      <c r="D970" s="316"/>
      <c r="E970" s="316"/>
      <c r="F970" s="316"/>
      <c r="G970" s="316"/>
      <c r="H970" s="316"/>
      <c r="I970" s="316"/>
    </row>
    <row r="971" spans="1:9" s="272" customFormat="1" x14ac:dyDescent="0.25">
      <c r="A971" s="273"/>
      <c r="B971" s="316"/>
      <c r="C971" s="316"/>
      <c r="D971" s="316"/>
      <c r="E971" s="316"/>
      <c r="F971" s="316"/>
      <c r="G971" s="316"/>
      <c r="H971" s="316"/>
      <c r="I971" s="316"/>
    </row>
    <row r="972" spans="1:9" s="272" customFormat="1" x14ac:dyDescent="0.25">
      <c r="A972" s="273"/>
      <c r="B972" s="316"/>
      <c r="C972" s="316"/>
      <c r="D972" s="316"/>
      <c r="E972" s="316"/>
      <c r="F972" s="316"/>
      <c r="G972" s="316"/>
      <c r="H972" s="316"/>
      <c r="I972" s="316"/>
    </row>
    <row r="973" spans="1:9" s="272" customFormat="1" x14ac:dyDescent="0.25">
      <c r="A973" s="273"/>
      <c r="B973" s="316"/>
      <c r="C973" s="316"/>
      <c r="D973" s="316"/>
      <c r="E973" s="316"/>
      <c r="F973" s="316"/>
      <c r="G973" s="316"/>
      <c r="H973" s="316"/>
      <c r="I973" s="316"/>
    </row>
    <row r="974" spans="1:9" s="272" customFormat="1" x14ac:dyDescent="0.25">
      <c r="A974" s="273"/>
      <c r="B974" s="316"/>
      <c r="C974" s="316"/>
      <c r="D974" s="316"/>
      <c r="E974" s="316"/>
      <c r="F974" s="316"/>
      <c r="G974" s="316"/>
      <c r="H974" s="316"/>
      <c r="I974" s="316"/>
    </row>
    <row r="975" spans="1:9" s="272" customFormat="1" x14ac:dyDescent="0.25">
      <c r="A975" s="273"/>
      <c r="B975" s="316"/>
      <c r="C975" s="316"/>
      <c r="D975" s="316"/>
      <c r="E975" s="316"/>
      <c r="F975" s="316"/>
      <c r="G975" s="316"/>
      <c r="H975" s="316"/>
      <c r="I975" s="316"/>
    </row>
    <row r="976" spans="1:9" s="272" customFormat="1" x14ac:dyDescent="0.25">
      <c r="A976" s="273"/>
      <c r="B976" s="316"/>
      <c r="C976" s="316"/>
      <c r="D976" s="316"/>
      <c r="E976" s="316"/>
      <c r="F976" s="316"/>
      <c r="G976" s="316"/>
      <c r="H976" s="316"/>
      <c r="I976" s="316"/>
    </row>
    <row r="977" spans="1:9" s="272" customFormat="1" x14ac:dyDescent="0.25">
      <c r="A977" s="273"/>
      <c r="B977" s="316"/>
      <c r="C977" s="316"/>
      <c r="D977" s="316"/>
      <c r="E977" s="316"/>
      <c r="F977" s="316"/>
      <c r="G977" s="316"/>
      <c r="H977" s="316"/>
      <c r="I977" s="316"/>
    </row>
    <row r="978" spans="1:9" s="272" customFormat="1" x14ac:dyDescent="0.25">
      <c r="A978" s="273"/>
      <c r="B978" s="316"/>
      <c r="C978" s="316"/>
      <c r="D978" s="316"/>
      <c r="E978" s="316"/>
      <c r="F978" s="316"/>
      <c r="G978" s="316"/>
      <c r="H978" s="316"/>
      <c r="I978" s="316"/>
    </row>
    <row r="979" spans="1:9" s="272" customFormat="1" x14ac:dyDescent="0.25">
      <c r="A979" s="273"/>
      <c r="B979" s="316"/>
      <c r="C979" s="316"/>
      <c r="D979" s="316"/>
      <c r="E979" s="316"/>
      <c r="F979" s="316"/>
      <c r="G979" s="316"/>
      <c r="H979" s="316"/>
      <c r="I979" s="316"/>
    </row>
    <row r="980" spans="1:9" s="272" customFormat="1" x14ac:dyDescent="0.25">
      <c r="A980" s="273"/>
      <c r="B980" s="316"/>
      <c r="C980" s="316"/>
      <c r="D980" s="316"/>
      <c r="E980" s="316"/>
      <c r="F980" s="316"/>
      <c r="G980" s="316"/>
      <c r="H980" s="316"/>
      <c r="I980" s="316"/>
    </row>
    <row r="981" spans="1:9" s="272" customFormat="1" x14ac:dyDescent="0.25">
      <c r="A981" s="273"/>
      <c r="B981" s="316"/>
      <c r="C981" s="316"/>
      <c r="D981" s="316"/>
      <c r="E981" s="316"/>
      <c r="F981" s="316"/>
      <c r="G981" s="316"/>
      <c r="H981" s="316"/>
      <c r="I981" s="316"/>
    </row>
    <row r="982" spans="1:9" s="272" customFormat="1" x14ac:dyDescent="0.25">
      <c r="A982" s="273"/>
      <c r="B982" s="316"/>
      <c r="C982" s="316"/>
      <c r="D982" s="316"/>
      <c r="E982" s="316"/>
      <c r="F982" s="316"/>
      <c r="G982" s="316"/>
      <c r="H982" s="316"/>
      <c r="I982" s="316"/>
    </row>
    <row r="983" spans="1:9" s="272" customFormat="1" x14ac:dyDescent="0.25">
      <c r="A983" s="273"/>
      <c r="B983" s="316"/>
      <c r="C983" s="316"/>
      <c r="D983" s="316"/>
      <c r="E983" s="316"/>
      <c r="F983" s="316"/>
      <c r="G983" s="316"/>
      <c r="H983" s="316"/>
      <c r="I983" s="316"/>
    </row>
    <row r="984" spans="1:9" s="272" customFormat="1" x14ac:dyDescent="0.25">
      <c r="A984" s="273"/>
      <c r="B984" s="316"/>
      <c r="C984" s="316"/>
      <c r="D984" s="316"/>
      <c r="E984" s="316"/>
      <c r="F984" s="316"/>
      <c r="G984" s="316"/>
      <c r="H984" s="316"/>
      <c r="I984" s="316"/>
    </row>
    <row r="985" spans="1:9" s="272" customFormat="1" x14ac:dyDescent="0.25">
      <c r="A985" s="273"/>
      <c r="B985" s="316"/>
      <c r="C985" s="316"/>
      <c r="D985" s="316"/>
      <c r="E985" s="316"/>
      <c r="F985" s="316"/>
      <c r="G985" s="316"/>
      <c r="H985" s="316"/>
      <c r="I985" s="316"/>
    </row>
    <row r="986" spans="1:9" s="272" customFormat="1" x14ac:dyDescent="0.25">
      <c r="A986" s="273"/>
      <c r="B986" s="316"/>
      <c r="C986" s="316"/>
      <c r="D986" s="316"/>
      <c r="E986" s="316"/>
      <c r="F986" s="316"/>
      <c r="G986" s="316"/>
      <c r="H986" s="316"/>
      <c r="I986" s="316"/>
    </row>
    <row r="987" spans="1:9" s="272" customFormat="1" x14ac:dyDescent="0.25">
      <c r="A987" s="273"/>
      <c r="B987" s="316"/>
      <c r="C987" s="316"/>
      <c r="D987" s="316"/>
      <c r="E987" s="316"/>
      <c r="F987" s="316"/>
      <c r="G987" s="316"/>
      <c r="H987" s="316"/>
      <c r="I987" s="316"/>
    </row>
    <row r="988" spans="1:9" s="272" customFormat="1" x14ac:dyDescent="0.25">
      <c r="A988" s="273"/>
      <c r="B988" s="316"/>
      <c r="C988" s="316"/>
      <c r="D988" s="316"/>
      <c r="E988" s="316"/>
      <c r="F988" s="316"/>
      <c r="G988" s="316"/>
      <c r="H988" s="316"/>
      <c r="I988" s="316"/>
    </row>
    <row r="989" spans="1:9" s="272" customFormat="1" x14ac:dyDescent="0.25">
      <c r="A989" s="273"/>
      <c r="B989" s="316"/>
      <c r="C989" s="316"/>
      <c r="D989" s="316"/>
      <c r="E989" s="316"/>
      <c r="F989" s="316"/>
      <c r="G989" s="316"/>
      <c r="H989" s="316"/>
      <c r="I989" s="316"/>
    </row>
    <row r="990" spans="1:9" s="272" customFormat="1" x14ac:dyDescent="0.25">
      <c r="A990" s="273"/>
      <c r="B990" s="316"/>
      <c r="C990" s="316"/>
      <c r="D990" s="316"/>
      <c r="E990" s="316"/>
      <c r="F990" s="316"/>
      <c r="G990" s="316"/>
      <c r="H990" s="316"/>
      <c r="I990" s="316"/>
    </row>
    <row r="991" spans="1:9" s="272" customFormat="1" x14ac:dyDescent="0.25">
      <c r="A991" s="273"/>
      <c r="B991" s="316"/>
      <c r="C991" s="316"/>
      <c r="D991" s="316"/>
      <c r="E991" s="316"/>
      <c r="F991" s="316"/>
      <c r="G991" s="316"/>
      <c r="H991" s="316"/>
      <c r="I991" s="316"/>
    </row>
    <row r="992" spans="1:9" s="272" customFormat="1" x14ac:dyDescent="0.25">
      <c r="A992" s="273"/>
      <c r="B992" s="316"/>
      <c r="C992" s="316"/>
      <c r="D992" s="316"/>
      <c r="E992" s="316"/>
      <c r="F992" s="316"/>
      <c r="G992" s="316"/>
      <c r="H992" s="316"/>
      <c r="I992" s="316"/>
    </row>
    <row r="993" spans="1:9" s="272" customFormat="1" x14ac:dyDescent="0.25">
      <c r="A993" s="273"/>
      <c r="B993" s="316"/>
      <c r="C993" s="316"/>
      <c r="D993" s="316"/>
      <c r="E993" s="316"/>
      <c r="F993" s="316"/>
      <c r="G993" s="316"/>
      <c r="H993" s="316"/>
      <c r="I993" s="316"/>
    </row>
    <row r="994" spans="1:9" s="272" customFormat="1" x14ac:dyDescent="0.25">
      <c r="A994" s="273"/>
      <c r="B994" s="316"/>
      <c r="C994" s="316"/>
      <c r="D994" s="316"/>
      <c r="E994" s="316"/>
      <c r="F994" s="316"/>
      <c r="G994" s="316"/>
      <c r="H994" s="316"/>
      <c r="I994" s="316"/>
    </row>
    <row r="995" spans="1:9" s="272" customFormat="1" x14ac:dyDescent="0.25">
      <c r="A995" s="273"/>
      <c r="B995" s="316"/>
      <c r="C995" s="316"/>
      <c r="D995" s="316"/>
      <c r="E995" s="316"/>
      <c r="F995" s="316"/>
      <c r="G995" s="316"/>
      <c r="H995" s="316"/>
      <c r="I995" s="316"/>
    </row>
    <row r="996" spans="1:9" s="272" customFormat="1" x14ac:dyDescent="0.25">
      <c r="A996" s="273"/>
      <c r="B996" s="316"/>
      <c r="C996" s="316"/>
      <c r="D996" s="316"/>
      <c r="E996" s="316"/>
      <c r="F996" s="316"/>
      <c r="G996" s="316"/>
      <c r="H996" s="316"/>
      <c r="I996" s="316"/>
    </row>
    <row r="997" spans="1:9" s="272" customFormat="1" x14ac:dyDescent="0.25">
      <c r="A997" s="273"/>
      <c r="B997" s="316"/>
      <c r="C997" s="316"/>
      <c r="D997" s="316"/>
      <c r="E997" s="316"/>
      <c r="F997" s="316"/>
      <c r="G997" s="316"/>
      <c r="H997" s="316"/>
      <c r="I997" s="316"/>
    </row>
    <row r="998" spans="1:9" s="272" customFormat="1" x14ac:dyDescent="0.25">
      <c r="A998" s="273"/>
      <c r="B998" s="316"/>
      <c r="C998" s="316"/>
      <c r="D998" s="316"/>
      <c r="E998" s="316"/>
      <c r="F998" s="316"/>
      <c r="G998" s="316"/>
      <c r="H998" s="316"/>
      <c r="I998" s="316"/>
    </row>
    <row r="999" spans="1:9" s="272" customFormat="1" x14ac:dyDescent="0.25">
      <c r="A999" s="273"/>
      <c r="B999" s="316"/>
      <c r="C999" s="316"/>
      <c r="D999" s="316"/>
      <c r="E999" s="316"/>
      <c r="F999" s="316"/>
      <c r="G999" s="316"/>
      <c r="H999" s="316"/>
      <c r="I999" s="316"/>
    </row>
    <row r="1000" spans="1:9" s="272" customFormat="1" x14ac:dyDescent="0.25">
      <c r="A1000" s="273"/>
      <c r="B1000" s="316"/>
      <c r="C1000" s="316"/>
      <c r="D1000" s="316"/>
      <c r="E1000" s="316"/>
      <c r="F1000" s="316"/>
      <c r="G1000" s="316"/>
      <c r="H1000" s="316"/>
      <c r="I1000" s="316"/>
    </row>
    <row r="1001" spans="1:9" s="272" customFormat="1" x14ac:dyDescent="0.25">
      <c r="A1001" s="273"/>
      <c r="B1001" s="316"/>
      <c r="C1001" s="316"/>
      <c r="D1001" s="316"/>
      <c r="E1001" s="316"/>
      <c r="F1001" s="316"/>
      <c r="G1001" s="316"/>
      <c r="H1001" s="316"/>
      <c r="I1001" s="316"/>
    </row>
    <row r="1002" spans="1:9" s="272" customFormat="1" x14ac:dyDescent="0.25">
      <c r="A1002" s="273"/>
      <c r="B1002" s="316"/>
      <c r="C1002" s="316"/>
      <c r="D1002" s="316"/>
      <c r="E1002" s="316"/>
      <c r="F1002" s="316"/>
      <c r="G1002" s="316"/>
      <c r="H1002" s="316"/>
      <c r="I1002" s="316"/>
    </row>
    <row r="1003" spans="1:9" s="272" customFormat="1" x14ac:dyDescent="0.25">
      <c r="A1003" s="273"/>
      <c r="B1003" s="316"/>
      <c r="C1003" s="316"/>
      <c r="D1003" s="316"/>
      <c r="E1003" s="316"/>
      <c r="F1003" s="316"/>
      <c r="G1003" s="316"/>
      <c r="H1003" s="316"/>
      <c r="I1003" s="316"/>
    </row>
    <row r="1004" spans="1:9" s="272" customFormat="1" x14ac:dyDescent="0.25">
      <c r="A1004" s="273"/>
      <c r="B1004" s="316"/>
      <c r="C1004" s="316"/>
      <c r="D1004" s="316"/>
      <c r="E1004" s="316"/>
      <c r="F1004" s="316"/>
      <c r="G1004" s="316"/>
      <c r="H1004" s="316"/>
      <c r="I1004" s="316"/>
    </row>
    <row r="1005" spans="1:9" s="272" customFormat="1" x14ac:dyDescent="0.25">
      <c r="A1005" s="273"/>
      <c r="B1005" s="316"/>
      <c r="C1005" s="316"/>
      <c r="D1005" s="316"/>
      <c r="E1005" s="316"/>
      <c r="F1005" s="316"/>
      <c r="G1005" s="316"/>
      <c r="H1005" s="316"/>
      <c r="I1005" s="316"/>
    </row>
    <row r="1006" spans="1:9" s="272" customFormat="1" x14ac:dyDescent="0.25">
      <c r="A1006" s="273"/>
      <c r="B1006" s="316"/>
      <c r="C1006" s="316"/>
      <c r="D1006" s="316"/>
      <c r="E1006" s="316"/>
      <c r="F1006" s="316"/>
      <c r="G1006" s="316"/>
      <c r="H1006" s="316"/>
      <c r="I1006" s="316"/>
    </row>
    <row r="1007" spans="1:9" s="272" customFormat="1" x14ac:dyDescent="0.25">
      <c r="A1007" s="273"/>
      <c r="B1007" s="316"/>
      <c r="C1007" s="316"/>
      <c r="D1007" s="316"/>
      <c r="E1007" s="316"/>
      <c r="F1007" s="316"/>
      <c r="G1007" s="316"/>
      <c r="H1007" s="316"/>
      <c r="I1007" s="316"/>
    </row>
    <row r="1008" spans="1:9" s="272" customFormat="1" x14ac:dyDescent="0.25">
      <c r="A1008" s="273"/>
      <c r="B1008" s="316"/>
      <c r="C1008" s="316"/>
      <c r="D1008" s="316"/>
      <c r="E1008" s="316"/>
      <c r="F1008" s="316"/>
      <c r="G1008" s="316"/>
      <c r="H1008" s="316"/>
      <c r="I1008" s="316"/>
    </row>
    <row r="1009" spans="1:9" s="272" customFormat="1" x14ac:dyDescent="0.25">
      <c r="A1009" s="273"/>
      <c r="B1009" s="316"/>
      <c r="C1009" s="316"/>
      <c r="D1009" s="316"/>
      <c r="E1009" s="316"/>
      <c r="F1009" s="316"/>
      <c r="G1009" s="316"/>
      <c r="H1009" s="316"/>
      <c r="I1009" s="316"/>
    </row>
    <row r="1010" spans="1:9" s="272" customFormat="1" x14ac:dyDescent="0.25">
      <c r="A1010" s="273"/>
      <c r="B1010" s="316"/>
      <c r="C1010" s="316"/>
      <c r="D1010" s="316"/>
      <c r="E1010" s="316"/>
      <c r="F1010" s="316"/>
      <c r="G1010" s="316"/>
      <c r="H1010" s="316"/>
      <c r="I1010" s="316"/>
    </row>
    <row r="1011" spans="1:9" s="272" customFormat="1" x14ac:dyDescent="0.25">
      <c r="A1011" s="273"/>
      <c r="B1011" s="316"/>
      <c r="C1011" s="316"/>
      <c r="D1011" s="316"/>
      <c r="E1011" s="316"/>
      <c r="F1011" s="316"/>
      <c r="G1011" s="316"/>
      <c r="H1011" s="316"/>
      <c r="I1011" s="316"/>
    </row>
    <row r="1012" spans="1:9" s="272" customFormat="1" x14ac:dyDescent="0.25">
      <c r="A1012" s="273"/>
      <c r="B1012" s="316"/>
      <c r="C1012" s="316"/>
      <c r="D1012" s="316"/>
      <c r="E1012" s="316"/>
      <c r="F1012" s="316"/>
      <c r="G1012" s="316"/>
      <c r="H1012" s="316"/>
      <c r="I1012" s="316"/>
    </row>
    <row r="1013" spans="1:9" s="272" customFormat="1" x14ac:dyDescent="0.25">
      <c r="A1013" s="273"/>
      <c r="B1013" s="316"/>
      <c r="C1013" s="316"/>
      <c r="D1013" s="316"/>
      <c r="E1013" s="316"/>
      <c r="F1013" s="316"/>
      <c r="G1013" s="316"/>
      <c r="H1013" s="316"/>
      <c r="I1013" s="316"/>
    </row>
    <row r="1014" spans="1:9" s="272" customFormat="1" x14ac:dyDescent="0.25">
      <c r="A1014" s="273"/>
      <c r="B1014" s="316"/>
      <c r="C1014" s="316"/>
      <c r="D1014" s="316"/>
      <c r="E1014" s="316"/>
      <c r="F1014" s="316"/>
      <c r="G1014" s="316"/>
      <c r="H1014" s="316"/>
      <c r="I1014" s="316"/>
    </row>
    <row r="1015" spans="1:9" s="272" customFormat="1" x14ac:dyDescent="0.25">
      <c r="A1015" s="273"/>
      <c r="B1015" s="316"/>
      <c r="C1015" s="316"/>
      <c r="D1015" s="316"/>
      <c r="E1015" s="316"/>
      <c r="F1015" s="316"/>
      <c r="G1015" s="316"/>
      <c r="H1015" s="316"/>
      <c r="I1015" s="316"/>
    </row>
    <row r="1016" spans="1:9" s="272" customFormat="1" x14ac:dyDescent="0.25">
      <c r="A1016" s="273"/>
      <c r="B1016" s="316"/>
      <c r="C1016" s="316"/>
      <c r="D1016" s="316"/>
      <c r="E1016" s="316"/>
      <c r="F1016" s="316"/>
      <c r="G1016" s="316"/>
      <c r="H1016" s="316"/>
      <c r="I1016" s="316"/>
    </row>
    <row r="1017" spans="1:9" s="272" customFormat="1" x14ac:dyDescent="0.25">
      <c r="A1017" s="273"/>
      <c r="B1017" s="316"/>
      <c r="C1017" s="316"/>
      <c r="D1017" s="316"/>
      <c r="E1017" s="316"/>
      <c r="F1017" s="316"/>
      <c r="G1017" s="316"/>
      <c r="H1017" s="316"/>
      <c r="I1017" s="316"/>
    </row>
    <row r="1018" spans="1:9" s="272" customFormat="1" x14ac:dyDescent="0.25">
      <c r="A1018" s="273"/>
      <c r="B1018" s="316"/>
      <c r="C1018" s="316"/>
      <c r="D1018" s="316"/>
      <c r="E1018" s="316"/>
      <c r="F1018" s="316"/>
      <c r="G1018" s="316"/>
      <c r="H1018" s="316"/>
      <c r="I1018" s="316"/>
    </row>
    <row r="1019" spans="1:9" s="272" customFormat="1" x14ac:dyDescent="0.25">
      <c r="A1019" s="273"/>
      <c r="B1019" s="316"/>
      <c r="C1019" s="316"/>
      <c r="D1019" s="316"/>
      <c r="E1019" s="316"/>
      <c r="F1019" s="316"/>
      <c r="G1019" s="316"/>
      <c r="H1019" s="316"/>
      <c r="I1019" s="316"/>
    </row>
    <row r="1020" spans="1:9" s="272" customFormat="1" x14ac:dyDescent="0.25">
      <c r="A1020" s="273"/>
      <c r="B1020" s="316"/>
      <c r="C1020" s="316"/>
      <c r="D1020" s="316"/>
      <c r="E1020" s="316"/>
      <c r="F1020" s="316"/>
      <c r="G1020" s="316"/>
      <c r="H1020" s="316"/>
      <c r="I1020" s="316"/>
    </row>
    <row r="1021" spans="1:9" s="272" customFormat="1" x14ac:dyDescent="0.25">
      <c r="A1021" s="273"/>
      <c r="B1021" s="316"/>
      <c r="C1021" s="316"/>
      <c r="D1021" s="316"/>
      <c r="E1021" s="316"/>
      <c r="F1021" s="316"/>
      <c r="G1021" s="316"/>
      <c r="H1021" s="316"/>
      <c r="I1021" s="316"/>
    </row>
    <row r="1022" spans="1:9" s="272" customFormat="1" x14ac:dyDescent="0.25">
      <c r="A1022" s="273"/>
      <c r="B1022" s="316"/>
      <c r="C1022" s="316"/>
      <c r="D1022" s="316"/>
      <c r="E1022" s="316"/>
      <c r="F1022" s="316"/>
      <c r="G1022" s="316"/>
      <c r="H1022" s="316"/>
      <c r="I1022" s="316"/>
    </row>
    <row r="1023" spans="1:9" s="272" customFormat="1" x14ac:dyDescent="0.25">
      <c r="A1023" s="273"/>
      <c r="B1023" s="316"/>
      <c r="C1023" s="316"/>
      <c r="D1023" s="316"/>
      <c r="E1023" s="316"/>
      <c r="F1023" s="316"/>
      <c r="G1023" s="316"/>
      <c r="H1023" s="316"/>
      <c r="I1023" s="316"/>
    </row>
    <row r="1024" spans="1:9" s="272" customFormat="1" x14ac:dyDescent="0.25">
      <c r="A1024" s="273"/>
      <c r="B1024" s="316"/>
      <c r="C1024" s="316"/>
      <c r="D1024" s="316"/>
      <c r="E1024" s="316"/>
      <c r="F1024" s="316"/>
      <c r="G1024" s="316"/>
      <c r="H1024" s="316"/>
      <c r="I1024" s="316"/>
    </row>
    <row r="1025" spans="1:9" s="272" customFormat="1" x14ac:dyDescent="0.25">
      <c r="A1025" s="273"/>
      <c r="B1025" s="316"/>
      <c r="C1025" s="316"/>
      <c r="D1025" s="316"/>
      <c r="E1025" s="316"/>
      <c r="F1025" s="316"/>
      <c r="G1025" s="316"/>
      <c r="H1025" s="316"/>
      <c r="I1025" s="316"/>
    </row>
    <row r="1026" spans="1:9" s="272" customFormat="1" x14ac:dyDescent="0.25">
      <c r="A1026" s="273"/>
      <c r="B1026" s="316"/>
      <c r="C1026" s="316"/>
      <c r="D1026" s="316"/>
      <c r="E1026" s="316"/>
      <c r="F1026" s="316"/>
      <c r="G1026" s="316"/>
      <c r="H1026" s="316"/>
      <c r="I1026" s="316"/>
    </row>
    <row r="1027" spans="1:9" s="272" customFormat="1" x14ac:dyDescent="0.25">
      <c r="A1027" s="273"/>
      <c r="B1027" s="316"/>
      <c r="C1027" s="316"/>
      <c r="D1027" s="316"/>
      <c r="E1027" s="316"/>
      <c r="F1027" s="316"/>
      <c r="G1027" s="316"/>
      <c r="H1027" s="316"/>
      <c r="I1027" s="316"/>
    </row>
    <row r="1028" spans="1:9" s="272" customFormat="1" x14ac:dyDescent="0.25">
      <c r="A1028" s="273"/>
      <c r="B1028" s="316"/>
      <c r="C1028" s="316"/>
      <c r="D1028" s="316"/>
      <c r="E1028" s="316"/>
      <c r="F1028" s="316"/>
      <c r="G1028" s="316"/>
      <c r="H1028" s="316"/>
      <c r="I1028" s="316"/>
    </row>
    <row r="1029" spans="1:9" s="272" customFormat="1" x14ac:dyDescent="0.25">
      <c r="A1029" s="273"/>
      <c r="B1029" s="316"/>
      <c r="C1029" s="316"/>
      <c r="D1029" s="316"/>
      <c r="E1029" s="316"/>
      <c r="F1029" s="316"/>
      <c r="G1029" s="316"/>
      <c r="H1029" s="316"/>
      <c r="I1029" s="316"/>
    </row>
    <row r="1030" spans="1:9" s="272" customFormat="1" x14ac:dyDescent="0.25">
      <c r="A1030" s="273"/>
      <c r="B1030" s="316"/>
      <c r="C1030" s="316"/>
      <c r="D1030" s="316"/>
      <c r="E1030" s="316"/>
      <c r="F1030" s="316"/>
      <c r="G1030" s="316"/>
      <c r="H1030" s="316"/>
      <c r="I1030" s="316"/>
    </row>
    <row r="1031" spans="1:9" s="272" customFormat="1" x14ac:dyDescent="0.25">
      <c r="A1031" s="273"/>
      <c r="B1031" s="316"/>
      <c r="C1031" s="316"/>
      <c r="D1031" s="316"/>
      <c r="E1031" s="316"/>
      <c r="F1031" s="316"/>
      <c r="G1031" s="316"/>
      <c r="H1031" s="316"/>
      <c r="I1031" s="316"/>
    </row>
    <row r="1032" spans="1:9" s="272" customFormat="1" x14ac:dyDescent="0.25">
      <c r="A1032" s="273"/>
      <c r="B1032" s="316"/>
      <c r="C1032" s="316"/>
      <c r="D1032" s="316"/>
      <c r="E1032" s="316"/>
      <c r="F1032" s="316"/>
      <c r="G1032" s="316"/>
      <c r="H1032" s="316"/>
      <c r="I1032" s="316"/>
    </row>
    <row r="1033" spans="1:9" s="272" customFormat="1" x14ac:dyDescent="0.25">
      <c r="A1033" s="273"/>
      <c r="B1033" s="316"/>
      <c r="C1033" s="316"/>
      <c r="D1033" s="316"/>
      <c r="E1033" s="316"/>
      <c r="F1033" s="316"/>
      <c r="G1033" s="316"/>
      <c r="H1033" s="316"/>
      <c r="I1033" s="316"/>
    </row>
    <row r="1034" spans="1:9" s="272" customFormat="1" x14ac:dyDescent="0.25">
      <c r="A1034" s="273"/>
      <c r="B1034" s="316"/>
      <c r="C1034" s="316"/>
      <c r="D1034" s="316"/>
      <c r="E1034" s="316"/>
      <c r="F1034" s="316"/>
      <c r="G1034" s="316"/>
      <c r="H1034" s="316"/>
      <c r="I1034" s="316"/>
    </row>
    <row r="1035" spans="1:9" s="272" customFormat="1" x14ac:dyDescent="0.25">
      <c r="A1035" s="273"/>
      <c r="B1035" s="316"/>
      <c r="C1035" s="316"/>
      <c r="D1035" s="316"/>
      <c r="E1035" s="316"/>
      <c r="F1035" s="316"/>
      <c r="G1035" s="316"/>
      <c r="H1035" s="316"/>
      <c r="I1035" s="316"/>
    </row>
    <row r="1036" spans="1:9" s="272" customFormat="1" x14ac:dyDescent="0.25">
      <c r="A1036" s="273"/>
      <c r="B1036" s="316"/>
      <c r="C1036" s="316"/>
      <c r="D1036" s="316"/>
      <c r="E1036" s="316"/>
      <c r="F1036" s="316"/>
      <c r="G1036" s="316"/>
      <c r="H1036" s="316"/>
      <c r="I1036" s="316"/>
    </row>
    <row r="1037" spans="1:9" s="272" customFormat="1" x14ac:dyDescent="0.25">
      <c r="A1037" s="273"/>
      <c r="B1037" s="316"/>
      <c r="C1037" s="316"/>
      <c r="D1037" s="316"/>
      <c r="E1037" s="316"/>
      <c r="F1037" s="316"/>
      <c r="G1037" s="316"/>
      <c r="H1037" s="316"/>
      <c r="I1037" s="316"/>
    </row>
    <row r="1038" spans="1:9" s="272" customFormat="1" x14ac:dyDescent="0.25">
      <c r="A1038" s="273"/>
      <c r="B1038" s="316"/>
      <c r="C1038" s="316"/>
      <c r="D1038" s="316"/>
      <c r="E1038" s="316"/>
      <c r="F1038" s="316"/>
      <c r="G1038" s="316"/>
      <c r="H1038" s="316"/>
      <c r="I1038" s="316"/>
    </row>
    <row r="1039" spans="1:9" s="272" customFormat="1" x14ac:dyDescent="0.25">
      <c r="A1039" s="273"/>
      <c r="B1039" s="316"/>
      <c r="C1039" s="316"/>
      <c r="D1039" s="316"/>
      <c r="E1039" s="316"/>
      <c r="F1039" s="316"/>
      <c r="G1039" s="316"/>
      <c r="H1039" s="316"/>
      <c r="I1039" s="316"/>
    </row>
    <row r="1040" spans="1:9" s="272" customFormat="1" x14ac:dyDescent="0.25">
      <c r="A1040" s="273"/>
      <c r="B1040" s="316"/>
      <c r="C1040" s="316"/>
      <c r="D1040" s="316"/>
      <c r="E1040" s="316"/>
      <c r="F1040" s="316"/>
      <c r="G1040" s="316"/>
      <c r="H1040" s="316"/>
      <c r="I1040" s="316"/>
    </row>
    <row r="1041" spans="1:9" s="272" customFormat="1" x14ac:dyDescent="0.25">
      <c r="A1041" s="273"/>
      <c r="B1041" s="316"/>
      <c r="C1041" s="316"/>
      <c r="D1041" s="316"/>
      <c r="E1041" s="316"/>
      <c r="F1041" s="316"/>
      <c r="G1041" s="316"/>
      <c r="H1041" s="316"/>
      <c r="I1041" s="316"/>
    </row>
    <row r="1042" spans="1:9" s="272" customFormat="1" x14ac:dyDescent="0.25">
      <c r="A1042" s="273"/>
      <c r="B1042" s="316"/>
      <c r="C1042" s="316"/>
      <c r="D1042" s="316"/>
      <c r="E1042" s="316"/>
      <c r="F1042" s="316"/>
      <c r="G1042" s="316"/>
      <c r="H1042" s="316"/>
      <c r="I1042" s="316"/>
    </row>
    <row r="1043" spans="1:9" s="272" customFormat="1" x14ac:dyDescent="0.25">
      <c r="A1043" s="273"/>
      <c r="B1043" s="316"/>
      <c r="C1043" s="316"/>
      <c r="D1043" s="316"/>
      <c r="E1043" s="316"/>
      <c r="F1043" s="316"/>
      <c r="G1043" s="316"/>
      <c r="H1043" s="316"/>
      <c r="I1043" s="316"/>
    </row>
    <row r="1044" spans="1:9" s="272" customFormat="1" x14ac:dyDescent="0.25">
      <c r="A1044" s="273"/>
      <c r="B1044" s="316"/>
      <c r="C1044" s="316"/>
      <c r="D1044" s="316"/>
      <c r="E1044" s="316"/>
      <c r="F1044" s="316"/>
      <c r="G1044" s="316"/>
      <c r="H1044" s="316"/>
      <c r="I1044" s="316"/>
    </row>
    <row r="1045" spans="1:9" s="272" customFormat="1" x14ac:dyDescent="0.25">
      <c r="A1045" s="273"/>
      <c r="B1045" s="316"/>
      <c r="C1045" s="316"/>
      <c r="D1045" s="316"/>
      <c r="E1045" s="316"/>
      <c r="F1045" s="316"/>
      <c r="G1045" s="316"/>
      <c r="H1045" s="316"/>
      <c r="I1045" s="316"/>
    </row>
    <row r="1046" spans="1:9" s="272" customFormat="1" x14ac:dyDescent="0.25">
      <c r="A1046" s="273"/>
      <c r="B1046" s="316"/>
      <c r="C1046" s="316"/>
      <c r="D1046" s="316"/>
      <c r="E1046" s="316"/>
      <c r="F1046" s="316"/>
      <c r="G1046" s="316"/>
      <c r="H1046" s="316"/>
      <c r="I1046" s="316"/>
    </row>
    <row r="1047" spans="1:9" s="272" customFormat="1" x14ac:dyDescent="0.25">
      <c r="A1047" s="273"/>
      <c r="B1047" s="316"/>
      <c r="C1047" s="316"/>
      <c r="D1047" s="316"/>
      <c r="E1047" s="316"/>
      <c r="F1047" s="316"/>
      <c r="G1047" s="316"/>
      <c r="H1047" s="316"/>
      <c r="I1047" s="316"/>
    </row>
    <row r="1048" spans="1:9" s="272" customFormat="1" x14ac:dyDescent="0.25">
      <c r="A1048" s="273"/>
      <c r="B1048" s="316"/>
      <c r="C1048" s="316"/>
      <c r="D1048" s="316"/>
      <c r="E1048" s="316"/>
      <c r="F1048" s="316"/>
      <c r="G1048" s="316"/>
      <c r="H1048" s="316"/>
      <c r="I1048" s="316"/>
    </row>
    <row r="1049" spans="1:9" s="272" customFormat="1" x14ac:dyDescent="0.25">
      <c r="A1049" s="273"/>
      <c r="B1049" s="316"/>
      <c r="C1049" s="316"/>
      <c r="D1049" s="316"/>
      <c r="E1049" s="316"/>
      <c r="F1049" s="316"/>
      <c r="G1049" s="316"/>
      <c r="H1049" s="316"/>
      <c r="I1049" s="316"/>
    </row>
    <row r="1050" spans="1:9" s="272" customFormat="1" x14ac:dyDescent="0.25">
      <c r="A1050" s="273"/>
      <c r="B1050" s="316"/>
      <c r="C1050" s="316"/>
      <c r="D1050" s="316"/>
      <c r="E1050" s="316"/>
      <c r="F1050" s="316"/>
      <c r="G1050" s="316"/>
      <c r="H1050" s="316"/>
      <c r="I1050" s="316"/>
    </row>
    <row r="1051" spans="1:9" s="272" customFormat="1" x14ac:dyDescent="0.25">
      <c r="A1051" s="273"/>
      <c r="B1051" s="316"/>
      <c r="C1051" s="316"/>
      <c r="D1051" s="316"/>
      <c r="E1051" s="316"/>
      <c r="F1051" s="316"/>
      <c r="G1051" s="316"/>
      <c r="H1051" s="316"/>
      <c r="I1051" s="316"/>
    </row>
    <row r="1052" spans="1:9" s="272" customFormat="1" x14ac:dyDescent="0.25">
      <c r="A1052" s="273"/>
      <c r="B1052" s="316"/>
      <c r="C1052" s="316"/>
      <c r="D1052" s="316"/>
      <c r="E1052" s="316"/>
      <c r="F1052" s="316"/>
      <c r="G1052" s="316"/>
      <c r="H1052" s="316"/>
      <c r="I1052" s="316"/>
    </row>
    <row r="1053" spans="1:9" s="272" customFormat="1" x14ac:dyDescent="0.25">
      <c r="A1053" s="273"/>
      <c r="B1053" s="316"/>
      <c r="C1053" s="316"/>
      <c r="D1053" s="316"/>
      <c r="E1053" s="316"/>
      <c r="F1053" s="316"/>
      <c r="G1053" s="316"/>
      <c r="H1053" s="316"/>
      <c r="I1053" s="316"/>
    </row>
    <row r="1054" spans="1:9" s="272" customFormat="1" x14ac:dyDescent="0.25">
      <c r="A1054" s="273"/>
      <c r="B1054" s="316"/>
      <c r="C1054" s="316"/>
      <c r="D1054" s="316"/>
      <c r="E1054" s="316"/>
      <c r="F1054" s="316"/>
      <c r="G1054" s="316"/>
      <c r="H1054" s="316"/>
      <c r="I1054" s="316"/>
    </row>
    <row r="1055" spans="1:9" s="272" customFormat="1" x14ac:dyDescent="0.25">
      <c r="A1055" s="273"/>
      <c r="B1055" s="316"/>
      <c r="C1055" s="316"/>
      <c r="D1055" s="316"/>
      <c r="E1055" s="316"/>
      <c r="F1055" s="316"/>
      <c r="G1055" s="316"/>
      <c r="H1055" s="316"/>
      <c r="I1055" s="316"/>
    </row>
    <row r="1056" spans="1:9" s="272" customFormat="1" x14ac:dyDescent="0.25">
      <c r="A1056" s="273"/>
      <c r="B1056" s="316"/>
      <c r="C1056" s="316"/>
      <c r="D1056" s="316"/>
      <c r="E1056" s="316"/>
      <c r="F1056" s="316"/>
      <c r="G1056" s="316"/>
      <c r="H1056" s="316"/>
      <c r="I1056" s="316"/>
    </row>
    <row r="1057" spans="1:9" s="272" customFormat="1" x14ac:dyDescent="0.25">
      <c r="A1057" s="273"/>
      <c r="B1057" s="316"/>
      <c r="C1057" s="316"/>
      <c r="D1057" s="316"/>
      <c r="E1057" s="316"/>
      <c r="F1057" s="316"/>
      <c r="G1057" s="316"/>
      <c r="H1057" s="316"/>
      <c r="I1057" s="316"/>
    </row>
    <row r="1058" spans="1:9" s="272" customFormat="1" x14ac:dyDescent="0.25">
      <c r="A1058" s="273"/>
      <c r="B1058" s="316"/>
      <c r="C1058" s="316"/>
      <c r="D1058" s="316"/>
      <c r="E1058" s="316"/>
      <c r="F1058" s="316"/>
      <c r="G1058" s="316"/>
      <c r="H1058" s="316"/>
      <c r="I1058" s="316"/>
    </row>
    <row r="1059" spans="1:9" s="272" customFormat="1" x14ac:dyDescent="0.25">
      <c r="A1059" s="273"/>
      <c r="B1059" s="316"/>
      <c r="C1059" s="316"/>
      <c r="D1059" s="316"/>
      <c r="E1059" s="316"/>
      <c r="F1059" s="316"/>
      <c r="G1059" s="316"/>
      <c r="H1059" s="316"/>
      <c r="I1059" s="316"/>
    </row>
    <row r="1060" spans="1:9" s="272" customFormat="1" x14ac:dyDescent="0.25">
      <c r="A1060" s="273"/>
      <c r="B1060" s="316"/>
      <c r="C1060" s="316"/>
      <c r="D1060" s="316"/>
      <c r="E1060" s="316"/>
      <c r="F1060" s="316"/>
      <c r="G1060" s="316"/>
      <c r="H1060" s="316"/>
      <c r="I1060" s="316"/>
    </row>
    <row r="1061" spans="1:9" s="272" customFormat="1" x14ac:dyDescent="0.25">
      <c r="A1061" s="273"/>
      <c r="B1061" s="316"/>
      <c r="C1061" s="316"/>
      <c r="D1061" s="316"/>
      <c r="E1061" s="316"/>
      <c r="F1061" s="316"/>
      <c r="G1061" s="316"/>
      <c r="H1061" s="316"/>
      <c r="I1061" s="316"/>
    </row>
    <row r="1062" spans="1:9" s="272" customFormat="1" x14ac:dyDescent="0.25">
      <c r="A1062" s="273"/>
      <c r="B1062" s="316"/>
      <c r="C1062" s="316"/>
      <c r="D1062" s="316"/>
      <c r="E1062" s="316"/>
      <c r="F1062" s="316"/>
      <c r="G1062" s="316"/>
      <c r="H1062" s="316"/>
      <c r="I1062" s="316"/>
    </row>
    <row r="1063" spans="1:9" s="272" customFormat="1" x14ac:dyDescent="0.25">
      <c r="A1063" s="273"/>
      <c r="B1063" s="316"/>
      <c r="C1063" s="316"/>
      <c r="D1063" s="316"/>
      <c r="E1063" s="316"/>
      <c r="F1063" s="316"/>
      <c r="G1063" s="316"/>
      <c r="H1063" s="316"/>
      <c r="I1063" s="316"/>
    </row>
    <row r="1064" spans="1:9" s="272" customFormat="1" x14ac:dyDescent="0.25">
      <c r="A1064" s="273"/>
      <c r="B1064" s="316"/>
      <c r="C1064" s="316"/>
      <c r="D1064" s="316"/>
      <c r="E1064" s="316"/>
      <c r="F1064" s="316"/>
      <c r="G1064" s="316"/>
      <c r="H1064" s="316"/>
      <c r="I1064" s="316"/>
    </row>
    <row r="1065" spans="1:9" s="272" customFormat="1" x14ac:dyDescent="0.25">
      <c r="A1065" s="273"/>
      <c r="B1065" s="316"/>
      <c r="C1065" s="316"/>
      <c r="D1065" s="316"/>
      <c r="E1065" s="316"/>
      <c r="F1065" s="316"/>
      <c r="G1065" s="316"/>
      <c r="H1065" s="316"/>
      <c r="I1065" s="316"/>
    </row>
    <row r="1066" spans="1:9" s="272" customFormat="1" x14ac:dyDescent="0.25">
      <c r="A1066" s="273"/>
      <c r="B1066" s="316"/>
      <c r="C1066" s="316"/>
      <c r="D1066" s="316"/>
      <c r="E1066" s="316"/>
      <c r="F1066" s="316"/>
      <c r="G1066" s="316"/>
      <c r="H1066" s="316"/>
      <c r="I1066" s="316"/>
    </row>
    <row r="1067" spans="1:9" s="272" customFormat="1" x14ac:dyDescent="0.25">
      <c r="A1067" s="273"/>
      <c r="B1067" s="316"/>
      <c r="C1067" s="316"/>
      <c r="D1067" s="316"/>
      <c r="E1067" s="316"/>
      <c r="F1067" s="316"/>
      <c r="G1067" s="316"/>
      <c r="H1067" s="316"/>
      <c r="I1067" s="316"/>
    </row>
    <row r="1068" spans="1:9" s="272" customFormat="1" x14ac:dyDescent="0.25">
      <c r="A1068" s="273"/>
      <c r="B1068" s="316"/>
      <c r="C1068" s="316"/>
      <c r="D1068" s="316"/>
      <c r="E1068" s="316"/>
      <c r="F1068" s="316"/>
      <c r="G1068" s="316"/>
      <c r="H1068" s="316"/>
      <c r="I1068" s="316"/>
    </row>
    <row r="1069" spans="1:9" s="272" customFormat="1" x14ac:dyDescent="0.25">
      <c r="A1069" s="273"/>
      <c r="B1069" s="316"/>
      <c r="C1069" s="316"/>
      <c r="D1069" s="316"/>
      <c r="E1069" s="316"/>
      <c r="F1069" s="316"/>
      <c r="G1069" s="316"/>
      <c r="H1069" s="316"/>
      <c r="I1069" s="316"/>
    </row>
    <row r="1070" spans="1:9" s="272" customFormat="1" x14ac:dyDescent="0.25">
      <c r="A1070" s="273"/>
      <c r="B1070" s="316"/>
      <c r="C1070" s="316"/>
      <c r="D1070" s="316"/>
      <c r="E1070" s="316"/>
      <c r="F1070" s="316"/>
      <c r="G1070" s="316"/>
      <c r="H1070" s="316"/>
      <c r="I1070" s="316"/>
    </row>
    <row r="1071" spans="1:9" s="272" customFormat="1" x14ac:dyDescent="0.25">
      <c r="A1071" s="273"/>
      <c r="B1071" s="316"/>
      <c r="C1071" s="316"/>
      <c r="D1071" s="316"/>
      <c r="E1071" s="316"/>
      <c r="F1071" s="316"/>
      <c r="G1071" s="316"/>
      <c r="H1071" s="316"/>
      <c r="I1071" s="316"/>
    </row>
    <row r="1072" spans="1:9" s="272" customFormat="1" x14ac:dyDescent="0.25">
      <c r="A1072" s="273"/>
      <c r="B1072" s="316"/>
      <c r="C1072" s="316"/>
      <c r="D1072" s="316"/>
      <c r="E1072" s="316"/>
      <c r="F1072" s="316"/>
      <c r="G1072" s="316"/>
      <c r="H1072" s="316"/>
      <c r="I1072" s="316"/>
    </row>
    <row r="1073" spans="1:9" s="272" customFormat="1" x14ac:dyDescent="0.25">
      <c r="A1073" s="273"/>
      <c r="B1073" s="316"/>
      <c r="C1073" s="316"/>
      <c r="D1073" s="316"/>
      <c r="E1073" s="316"/>
      <c r="F1073" s="316"/>
      <c r="G1073" s="316"/>
      <c r="H1073" s="316"/>
      <c r="I1073" s="316"/>
    </row>
    <row r="1074" spans="1:9" s="272" customFormat="1" x14ac:dyDescent="0.25">
      <c r="A1074" s="273"/>
      <c r="B1074" s="316"/>
      <c r="C1074" s="316"/>
      <c r="D1074" s="316"/>
      <c r="E1074" s="316"/>
      <c r="F1074" s="316"/>
      <c r="G1074" s="316"/>
      <c r="H1074" s="316"/>
      <c r="I1074" s="316"/>
    </row>
    <row r="1075" spans="1:9" s="272" customFormat="1" x14ac:dyDescent="0.25">
      <c r="A1075" s="273"/>
      <c r="B1075" s="316"/>
      <c r="C1075" s="316"/>
      <c r="D1075" s="316"/>
      <c r="E1075" s="316"/>
      <c r="F1075" s="316"/>
      <c r="G1075" s="316"/>
      <c r="H1075" s="316"/>
      <c r="I1075" s="316"/>
    </row>
    <row r="1076" spans="1:9" s="272" customFormat="1" x14ac:dyDescent="0.25">
      <c r="A1076" s="273"/>
      <c r="B1076" s="316"/>
      <c r="C1076" s="316"/>
      <c r="D1076" s="316"/>
      <c r="E1076" s="316"/>
      <c r="F1076" s="316"/>
      <c r="G1076" s="316"/>
      <c r="H1076" s="316"/>
      <c r="I1076" s="316"/>
    </row>
    <row r="1077" spans="1:9" s="272" customFormat="1" x14ac:dyDescent="0.25">
      <c r="A1077" s="273"/>
      <c r="B1077" s="316"/>
      <c r="C1077" s="316"/>
      <c r="D1077" s="316"/>
      <c r="E1077" s="316"/>
      <c r="F1077" s="316"/>
      <c r="G1077" s="316"/>
      <c r="H1077" s="316"/>
      <c r="I1077" s="316"/>
    </row>
    <row r="1078" spans="1:9" s="272" customFormat="1" x14ac:dyDescent="0.25">
      <c r="A1078" s="273"/>
      <c r="B1078" s="316"/>
      <c r="C1078" s="316"/>
      <c r="D1078" s="316"/>
      <c r="E1078" s="316"/>
      <c r="F1078" s="316"/>
      <c r="G1078" s="316"/>
      <c r="H1078" s="316"/>
      <c r="I1078" s="316"/>
    </row>
    <row r="1079" spans="1:9" s="272" customFormat="1" x14ac:dyDescent="0.25">
      <c r="A1079" s="273"/>
      <c r="B1079" s="316"/>
      <c r="C1079" s="316"/>
      <c r="D1079" s="316"/>
      <c r="E1079" s="316"/>
      <c r="F1079" s="316"/>
      <c r="G1079" s="316"/>
      <c r="H1079" s="316"/>
      <c r="I1079" s="316"/>
    </row>
    <row r="1080" spans="1:9" s="272" customFormat="1" x14ac:dyDescent="0.25">
      <c r="A1080" s="273"/>
      <c r="B1080" s="316"/>
      <c r="C1080" s="316"/>
      <c r="D1080" s="316"/>
      <c r="E1080" s="316"/>
      <c r="F1080" s="316"/>
      <c r="G1080" s="316"/>
      <c r="H1080" s="316"/>
      <c r="I1080" s="316"/>
    </row>
    <row r="1081" spans="1:9" s="272" customFormat="1" x14ac:dyDescent="0.25">
      <c r="A1081" s="273"/>
      <c r="B1081" s="316"/>
      <c r="C1081" s="316"/>
      <c r="D1081" s="316"/>
      <c r="E1081" s="316"/>
      <c r="F1081" s="316"/>
      <c r="G1081" s="316"/>
      <c r="H1081" s="316"/>
      <c r="I1081" s="316"/>
    </row>
    <row r="1082" spans="1:9" s="272" customFormat="1" x14ac:dyDescent="0.25">
      <c r="A1082" s="273"/>
      <c r="B1082" s="316"/>
      <c r="C1082" s="316"/>
      <c r="D1082" s="316"/>
      <c r="E1082" s="316"/>
      <c r="F1082" s="316"/>
      <c r="G1082" s="316"/>
      <c r="H1082" s="316"/>
      <c r="I1082" s="316"/>
    </row>
    <row r="1083" spans="1:9" s="272" customFormat="1" x14ac:dyDescent="0.25">
      <c r="A1083" s="273"/>
      <c r="B1083" s="316"/>
      <c r="C1083" s="316"/>
      <c r="D1083" s="316"/>
      <c r="E1083" s="316"/>
      <c r="F1083" s="316"/>
      <c r="G1083" s="316"/>
      <c r="H1083" s="316"/>
      <c r="I1083" s="316"/>
    </row>
    <row r="1084" spans="1:9" s="272" customFormat="1" x14ac:dyDescent="0.25">
      <c r="A1084" s="273"/>
      <c r="B1084" s="316"/>
      <c r="C1084" s="316"/>
      <c r="D1084" s="316"/>
      <c r="E1084" s="316"/>
      <c r="F1084" s="316"/>
      <c r="G1084" s="316"/>
      <c r="H1084" s="316"/>
      <c r="I1084" s="316"/>
    </row>
    <row r="1085" spans="1:9" s="272" customFormat="1" x14ac:dyDescent="0.25">
      <c r="A1085" s="273"/>
      <c r="B1085" s="316"/>
      <c r="C1085" s="316"/>
      <c r="D1085" s="316"/>
      <c r="E1085" s="316"/>
      <c r="F1085" s="316"/>
      <c r="G1085" s="316"/>
      <c r="H1085" s="316"/>
      <c r="I1085" s="316"/>
    </row>
    <row r="1086" spans="1:9" s="272" customFormat="1" x14ac:dyDescent="0.25">
      <c r="A1086" s="273"/>
      <c r="B1086" s="316"/>
      <c r="C1086" s="316"/>
      <c r="D1086" s="316"/>
      <c r="E1086" s="316"/>
      <c r="F1086" s="316"/>
      <c r="G1086" s="316"/>
      <c r="H1086" s="316"/>
      <c r="I1086" s="316"/>
    </row>
    <row r="1087" spans="1:9" s="272" customFormat="1" x14ac:dyDescent="0.25">
      <c r="A1087" s="273"/>
      <c r="B1087" s="316"/>
      <c r="C1087" s="316"/>
      <c r="D1087" s="316"/>
      <c r="E1087" s="316"/>
      <c r="F1087" s="316"/>
      <c r="G1087" s="316"/>
      <c r="H1087" s="316"/>
      <c r="I1087" s="316"/>
    </row>
    <row r="1088" spans="1:9" s="272" customFormat="1" x14ac:dyDescent="0.25">
      <c r="A1088" s="273"/>
      <c r="B1088" s="316"/>
      <c r="C1088" s="316"/>
      <c r="D1088" s="316"/>
      <c r="E1088" s="316"/>
      <c r="F1088" s="316"/>
      <c r="G1088" s="316"/>
      <c r="H1088" s="316"/>
      <c r="I1088" s="316"/>
    </row>
    <row r="1089" spans="1:9" s="272" customFormat="1" x14ac:dyDescent="0.25">
      <c r="A1089" s="273"/>
      <c r="B1089" s="316"/>
      <c r="C1089" s="316"/>
      <c r="D1089" s="316"/>
      <c r="E1089" s="316"/>
      <c r="F1089" s="316"/>
      <c r="G1089" s="316"/>
      <c r="H1089" s="316"/>
      <c r="I1089" s="316"/>
    </row>
    <row r="1090" spans="1:9" s="272" customFormat="1" x14ac:dyDescent="0.25">
      <c r="A1090" s="273"/>
      <c r="B1090" s="316"/>
      <c r="C1090" s="316"/>
      <c r="D1090" s="316"/>
      <c r="E1090" s="316"/>
      <c r="F1090" s="316"/>
      <c r="G1090" s="316"/>
      <c r="H1090" s="316"/>
      <c r="I1090" s="316"/>
    </row>
    <row r="1091" spans="1:9" s="272" customFormat="1" x14ac:dyDescent="0.25">
      <c r="A1091" s="273"/>
      <c r="B1091" s="316"/>
      <c r="C1091" s="316"/>
      <c r="D1091" s="316"/>
      <c r="E1091" s="316"/>
      <c r="F1091" s="316"/>
      <c r="G1091" s="316"/>
      <c r="H1091" s="316"/>
      <c r="I1091" s="316"/>
    </row>
    <row r="1092" spans="1:9" s="272" customFormat="1" x14ac:dyDescent="0.25">
      <c r="A1092" s="273"/>
      <c r="B1092" s="316"/>
      <c r="C1092" s="316"/>
      <c r="D1092" s="316"/>
      <c r="E1092" s="316"/>
      <c r="F1092" s="316"/>
      <c r="G1092" s="316"/>
      <c r="H1092" s="316"/>
      <c r="I1092" s="316"/>
    </row>
    <row r="1093" spans="1:9" s="272" customFormat="1" x14ac:dyDescent="0.25">
      <c r="A1093" s="273"/>
      <c r="B1093" s="316"/>
      <c r="C1093" s="316"/>
      <c r="D1093" s="316"/>
      <c r="E1093" s="316"/>
      <c r="F1093" s="316"/>
      <c r="G1093" s="316"/>
      <c r="H1093" s="316"/>
      <c r="I1093" s="316"/>
    </row>
    <row r="1094" spans="1:9" s="272" customFormat="1" x14ac:dyDescent="0.25">
      <c r="A1094" s="273"/>
      <c r="B1094" s="316"/>
      <c r="C1094" s="316"/>
      <c r="D1094" s="316"/>
      <c r="E1094" s="316"/>
      <c r="F1094" s="316"/>
      <c r="G1094" s="316"/>
      <c r="H1094" s="316"/>
      <c r="I1094" s="316"/>
    </row>
    <row r="1095" spans="1:9" s="272" customFormat="1" x14ac:dyDescent="0.25">
      <c r="A1095" s="273"/>
      <c r="B1095" s="316"/>
      <c r="C1095" s="316"/>
      <c r="D1095" s="316"/>
      <c r="E1095" s="316"/>
      <c r="F1095" s="316"/>
      <c r="G1095" s="316"/>
      <c r="H1095" s="316"/>
      <c r="I1095" s="316"/>
    </row>
    <row r="1096" spans="1:9" s="272" customFormat="1" x14ac:dyDescent="0.25">
      <c r="A1096" s="273"/>
      <c r="B1096" s="316"/>
      <c r="C1096" s="316"/>
      <c r="D1096" s="316"/>
      <c r="E1096" s="316"/>
      <c r="F1096" s="316"/>
      <c r="G1096" s="316"/>
      <c r="H1096" s="316"/>
      <c r="I1096" s="316"/>
    </row>
    <row r="1097" spans="1:9" s="272" customFormat="1" x14ac:dyDescent="0.25">
      <c r="A1097" s="273"/>
      <c r="B1097" s="316"/>
      <c r="C1097" s="316"/>
      <c r="D1097" s="316"/>
      <c r="E1097" s="316"/>
      <c r="F1097" s="316"/>
      <c r="G1097" s="316"/>
      <c r="H1097" s="316"/>
      <c r="I1097" s="316"/>
    </row>
    <row r="1098" spans="1:9" s="272" customFormat="1" x14ac:dyDescent="0.25">
      <c r="A1098" s="273"/>
      <c r="B1098" s="316"/>
      <c r="C1098" s="316"/>
      <c r="D1098" s="316"/>
      <c r="E1098" s="316"/>
      <c r="F1098" s="316"/>
      <c r="G1098" s="316"/>
      <c r="H1098" s="316"/>
      <c r="I1098" s="316"/>
    </row>
    <row r="1099" spans="1:9" s="272" customFormat="1" x14ac:dyDescent="0.25">
      <c r="A1099" s="273"/>
      <c r="B1099" s="316"/>
      <c r="C1099" s="316"/>
      <c r="D1099" s="316"/>
      <c r="E1099" s="316"/>
      <c r="F1099" s="316"/>
      <c r="G1099" s="316"/>
      <c r="H1099" s="316"/>
      <c r="I1099" s="316"/>
    </row>
    <row r="1100" spans="1:9" s="272" customFormat="1" x14ac:dyDescent="0.25">
      <c r="A1100" s="273"/>
      <c r="B1100" s="316"/>
      <c r="C1100" s="316"/>
      <c r="D1100" s="316"/>
      <c r="E1100" s="316"/>
      <c r="F1100" s="316"/>
      <c r="G1100" s="316"/>
      <c r="H1100" s="316"/>
      <c r="I1100" s="316"/>
    </row>
    <row r="1101" spans="1:9" s="272" customFormat="1" x14ac:dyDescent="0.25">
      <c r="A1101" s="273"/>
      <c r="B1101" s="316"/>
      <c r="C1101" s="316"/>
      <c r="D1101" s="316"/>
      <c r="E1101" s="316"/>
      <c r="F1101" s="316"/>
      <c r="G1101" s="316"/>
      <c r="H1101" s="316"/>
      <c r="I1101" s="316"/>
    </row>
    <row r="1102" spans="1:9" s="272" customFormat="1" x14ac:dyDescent="0.25">
      <c r="A1102" s="273"/>
      <c r="B1102" s="316"/>
      <c r="C1102" s="316"/>
      <c r="D1102" s="316"/>
      <c r="E1102" s="316"/>
      <c r="F1102" s="316"/>
      <c r="G1102" s="316"/>
      <c r="H1102" s="316"/>
      <c r="I1102" s="316"/>
    </row>
    <row r="1103" spans="1:9" s="272" customFormat="1" x14ac:dyDescent="0.25">
      <c r="A1103" s="273"/>
      <c r="B1103" s="316"/>
      <c r="C1103" s="316"/>
      <c r="D1103" s="316"/>
      <c r="E1103" s="316"/>
      <c r="F1103" s="316"/>
      <c r="G1103" s="316"/>
      <c r="H1103" s="316"/>
      <c r="I1103" s="316"/>
    </row>
    <row r="1104" spans="1:9" s="272" customFormat="1" x14ac:dyDescent="0.25">
      <c r="A1104" s="273"/>
      <c r="B1104" s="316"/>
      <c r="C1104" s="316"/>
      <c r="D1104" s="316"/>
      <c r="E1104" s="316"/>
      <c r="F1104" s="316"/>
      <c r="G1104" s="316"/>
      <c r="H1104" s="316"/>
      <c r="I1104" s="316"/>
    </row>
    <row r="1105" spans="1:9" s="272" customFormat="1" x14ac:dyDescent="0.25">
      <c r="A1105" s="273"/>
      <c r="B1105" s="316"/>
      <c r="C1105" s="316"/>
      <c r="D1105" s="316"/>
      <c r="E1105" s="316"/>
      <c r="F1105" s="316"/>
      <c r="G1105" s="316"/>
      <c r="H1105" s="316"/>
      <c r="I1105" s="316"/>
    </row>
    <row r="1106" spans="1:9" s="272" customFormat="1" x14ac:dyDescent="0.25">
      <c r="A1106" s="273"/>
      <c r="B1106" s="316"/>
      <c r="C1106" s="316"/>
      <c r="D1106" s="316"/>
      <c r="E1106" s="316"/>
      <c r="F1106" s="316"/>
      <c r="G1106" s="316"/>
      <c r="H1106" s="316"/>
      <c r="I1106" s="316"/>
    </row>
    <row r="1107" spans="1:9" s="272" customFormat="1" x14ac:dyDescent="0.25">
      <c r="A1107" s="273"/>
      <c r="B1107" s="316"/>
      <c r="C1107" s="316"/>
      <c r="D1107" s="316"/>
      <c r="E1107" s="316"/>
      <c r="F1107" s="316"/>
      <c r="G1107" s="316"/>
      <c r="H1107" s="316"/>
      <c r="I1107" s="316"/>
    </row>
    <row r="1108" spans="1:9" s="272" customFormat="1" x14ac:dyDescent="0.25">
      <c r="A1108" s="273"/>
      <c r="B1108" s="316"/>
      <c r="C1108" s="316"/>
      <c r="D1108" s="316"/>
      <c r="E1108" s="316"/>
      <c r="F1108" s="316"/>
      <c r="G1108" s="316"/>
      <c r="H1108" s="316"/>
      <c r="I1108" s="316"/>
    </row>
    <row r="1109" spans="1:9" s="272" customFormat="1" x14ac:dyDescent="0.25">
      <c r="A1109" s="273"/>
      <c r="B1109" s="316"/>
      <c r="C1109" s="316"/>
      <c r="D1109" s="316"/>
      <c r="E1109" s="316"/>
      <c r="F1109" s="316"/>
      <c r="G1109" s="316"/>
      <c r="H1109" s="316"/>
      <c r="I1109" s="316"/>
    </row>
    <row r="1110" spans="1:9" s="272" customFormat="1" x14ac:dyDescent="0.25">
      <c r="A1110" s="273"/>
      <c r="B1110" s="316"/>
      <c r="C1110" s="316"/>
      <c r="D1110" s="316"/>
      <c r="E1110" s="316"/>
      <c r="F1110" s="316"/>
      <c r="G1110" s="316"/>
      <c r="H1110" s="316"/>
      <c r="I1110" s="316"/>
    </row>
    <row r="1111" spans="1:9" s="272" customFormat="1" x14ac:dyDescent="0.25">
      <c r="A1111" s="273"/>
      <c r="B1111" s="316"/>
      <c r="C1111" s="316"/>
      <c r="D1111" s="316"/>
      <c r="E1111" s="316"/>
      <c r="F1111" s="316"/>
      <c r="G1111" s="316"/>
      <c r="H1111" s="316"/>
      <c r="I1111" s="316"/>
    </row>
    <row r="1112" spans="1:9" s="272" customFormat="1" x14ac:dyDescent="0.25">
      <c r="A1112" s="273"/>
      <c r="B1112" s="316"/>
      <c r="C1112" s="316"/>
      <c r="D1112" s="316"/>
      <c r="E1112" s="316"/>
      <c r="F1112" s="316"/>
      <c r="G1112" s="316"/>
      <c r="H1112" s="316"/>
      <c r="I1112" s="316"/>
    </row>
    <row r="1113" spans="1:9" s="272" customFormat="1" x14ac:dyDescent="0.25">
      <c r="A1113" s="273"/>
      <c r="B1113" s="316"/>
      <c r="C1113" s="316"/>
      <c r="D1113" s="316"/>
      <c r="E1113" s="316"/>
      <c r="F1113" s="316"/>
      <c r="G1113" s="316"/>
      <c r="H1113" s="316"/>
      <c r="I1113" s="316"/>
    </row>
    <row r="1114" spans="1:9" s="272" customFormat="1" x14ac:dyDescent="0.25">
      <c r="A1114" s="273"/>
      <c r="B1114" s="316"/>
      <c r="C1114" s="316"/>
      <c r="D1114" s="316"/>
      <c r="E1114" s="316"/>
      <c r="F1114" s="316"/>
      <c r="G1114" s="316"/>
      <c r="H1114" s="316"/>
      <c r="I1114" s="316"/>
    </row>
    <row r="1115" spans="1:9" s="272" customFormat="1" x14ac:dyDescent="0.25">
      <c r="A1115" s="273"/>
      <c r="B1115" s="316"/>
      <c r="C1115" s="316"/>
      <c r="D1115" s="316"/>
      <c r="E1115" s="316"/>
      <c r="F1115" s="316"/>
      <c r="G1115" s="316"/>
      <c r="H1115" s="316"/>
      <c r="I1115" s="316"/>
    </row>
    <row r="1116" spans="1:9" s="272" customFormat="1" x14ac:dyDescent="0.25">
      <c r="A1116" s="273"/>
      <c r="B1116" s="316"/>
      <c r="C1116" s="316"/>
      <c r="D1116" s="316"/>
      <c r="E1116" s="316"/>
      <c r="F1116" s="316"/>
      <c r="G1116" s="316"/>
      <c r="H1116" s="316"/>
      <c r="I1116" s="316"/>
    </row>
    <row r="1117" spans="1:9" s="272" customFormat="1" x14ac:dyDescent="0.25">
      <c r="A1117" s="273"/>
      <c r="B1117" s="316"/>
      <c r="C1117" s="316"/>
      <c r="D1117" s="316"/>
      <c r="E1117" s="316"/>
      <c r="F1117" s="316"/>
      <c r="G1117" s="316"/>
      <c r="H1117" s="316"/>
      <c r="I1117" s="316"/>
    </row>
    <row r="1118" spans="1:9" s="272" customFormat="1" x14ac:dyDescent="0.25">
      <c r="A1118" s="273"/>
      <c r="B1118" s="316"/>
      <c r="C1118" s="316"/>
      <c r="D1118" s="316"/>
      <c r="E1118" s="316"/>
      <c r="F1118" s="316"/>
      <c r="G1118" s="316"/>
      <c r="H1118" s="316"/>
      <c r="I1118" s="316"/>
    </row>
    <row r="1119" spans="1:9" s="272" customFormat="1" x14ac:dyDescent="0.25">
      <c r="A1119" s="273"/>
      <c r="B1119" s="316"/>
      <c r="C1119" s="316"/>
      <c r="D1119" s="316"/>
      <c r="E1119" s="316"/>
      <c r="F1119" s="316"/>
      <c r="G1119" s="316"/>
      <c r="H1119" s="316"/>
      <c r="I1119" s="316"/>
    </row>
    <row r="1120" spans="1:9" s="272" customFormat="1" x14ac:dyDescent="0.25">
      <c r="A1120" s="273"/>
      <c r="B1120" s="316"/>
      <c r="C1120" s="316"/>
      <c r="D1120" s="316"/>
      <c r="E1120" s="316"/>
      <c r="F1120" s="316"/>
      <c r="G1120" s="316"/>
      <c r="H1120" s="316"/>
      <c r="I1120" s="316"/>
    </row>
    <row r="1121" spans="1:9" s="272" customFormat="1" x14ac:dyDescent="0.25">
      <c r="A1121" s="273"/>
      <c r="B1121" s="316"/>
      <c r="C1121" s="316"/>
      <c r="D1121" s="316"/>
      <c r="E1121" s="316"/>
      <c r="F1121" s="316"/>
      <c r="G1121" s="316"/>
      <c r="H1121" s="316"/>
      <c r="I1121" s="316"/>
    </row>
    <row r="1122" spans="1:9" s="272" customFormat="1" x14ac:dyDescent="0.25">
      <c r="A1122" s="273"/>
      <c r="B1122" s="316"/>
      <c r="C1122" s="316"/>
      <c r="D1122" s="316"/>
      <c r="E1122" s="316"/>
      <c r="F1122" s="316"/>
      <c r="G1122" s="316"/>
      <c r="H1122" s="316"/>
      <c r="I1122" s="316"/>
    </row>
    <row r="1123" spans="1:9" s="272" customFormat="1" x14ac:dyDescent="0.25">
      <c r="A1123" s="273"/>
      <c r="B1123" s="316"/>
      <c r="C1123" s="316"/>
      <c r="D1123" s="316"/>
      <c r="E1123" s="316"/>
      <c r="F1123" s="316"/>
      <c r="G1123" s="316"/>
      <c r="H1123" s="316"/>
      <c r="I1123" s="316"/>
    </row>
    <row r="1124" spans="1:9" s="272" customFormat="1" x14ac:dyDescent="0.25">
      <c r="A1124" s="273"/>
      <c r="B1124" s="316"/>
      <c r="C1124" s="316"/>
      <c r="D1124" s="316"/>
      <c r="E1124" s="316"/>
      <c r="F1124" s="316"/>
      <c r="G1124" s="316"/>
      <c r="H1124" s="316"/>
      <c r="I1124" s="316"/>
    </row>
    <row r="1125" spans="1:9" s="272" customFormat="1" x14ac:dyDescent="0.25">
      <c r="A1125" s="273"/>
      <c r="B1125" s="316"/>
      <c r="C1125" s="316"/>
      <c r="D1125" s="316"/>
      <c r="E1125" s="316"/>
      <c r="F1125" s="316"/>
      <c r="G1125" s="316"/>
      <c r="H1125" s="316"/>
      <c r="I1125" s="316"/>
    </row>
    <row r="1126" spans="1:9" s="272" customFormat="1" x14ac:dyDescent="0.25">
      <c r="A1126" s="273"/>
      <c r="B1126" s="316"/>
      <c r="C1126" s="316"/>
      <c r="D1126" s="316"/>
      <c r="E1126" s="316"/>
      <c r="F1126" s="316"/>
      <c r="G1126" s="316"/>
      <c r="H1126" s="316"/>
      <c r="I1126" s="316"/>
    </row>
    <row r="1127" spans="1:9" s="272" customFormat="1" x14ac:dyDescent="0.25">
      <c r="A1127" s="273"/>
      <c r="B1127" s="316"/>
      <c r="C1127" s="316"/>
      <c r="D1127" s="316"/>
      <c r="E1127" s="316"/>
      <c r="F1127" s="316"/>
      <c r="G1127" s="316"/>
      <c r="H1127" s="316"/>
      <c r="I1127" s="316"/>
    </row>
    <row r="1128" spans="1:9" s="272" customFormat="1" x14ac:dyDescent="0.25">
      <c r="A1128" s="273"/>
      <c r="B1128" s="316"/>
      <c r="C1128" s="316"/>
      <c r="D1128" s="316"/>
      <c r="E1128" s="316"/>
      <c r="F1128" s="316"/>
      <c r="G1128" s="316"/>
      <c r="H1128" s="316"/>
      <c r="I1128" s="316"/>
    </row>
    <row r="1129" spans="1:9" s="272" customFormat="1" x14ac:dyDescent="0.25">
      <c r="A1129" s="273"/>
      <c r="B1129" s="316"/>
      <c r="C1129" s="316"/>
      <c r="D1129" s="316"/>
      <c r="E1129" s="316"/>
      <c r="F1129" s="316"/>
      <c r="G1129" s="316"/>
      <c r="H1129" s="316"/>
      <c r="I1129" s="316"/>
    </row>
    <row r="1130" spans="1:9" s="272" customFormat="1" x14ac:dyDescent="0.25">
      <c r="A1130" s="273"/>
      <c r="B1130" s="316"/>
      <c r="C1130" s="316"/>
      <c r="D1130" s="316"/>
      <c r="E1130" s="316"/>
      <c r="F1130" s="316"/>
      <c r="G1130" s="316"/>
      <c r="H1130" s="316"/>
      <c r="I1130" s="316"/>
    </row>
    <row r="1131" spans="1:9" s="272" customFormat="1" x14ac:dyDescent="0.25">
      <c r="A1131" s="273"/>
      <c r="B1131" s="316"/>
      <c r="C1131" s="316"/>
      <c r="D1131" s="316"/>
      <c r="E1131" s="316"/>
      <c r="F1131" s="316"/>
      <c r="G1131" s="316"/>
      <c r="H1131" s="316"/>
      <c r="I1131" s="316"/>
    </row>
    <row r="1132" spans="1:9" s="272" customFormat="1" x14ac:dyDescent="0.25">
      <c r="A1132" s="273"/>
      <c r="B1132" s="316"/>
      <c r="C1132" s="316"/>
      <c r="D1132" s="316"/>
      <c r="E1132" s="316"/>
      <c r="F1132" s="316"/>
      <c r="G1132" s="316"/>
      <c r="H1132" s="316"/>
      <c r="I1132" s="316"/>
    </row>
    <row r="1133" spans="1:9" s="272" customFormat="1" x14ac:dyDescent="0.25">
      <c r="A1133" s="273"/>
      <c r="B1133" s="316"/>
      <c r="C1133" s="316"/>
      <c r="D1133" s="316"/>
      <c r="E1133" s="316"/>
      <c r="F1133" s="316"/>
      <c r="G1133" s="316"/>
      <c r="H1133" s="316"/>
      <c r="I1133" s="316"/>
    </row>
    <row r="1134" spans="1:9" s="272" customFormat="1" x14ac:dyDescent="0.25">
      <c r="A1134" s="273"/>
      <c r="B1134" s="316"/>
      <c r="C1134" s="316"/>
      <c r="D1134" s="316"/>
      <c r="E1134" s="316"/>
      <c r="F1134" s="316"/>
      <c r="G1134" s="316"/>
      <c r="H1134" s="316"/>
      <c r="I1134" s="316"/>
    </row>
    <row r="1135" spans="1:9" s="272" customFormat="1" x14ac:dyDescent="0.25">
      <c r="A1135" s="273"/>
      <c r="B1135" s="316"/>
      <c r="C1135" s="316"/>
      <c r="D1135" s="316"/>
      <c r="E1135" s="316"/>
      <c r="F1135" s="316"/>
      <c r="G1135" s="316"/>
      <c r="H1135" s="316"/>
      <c r="I1135" s="316"/>
    </row>
    <row r="1136" spans="1:9" s="272" customFormat="1" x14ac:dyDescent="0.25">
      <c r="A1136" s="273"/>
      <c r="B1136" s="316"/>
      <c r="C1136" s="316"/>
      <c r="D1136" s="316"/>
      <c r="E1136" s="316"/>
      <c r="F1136" s="316"/>
      <c r="G1136" s="316"/>
      <c r="H1136" s="316"/>
      <c r="I1136" s="316"/>
    </row>
    <row r="1137" spans="1:9" s="272" customFormat="1" x14ac:dyDescent="0.25">
      <c r="A1137" s="273"/>
      <c r="B1137" s="316"/>
      <c r="C1137" s="316"/>
      <c r="D1137" s="316"/>
      <c r="E1137" s="316"/>
      <c r="F1137" s="316"/>
      <c r="G1137" s="316"/>
      <c r="H1137" s="316"/>
      <c r="I1137" s="316"/>
    </row>
    <row r="1138" spans="1:9" s="272" customFormat="1" x14ac:dyDescent="0.25">
      <c r="A1138" s="273"/>
      <c r="B1138" s="316"/>
      <c r="C1138" s="316"/>
      <c r="D1138" s="316"/>
      <c r="E1138" s="316"/>
      <c r="F1138" s="316"/>
      <c r="G1138" s="316"/>
      <c r="H1138" s="316"/>
      <c r="I1138" s="316"/>
    </row>
    <row r="1139" spans="1:9" s="272" customFormat="1" x14ac:dyDescent="0.25">
      <c r="A1139" s="273"/>
      <c r="B1139" s="316"/>
      <c r="C1139" s="316"/>
      <c r="D1139" s="316"/>
      <c r="E1139" s="316"/>
      <c r="F1139" s="316"/>
      <c r="G1139" s="316"/>
      <c r="H1139" s="316"/>
      <c r="I1139" s="316"/>
    </row>
    <row r="1140" spans="1:9" s="272" customFormat="1" x14ac:dyDescent="0.25">
      <c r="A1140" s="273"/>
      <c r="B1140" s="316"/>
      <c r="C1140" s="316"/>
      <c r="D1140" s="316"/>
      <c r="E1140" s="316"/>
      <c r="F1140" s="316"/>
      <c r="G1140" s="316"/>
      <c r="H1140" s="316"/>
      <c r="I1140" s="316"/>
    </row>
    <row r="1141" spans="1:9" s="272" customFormat="1" x14ac:dyDescent="0.25">
      <c r="A1141" s="273"/>
      <c r="B1141" s="316"/>
      <c r="C1141" s="316"/>
      <c r="D1141" s="316"/>
      <c r="E1141" s="316"/>
      <c r="F1141" s="316"/>
      <c r="G1141" s="316"/>
      <c r="H1141" s="316"/>
      <c r="I1141" s="316"/>
    </row>
    <row r="1142" spans="1:9" s="272" customFormat="1" x14ac:dyDescent="0.25">
      <c r="A1142" s="273"/>
      <c r="B1142" s="316"/>
      <c r="C1142" s="316"/>
      <c r="D1142" s="316"/>
      <c r="E1142" s="316"/>
      <c r="F1142" s="316"/>
      <c r="G1142" s="316"/>
      <c r="H1142" s="316"/>
      <c r="I1142" s="316"/>
    </row>
    <row r="1143" spans="1:9" s="272" customFormat="1" x14ac:dyDescent="0.25">
      <c r="A1143" s="273"/>
      <c r="B1143" s="316"/>
      <c r="C1143" s="316"/>
      <c r="D1143" s="316"/>
      <c r="E1143" s="316"/>
      <c r="F1143" s="316"/>
      <c r="G1143" s="316"/>
      <c r="H1143" s="316"/>
      <c r="I1143" s="316"/>
    </row>
    <row r="1144" spans="1:9" s="272" customFormat="1" x14ac:dyDescent="0.25">
      <c r="A1144" s="273"/>
      <c r="B1144" s="316"/>
      <c r="C1144" s="316"/>
      <c r="D1144" s="316"/>
      <c r="E1144" s="316"/>
      <c r="F1144" s="316"/>
      <c r="G1144" s="316"/>
      <c r="H1144" s="316"/>
      <c r="I1144" s="316"/>
    </row>
    <row r="1145" spans="1:9" s="272" customFormat="1" x14ac:dyDescent="0.25">
      <c r="A1145" s="273"/>
      <c r="B1145" s="316"/>
      <c r="C1145" s="316"/>
      <c r="D1145" s="316"/>
      <c r="E1145" s="316"/>
      <c r="F1145" s="316"/>
      <c r="G1145" s="316"/>
      <c r="H1145" s="316"/>
      <c r="I1145" s="316"/>
    </row>
    <row r="1146" spans="1:9" s="272" customFormat="1" x14ac:dyDescent="0.25">
      <c r="A1146" s="273"/>
      <c r="B1146" s="316"/>
      <c r="C1146" s="316"/>
      <c r="D1146" s="316"/>
      <c r="E1146" s="316"/>
      <c r="F1146" s="316"/>
      <c r="G1146" s="316"/>
      <c r="H1146" s="316"/>
      <c r="I1146" s="316"/>
    </row>
    <row r="1147" spans="1:9" s="272" customFormat="1" x14ac:dyDescent="0.25">
      <c r="A1147" s="273"/>
      <c r="B1147" s="316"/>
      <c r="C1147" s="316"/>
      <c r="D1147" s="316"/>
      <c r="E1147" s="316"/>
      <c r="F1147" s="316"/>
      <c r="G1147" s="316"/>
      <c r="H1147" s="316"/>
      <c r="I1147" s="316"/>
    </row>
    <row r="1148" spans="1:9" s="272" customFormat="1" x14ac:dyDescent="0.25">
      <c r="A1148" s="273"/>
      <c r="B1148" s="316"/>
      <c r="C1148" s="316"/>
      <c r="D1148" s="316"/>
      <c r="E1148" s="316"/>
      <c r="F1148" s="316"/>
      <c r="G1148" s="316"/>
      <c r="H1148" s="316"/>
      <c r="I1148" s="316"/>
    </row>
    <row r="1149" spans="1:9" s="272" customFormat="1" x14ac:dyDescent="0.25">
      <c r="A1149" s="273"/>
      <c r="B1149" s="316"/>
      <c r="C1149" s="316"/>
      <c r="D1149" s="316"/>
      <c r="E1149" s="316"/>
      <c r="F1149" s="316"/>
      <c r="G1149" s="316"/>
      <c r="H1149" s="316"/>
      <c r="I1149" s="316"/>
    </row>
    <row r="1150" spans="1:9" s="272" customFormat="1" x14ac:dyDescent="0.25">
      <c r="A1150" s="273"/>
      <c r="B1150" s="316"/>
      <c r="C1150" s="316"/>
      <c r="D1150" s="316"/>
      <c r="E1150" s="316"/>
      <c r="F1150" s="316"/>
      <c r="G1150" s="316"/>
      <c r="H1150" s="316"/>
      <c r="I1150" s="316"/>
    </row>
    <row r="1151" spans="1:9" s="272" customFormat="1" x14ac:dyDescent="0.25">
      <c r="A1151" s="273"/>
      <c r="B1151" s="316"/>
      <c r="C1151" s="316"/>
      <c r="D1151" s="316"/>
      <c r="E1151" s="316"/>
      <c r="F1151" s="316"/>
      <c r="G1151" s="316"/>
      <c r="H1151" s="316"/>
      <c r="I1151" s="316"/>
    </row>
    <row r="1152" spans="1:9" s="272" customFormat="1" x14ac:dyDescent="0.25">
      <c r="A1152" s="273"/>
      <c r="B1152" s="316"/>
      <c r="C1152" s="316"/>
      <c r="D1152" s="316"/>
      <c r="E1152" s="316"/>
      <c r="F1152" s="316"/>
      <c r="G1152" s="316"/>
      <c r="H1152" s="316"/>
      <c r="I1152" s="316"/>
    </row>
    <row r="1153" spans="1:9" s="272" customFormat="1" x14ac:dyDescent="0.25">
      <c r="A1153" s="273"/>
      <c r="B1153" s="316"/>
      <c r="C1153" s="316"/>
      <c r="D1153" s="316"/>
      <c r="E1153" s="316"/>
      <c r="F1153" s="316"/>
      <c r="G1153" s="316"/>
      <c r="H1153" s="316"/>
      <c r="I1153" s="316"/>
    </row>
    <row r="1154" spans="1:9" s="272" customFormat="1" x14ac:dyDescent="0.25">
      <c r="A1154" s="273"/>
      <c r="B1154" s="316"/>
      <c r="C1154" s="316"/>
      <c r="D1154" s="316"/>
      <c r="E1154" s="316"/>
      <c r="F1154" s="316"/>
      <c r="G1154" s="316"/>
      <c r="H1154" s="316"/>
      <c r="I1154" s="316"/>
    </row>
    <row r="1155" spans="1:9" s="272" customFormat="1" x14ac:dyDescent="0.25">
      <c r="A1155" s="273"/>
      <c r="B1155" s="316"/>
      <c r="C1155" s="316"/>
      <c r="D1155" s="316"/>
      <c r="E1155" s="316"/>
      <c r="F1155" s="316"/>
      <c r="G1155" s="316"/>
      <c r="H1155" s="316"/>
      <c r="I1155" s="316"/>
    </row>
    <row r="1156" spans="1:9" s="272" customFormat="1" x14ac:dyDescent="0.25">
      <c r="A1156" s="273"/>
      <c r="B1156" s="316"/>
      <c r="C1156" s="316"/>
      <c r="D1156" s="316"/>
      <c r="E1156" s="316"/>
      <c r="F1156" s="316"/>
      <c r="G1156" s="316"/>
      <c r="H1156" s="316"/>
      <c r="I1156" s="316"/>
    </row>
    <row r="1157" spans="1:9" s="272" customFormat="1" x14ac:dyDescent="0.25">
      <c r="A1157" s="273"/>
      <c r="B1157" s="316"/>
      <c r="C1157" s="316"/>
      <c r="D1157" s="316"/>
      <c r="E1157" s="316"/>
      <c r="F1157" s="316"/>
      <c r="G1157" s="316"/>
      <c r="H1157" s="316"/>
      <c r="I1157" s="316"/>
    </row>
    <row r="1158" spans="1:9" s="272" customFormat="1" x14ac:dyDescent="0.25">
      <c r="A1158" s="273"/>
      <c r="B1158" s="316"/>
      <c r="C1158" s="316"/>
      <c r="D1158" s="316"/>
      <c r="E1158" s="316"/>
      <c r="F1158" s="316"/>
      <c r="G1158" s="316"/>
      <c r="H1158" s="316"/>
      <c r="I1158" s="316"/>
    </row>
    <row r="1159" spans="1:9" s="272" customFormat="1" x14ac:dyDescent="0.25">
      <c r="A1159" s="273"/>
      <c r="B1159" s="316"/>
      <c r="C1159" s="316"/>
      <c r="D1159" s="316"/>
      <c r="E1159" s="316"/>
      <c r="F1159" s="316"/>
      <c r="G1159" s="316"/>
      <c r="H1159" s="316"/>
      <c r="I1159" s="316"/>
    </row>
    <row r="1160" spans="1:9" s="272" customFormat="1" x14ac:dyDescent="0.25">
      <c r="A1160" s="273"/>
      <c r="B1160" s="316"/>
      <c r="C1160" s="316"/>
      <c r="D1160" s="316"/>
      <c r="E1160" s="316"/>
      <c r="F1160" s="316"/>
      <c r="G1160" s="316"/>
      <c r="H1160" s="316"/>
      <c r="I1160" s="316"/>
    </row>
    <row r="1161" spans="1:9" s="272" customFormat="1" x14ac:dyDescent="0.25">
      <c r="A1161" s="273"/>
      <c r="B1161" s="316"/>
      <c r="C1161" s="316"/>
      <c r="D1161" s="316"/>
      <c r="E1161" s="316"/>
      <c r="F1161" s="316"/>
      <c r="G1161" s="316"/>
      <c r="H1161" s="316"/>
      <c r="I1161" s="316"/>
    </row>
    <row r="1162" spans="1:9" s="272" customFormat="1" x14ac:dyDescent="0.25">
      <c r="A1162" s="273"/>
      <c r="B1162" s="316"/>
      <c r="C1162" s="316"/>
      <c r="D1162" s="316"/>
      <c r="E1162" s="316"/>
      <c r="F1162" s="316"/>
      <c r="G1162" s="316"/>
      <c r="H1162" s="316"/>
      <c r="I1162" s="316"/>
    </row>
    <row r="1163" spans="1:9" s="272" customFormat="1" x14ac:dyDescent="0.25">
      <c r="A1163" s="273"/>
      <c r="B1163" s="316"/>
      <c r="C1163" s="316"/>
      <c r="D1163" s="316"/>
      <c r="E1163" s="316"/>
      <c r="F1163" s="316"/>
      <c r="G1163" s="316"/>
      <c r="H1163" s="316"/>
      <c r="I1163" s="316"/>
    </row>
    <row r="1164" spans="1:9" s="272" customFormat="1" x14ac:dyDescent="0.25">
      <c r="A1164" s="273"/>
      <c r="B1164" s="316"/>
      <c r="C1164" s="316"/>
      <c r="D1164" s="316"/>
      <c r="E1164" s="316"/>
      <c r="F1164" s="316"/>
      <c r="G1164" s="316"/>
      <c r="H1164" s="316"/>
      <c r="I1164" s="316"/>
    </row>
    <row r="1165" spans="1:9" s="272" customFormat="1" x14ac:dyDescent="0.25">
      <c r="A1165" s="273"/>
      <c r="B1165" s="316"/>
      <c r="C1165" s="316"/>
      <c r="D1165" s="316"/>
      <c r="E1165" s="316"/>
      <c r="F1165" s="316"/>
      <c r="G1165" s="316"/>
      <c r="H1165" s="316"/>
      <c r="I1165" s="316"/>
    </row>
    <row r="1166" spans="1:9" s="272" customFormat="1" x14ac:dyDescent="0.25">
      <c r="A1166" s="273"/>
      <c r="B1166" s="316"/>
      <c r="C1166" s="316"/>
      <c r="D1166" s="316"/>
      <c r="E1166" s="316"/>
      <c r="F1166" s="316"/>
      <c r="G1166" s="316"/>
      <c r="H1166" s="316"/>
      <c r="I1166" s="316"/>
    </row>
    <row r="1167" spans="1:9" s="272" customFormat="1" x14ac:dyDescent="0.25">
      <c r="A1167" s="273"/>
      <c r="B1167" s="316"/>
      <c r="C1167" s="316"/>
      <c r="D1167" s="316"/>
      <c r="E1167" s="316"/>
      <c r="F1167" s="316"/>
      <c r="G1167" s="316"/>
      <c r="H1167" s="316"/>
      <c r="I1167" s="316"/>
    </row>
    <row r="1168" spans="1:9" s="272" customFormat="1" x14ac:dyDescent="0.25">
      <c r="A1168" s="273"/>
      <c r="B1168" s="316"/>
      <c r="C1168" s="316"/>
      <c r="D1168" s="316"/>
      <c r="E1168" s="316"/>
      <c r="F1168" s="316"/>
      <c r="G1168" s="316"/>
      <c r="H1168" s="316"/>
      <c r="I1168" s="316"/>
    </row>
    <row r="1169" spans="1:9" s="272" customFormat="1" x14ac:dyDescent="0.25">
      <c r="A1169" s="273"/>
      <c r="B1169" s="316"/>
      <c r="C1169" s="316"/>
      <c r="D1169" s="316"/>
      <c r="E1169" s="316"/>
      <c r="F1169" s="316"/>
      <c r="G1169" s="316"/>
      <c r="H1169" s="316"/>
      <c r="I1169" s="316"/>
    </row>
    <row r="1170" spans="1:9" s="272" customFormat="1" x14ac:dyDescent="0.25">
      <c r="A1170" s="273"/>
      <c r="B1170" s="316"/>
      <c r="C1170" s="316"/>
      <c r="D1170" s="316"/>
      <c r="E1170" s="316"/>
      <c r="F1170" s="316"/>
      <c r="G1170" s="316"/>
      <c r="H1170" s="316"/>
      <c r="I1170" s="316"/>
    </row>
    <row r="1171" spans="1:9" s="272" customFormat="1" x14ac:dyDescent="0.25">
      <c r="A1171" s="273"/>
      <c r="B1171" s="316"/>
      <c r="C1171" s="316"/>
      <c r="D1171" s="316"/>
      <c r="E1171" s="316"/>
      <c r="F1171" s="316"/>
      <c r="G1171" s="316"/>
      <c r="H1171" s="316"/>
      <c r="I1171" s="316"/>
    </row>
    <row r="1172" spans="1:9" s="272" customFormat="1" x14ac:dyDescent="0.25">
      <c r="A1172" s="273"/>
      <c r="B1172" s="316"/>
      <c r="C1172" s="316"/>
      <c r="D1172" s="316"/>
      <c r="E1172" s="316"/>
      <c r="F1172" s="316"/>
      <c r="G1172" s="316"/>
      <c r="H1172" s="316"/>
      <c r="I1172" s="316"/>
    </row>
    <row r="1173" spans="1:9" s="272" customFormat="1" x14ac:dyDescent="0.25">
      <c r="A1173" s="273"/>
      <c r="B1173" s="316"/>
      <c r="C1173" s="316"/>
      <c r="D1173" s="316"/>
      <c r="E1173" s="316"/>
      <c r="F1173" s="316"/>
      <c r="G1173" s="316"/>
      <c r="H1173" s="316"/>
      <c r="I1173" s="316"/>
    </row>
    <row r="1174" spans="1:9" s="272" customFormat="1" x14ac:dyDescent="0.25">
      <c r="A1174" s="273"/>
      <c r="B1174" s="316"/>
      <c r="C1174" s="316"/>
      <c r="D1174" s="316"/>
      <c r="E1174" s="316"/>
      <c r="F1174" s="316"/>
      <c r="G1174" s="316"/>
      <c r="H1174" s="316"/>
      <c r="I1174" s="316"/>
    </row>
    <row r="1175" spans="1:9" s="272" customFormat="1" x14ac:dyDescent="0.25">
      <c r="A1175" s="273"/>
      <c r="B1175" s="316"/>
      <c r="C1175" s="316"/>
      <c r="D1175" s="316"/>
      <c r="E1175" s="316"/>
      <c r="F1175" s="316"/>
      <c r="G1175" s="316"/>
      <c r="H1175" s="316"/>
      <c r="I1175" s="316"/>
    </row>
    <row r="1176" spans="1:9" s="272" customFormat="1" x14ac:dyDescent="0.25">
      <c r="A1176" s="273"/>
      <c r="B1176" s="316"/>
      <c r="C1176" s="316"/>
      <c r="D1176" s="316"/>
      <c r="E1176" s="316"/>
      <c r="F1176" s="316"/>
      <c r="G1176" s="316"/>
      <c r="H1176" s="316"/>
      <c r="I1176" s="316"/>
    </row>
    <row r="1177" spans="1:9" s="272" customFormat="1" x14ac:dyDescent="0.25">
      <c r="A1177" s="273"/>
      <c r="B1177" s="316"/>
      <c r="C1177" s="316"/>
      <c r="D1177" s="316"/>
      <c r="E1177" s="316"/>
      <c r="F1177" s="316"/>
      <c r="G1177" s="316"/>
      <c r="H1177" s="316"/>
      <c r="I1177" s="316"/>
    </row>
    <row r="1178" spans="1:9" s="272" customFormat="1" x14ac:dyDescent="0.25">
      <c r="A1178" s="273"/>
      <c r="B1178" s="316"/>
      <c r="C1178" s="316"/>
      <c r="D1178" s="316"/>
      <c r="E1178" s="316"/>
      <c r="F1178" s="316"/>
      <c r="G1178" s="316"/>
      <c r="H1178" s="316"/>
      <c r="I1178" s="316"/>
    </row>
    <row r="1179" spans="1:9" s="272" customFormat="1" x14ac:dyDescent="0.25">
      <c r="A1179" s="273"/>
      <c r="B1179" s="316"/>
      <c r="C1179" s="316"/>
      <c r="D1179" s="316"/>
      <c r="E1179" s="316"/>
      <c r="F1179" s="316"/>
      <c r="G1179" s="316"/>
      <c r="H1179" s="316"/>
      <c r="I1179" s="316"/>
    </row>
    <row r="1180" spans="1:9" s="272" customFormat="1" x14ac:dyDescent="0.25">
      <c r="A1180" s="273"/>
      <c r="B1180" s="316"/>
      <c r="C1180" s="316"/>
      <c r="D1180" s="316"/>
      <c r="E1180" s="316"/>
      <c r="F1180" s="316"/>
      <c r="G1180" s="316"/>
      <c r="H1180" s="316"/>
      <c r="I1180" s="316"/>
    </row>
    <row r="1181" spans="1:9" s="272" customFormat="1" x14ac:dyDescent="0.25">
      <c r="A1181" s="273"/>
      <c r="B1181" s="316"/>
      <c r="C1181" s="316"/>
      <c r="D1181" s="316"/>
      <c r="E1181" s="316"/>
      <c r="F1181" s="316"/>
      <c r="G1181" s="316"/>
      <c r="H1181" s="316"/>
      <c r="I1181" s="316"/>
    </row>
    <row r="1182" spans="1:9" s="272" customFormat="1" x14ac:dyDescent="0.25">
      <c r="A1182" s="273"/>
      <c r="B1182" s="316"/>
      <c r="C1182" s="316"/>
      <c r="D1182" s="316"/>
      <c r="E1182" s="316"/>
      <c r="F1182" s="316"/>
      <c r="G1182" s="316"/>
      <c r="H1182" s="316"/>
      <c r="I1182" s="316"/>
    </row>
    <row r="1183" spans="1:9" s="272" customFormat="1" x14ac:dyDescent="0.25">
      <c r="A1183" s="273"/>
      <c r="B1183" s="316"/>
      <c r="C1183" s="316"/>
      <c r="D1183" s="316"/>
      <c r="E1183" s="316"/>
      <c r="F1183" s="316"/>
      <c r="G1183" s="316"/>
      <c r="H1183" s="316"/>
      <c r="I1183" s="316"/>
    </row>
    <row r="1184" spans="1:9" s="272" customFormat="1" x14ac:dyDescent="0.25">
      <c r="A1184" s="273"/>
      <c r="B1184" s="316"/>
      <c r="C1184" s="316"/>
      <c r="D1184" s="316"/>
      <c r="E1184" s="316"/>
      <c r="F1184" s="316"/>
      <c r="G1184" s="316"/>
      <c r="H1184" s="316"/>
      <c r="I1184" s="316"/>
    </row>
    <row r="1185" spans="1:9" s="272" customFormat="1" x14ac:dyDescent="0.25">
      <c r="A1185" s="273"/>
      <c r="B1185" s="316"/>
      <c r="C1185" s="316"/>
      <c r="D1185" s="316"/>
      <c r="E1185" s="316"/>
      <c r="F1185" s="316"/>
      <c r="G1185" s="316"/>
      <c r="H1185" s="316"/>
      <c r="I1185" s="316"/>
    </row>
    <row r="1186" spans="1:9" s="272" customFormat="1" x14ac:dyDescent="0.25">
      <c r="A1186" s="273"/>
      <c r="B1186" s="316"/>
      <c r="C1186" s="316"/>
      <c r="D1186" s="316"/>
      <c r="E1186" s="316"/>
      <c r="F1186" s="316"/>
      <c r="G1186" s="316"/>
      <c r="H1186" s="316"/>
      <c r="I1186" s="316"/>
    </row>
    <row r="1187" spans="1:9" s="272" customFormat="1" x14ac:dyDescent="0.25">
      <c r="A1187" s="273"/>
      <c r="B1187" s="316"/>
      <c r="C1187" s="316"/>
      <c r="D1187" s="316"/>
      <c r="E1187" s="316"/>
      <c r="F1187" s="316"/>
      <c r="G1187" s="316"/>
      <c r="H1187" s="316"/>
      <c r="I1187" s="316"/>
    </row>
    <row r="1188" spans="1:9" s="272" customFormat="1" x14ac:dyDescent="0.25">
      <c r="A1188" s="273"/>
      <c r="B1188" s="316"/>
      <c r="C1188" s="316"/>
      <c r="D1188" s="316"/>
      <c r="E1188" s="316"/>
      <c r="F1188" s="316"/>
      <c r="G1188" s="316"/>
      <c r="H1188" s="316"/>
      <c r="I1188" s="316"/>
    </row>
    <row r="1189" spans="1:9" s="272" customFormat="1" x14ac:dyDescent="0.25">
      <c r="A1189" s="273"/>
      <c r="B1189" s="316"/>
      <c r="C1189" s="316"/>
      <c r="D1189" s="316"/>
      <c r="E1189" s="316"/>
      <c r="F1189" s="316"/>
      <c r="G1189" s="316"/>
      <c r="H1189" s="316"/>
      <c r="I1189" s="316"/>
    </row>
    <row r="1190" spans="1:9" s="272" customFormat="1" x14ac:dyDescent="0.25">
      <c r="A1190" s="273"/>
      <c r="B1190" s="316"/>
      <c r="C1190" s="316"/>
      <c r="D1190" s="316"/>
      <c r="E1190" s="316"/>
      <c r="F1190" s="316"/>
      <c r="G1190" s="316"/>
      <c r="H1190" s="316"/>
      <c r="I1190" s="316"/>
    </row>
    <row r="1191" spans="1:9" s="272" customFormat="1" x14ac:dyDescent="0.25">
      <c r="A1191" s="273"/>
      <c r="B1191" s="316"/>
      <c r="C1191" s="316"/>
      <c r="D1191" s="316"/>
      <c r="E1191" s="316"/>
      <c r="F1191" s="316"/>
      <c r="G1191" s="316"/>
      <c r="H1191" s="316"/>
      <c r="I1191" s="316"/>
    </row>
    <row r="1192" spans="1:9" s="272" customFormat="1" x14ac:dyDescent="0.25">
      <c r="A1192" s="273"/>
      <c r="B1192" s="316"/>
      <c r="C1192" s="316"/>
      <c r="D1192" s="316"/>
      <c r="E1192" s="316"/>
      <c r="F1192" s="316"/>
      <c r="G1192" s="316"/>
      <c r="H1192" s="316"/>
      <c r="I1192" s="316"/>
    </row>
    <row r="1193" spans="1:9" s="272" customFormat="1" x14ac:dyDescent="0.25">
      <c r="A1193" s="273"/>
      <c r="B1193" s="316"/>
      <c r="C1193" s="316"/>
      <c r="D1193" s="316"/>
      <c r="E1193" s="316"/>
      <c r="F1193" s="316"/>
      <c r="G1193" s="316"/>
      <c r="H1193" s="316"/>
      <c r="I1193" s="316"/>
    </row>
    <row r="1194" spans="1:9" s="272" customFormat="1" x14ac:dyDescent="0.25">
      <c r="A1194" s="273"/>
      <c r="B1194" s="316"/>
      <c r="C1194" s="316"/>
      <c r="D1194" s="316"/>
      <c r="E1194" s="316"/>
      <c r="F1194" s="316"/>
      <c r="G1194" s="316"/>
      <c r="H1194" s="316"/>
      <c r="I1194" s="316"/>
    </row>
    <row r="1195" spans="1:9" s="272" customFormat="1" x14ac:dyDescent="0.25">
      <c r="A1195" s="273"/>
      <c r="B1195" s="316"/>
      <c r="C1195" s="316"/>
      <c r="D1195" s="316"/>
      <c r="E1195" s="316"/>
      <c r="F1195" s="316"/>
      <c r="G1195" s="316"/>
      <c r="H1195" s="316"/>
      <c r="I1195" s="316"/>
    </row>
    <row r="1196" spans="1:9" s="272" customFormat="1" x14ac:dyDescent="0.25">
      <c r="A1196" s="273"/>
      <c r="B1196" s="316"/>
      <c r="C1196" s="316"/>
      <c r="D1196" s="316"/>
      <c r="E1196" s="316"/>
      <c r="F1196" s="316"/>
      <c r="G1196" s="316"/>
      <c r="H1196" s="316"/>
      <c r="I1196" s="316"/>
    </row>
    <row r="1197" spans="1:9" s="272" customFormat="1" x14ac:dyDescent="0.25">
      <c r="A1197" s="273"/>
      <c r="B1197" s="316"/>
      <c r="C1197" s="316"/>
      <c r="D1197" s="316"/>
      <c r="E1197" s="316"/>
      <c r="F1197" s="316"/>
      <c r="G1197" s="316"/>
      <c r="H1197" s="316"/>
      <c r="I1197" s="316"/>
    </row>
    <row r="1198" spans="1:9" s="272" customFormat="1" x14ac:dyDescent="0.25">
      <c r="A1198" s="273"/>
      <c r="B1198" s="316"/>
      <c r="C1198" s="316"/>
      <c r="D1198" s="316"/>
      <c r="E1198" s="316"/>
      <c r="F1198" s="316"/>
      <c r="G1198" s="316"/>
      <c r="H1198" s="316"/>
      <c r="I1198" s="316"/>
    </row>
    <row r="1199" spans="1:9" s="272" customFormat="1" x14ac:dyDescent="0.25">
      <c r="A1199" s="273"/>
      <c r="B1199" s="316"/>
      <c r="C1199" s="316"/>
      <c r="D1199" s="316"/>
      <c r="E1199" s="316"/>
      <c r="F1199" s="316"/>
      <c r="G1199" s="316"/>
      <c r="H1199" s="316"/>
      <c r="I1199" s="316"/>
    </row>
    <row r="1200" spans="1:9" s="272" customFormat="1" x14ac:dyDescent="0.25">
      <c r="A1200" s="273"/>
      <c r="B1200" s="316"/>
      <c r="C1200" s="316"/>
      <c r="D1200" s="316"/>
      <c r="E1200" s="316"/>
      <c r="F1200" s="316"/>
      <c r="G1200" s="316"/>
      <c r="H1200" s="316"/>
      <c r="I1200" s="316"/>
    </row>
    <row r="1201" spans="1:9" s="272" customFormat="1" x14ac:dyDescent="0.25">
      <c r="A1201" s="273"/>
      <c r="B1201" s="316"/>
      <c r="C1201" s="316"/>
      <c r="D1201" s="316"/>
      <c r="E1201" s="316"/>
      <c r="F1201" s="316"/>
      <c r="G1201" s="316"/>
      <c r="H1201" s="316"/>
      <c r="I1201" s="316"/>
    </row>
    <row r="1202" spans="1:9" s="272" customFormat="1" x14ac:dyDescent="0.25">
      <c r="A1202" s="273"/>
      <c r="B1202" s="316"/>
      <c r="C1202" s="316"/>
      <c r="D1202" s="316"/>
      <c r="E1202" s="316"/>
      <c r="F1202" s="316"/>
      <c r="G1202" s="316"/>
      <c r="H1202" s="316"/>
      <c r="I1202" s="316"/>
    </row>
    <row r="1203" spans="1:9" s="272" customFormat="1" x14ac:dyDescent="0.25">
      <c r="A1203" s="273"/>
      <c r="B1203" s="316"/>
      <c r="C1203" s="316"/>
      <c r="D1203" s="316"/>
      <c r="E1203" s="316"/>
      <c r="F1203" s="316"/>
      <c r="G1203" s="316"/>
      <c r="H1203" s="316"/>
      <c r="I1203" s="316"/>
    </row>
    <row r="1204" spans="1:9" s="272" customFormat="1" x14ac:dyDescent="0.25">
      <c r="A1204" s="273"/>
      <c r="B1204" s="316"/>
      <c r="C1204" s="316"/>
      <c r="D1204" s="316"/>
      <c r="E1204" s="316"/>
      <c r="F1204" s="316"/>
      <c r="G1204" s="316"/>
      <c r="H1204" s="316"/>
      <c r="I1204" s="316"/>
    </row>
    <row r="1205" spans="1:9" s="272" customFormat="1" x14ac:dyDescent="0.25">
      <c r="A1205" s="273"/>
      <c r="B1205" s="316"/>
      <c r="C1205" s="316"/>
      <c r="D1205" s="316"/>
      <c r="E1205" s="316"/>
      <c r="F1205" s="316"/>
      <c r="G1205" s="316"/>
      <c r="H1205" s="316"/>
      <c r="I1205" s="316"/>
    </row>
    <row r="1206" spans="1:9" s="272" customFormat="1" x14ac:dyDescent="0.25">
      <c r="A1206" s="273"/>
      <c r="B1206" s="316"/>
      <c r="C1206" s="316"/>
      <c r="D1206" s="316"/>
      <c r="E1206" s="316"/>
      <c r="F1206" s="316"/>
      <c r="G1206" s="316"/>
      <c r="H1206" s="316"/>
      <c r="I1206" s="316"/>
    </row>
    <row r="1207" spans="1:9" s="272" customFormat="1" x14ac:dyDescent="0.25">
      <c r="A1207" s="273"/>
      <c r="B1207" s="316"/>
      <c r="C1207" s="316"/>
      <c r="D1207" s="316"/>
      <c r="E1207" s="316"/>
      <c r="F1207" s="316"/>
      <c r="G1207" s="316"/>
      <c r="H1207" s="316"/>
      <c r="I1207" s="316"/>
    </row>
    <row r="1208" spans="1:9" s="272" customFormat="1" x14ac:dyDescent="0.25">
      <c r="A1208" s="273"/>
      <c r="B1208" s="316"/>
      <c r="C1208" s="316"/>
      <c r="D1208" s="316"/>
      <c r="E1208" s="316"/>
      <c r="F1208" s="316"/>
      <c r="G1208" s="316"/>
      <c r="H1208" s="316"/>
      <c r="I1208" s="316"/>
    </row>
    <row r="1209" spans="1:9" s="272" customFormat="1" x14ac:dyDescent="0.25">
      <c r="A1209" s="273"/>
      <c r="B1209" s="316"/>
      <c r="C1209" s="316"/>
      <c r="D1209" s="316"/>
      <c r="E1209" s="316"/>
      <c r="F1209" s="316"/>
      <c r="G1209" s="316"/>
      <c r="H1209" s="316"/>
      <c r="I1209" s="316"/>
    </row>
    <row r="1210" spans="1:9" s="272" customFormat="1" x14ac:dyDescent="0.25">
      <c r="A1210" s="273"/>
      <c r="B1210" s="316"/>
      <c r="C1210" s="316"/>
      <c r="D1210" s="316"/>
      <c r="E1210" s="316"/>
      <c r="F1210" s="316"/>
      <c r="G1210" s="316"/>
      <c r="H1210" s="316"/>
      <c r="I1210" s="316"/>
    </row>
    <row r="1211" spans="1:9" s="272" customFormat="1" x14ac:dyDescent="0.25">
      <c r="A1211" s="273"/>
      <c r="B1211" s="316"/>
      <c r="C1211" s="316"/>
      <c r="D1211" s="316"/>
      <c r="E1211" s="316"/>
      <c r="F1211" s="316"/>
      <c r="G1211" s="316"/>
      <c r="H1211" s="316"/>
      <c r="I1211" s="316"/>
    </row>
    <row r="1212" spans="1:9" s="272" customFormat="1" x14ac:dyDescent="0.25">
      <c r="A1212" s="273"/>
      <c r="B1212" s="316"/>
      <c r="C1212" s="316"/>
      <c r="D1212" s="316"/>
      <c r="E1212" s="316"/>
      <c r="F1212" s="316"/>
      <c r="G1212" s="316"/>
      <c r="H1212" s="316"/>
      <c r="I1212" s="316"/>
    </row>
    <row r="1213" spans="1:9" s="272" customFormat="1" x14ac:dyDescent="0.25">
      <c r="A1213" s="273"/>
      <c r="B1213" s="316"/>
      <c r="C1213" s="316"/>
      <c r="D1213" s="316"/>
      <c r="E1213" s="316"/>
      <c r="F1213" s="316"/>
      <c r="G1213" s="316"/>
      <c r="H1213" s="316"/>
      <c r="I1213" s="316"/>
    </row>
    <row r="1214" spans="1:9" s="272" customFormat="1" x14ac:dyDescent="0.25">
      <c r="A1214" s="273"/>
      <c r="B1214" s="316"/>
      <c r="C1214" s="316"/>
      <c r="D1214" s="316"/>
      <c r="E1214" s="316"/>
      <c r="F1214" s="316"/>
      <c r="G1214" s="316"/>
      <c r="H1214" s="316"/>
      <c r="I1214" s="316"/>
    </row>
    <row r="1215" spans="1:9" s="272" customFormat="1" x14ac:dyDescent="0.25">
      <c r="A1215" s="273"/>
      <c r="B1215" s="316"/>
      <c r="C1215" s="316"/>
      <c r="D1215" s="316"/>
      <c r="E1215" s="316"/>
      <c r="F1215" s="316"/>
      <c r="G1215" s="316"/>
      <c r="H1215" s="316"/>
      <c r="I1215" s="316"/>
    </row>
    <row r="1216" spans="1:9" s="272" customFormat="1" x14ac:dyDescent="0.25">
      <c r="A1216" s="273"/>
      <c r="B1216" s="316"/>
      <c r="C1216" s="316"/>
      <c r="D1216" s="316"/>
      <c r="E1216" s="316"/>
      <c r="F1216" s="316"/>
      <c r="G1216" s="316"/>
      <c r="H1216" s="316"/>
      <c r="I1216" s="316"/>
    </row>
    <row r="1217" spans="1:9" s="272" customFormat="1" x14ac:dyDescent="0.25">
      <c r="A1217" s="273"/>
      <c r="B1217" s="316"/>
      <c r="C1217" s="316"/>
      <c r="D1217" s="316"/>
      <c r="E1217" s="316"/>
      <c r="F1217" s="316"/>
      <c r="G1217" s="316"/>
      <c r="H1217" s="316"/>
      <c r="I1217" s="316"/>
    </row>
    <row r="1218" spans="1:9" s="272" customFormat="1" x14ac:dyDescent="0.25">
      <c r="A1218" s="273"/>
      <c r="B1218" s="316"/>
      <c r="C1218" s="316"/>
      <c r="D1218" s="316"/>
      <c r="E1218" s="316"/>
      <c r="F1218" s="316"/>
      <c r="G1218" s="316"/>
      <c r="H1218" s="316"/>
      <c r="I1218" s="316"/>
    </row>
    <row r="1219" spans="1:9" s="272" customFormat="1" x14ac:dyDescent="0.25">
      <c r="A1219" s="273"/>
      <c r="B1219" s="316"/>
      <c r="C1219" s="316"/>
      <c r="D1219" s="316"/>
      <c r="E1219" s="316"/>
      <c r="F1219" s="316"/>
      <c r="G1219" s="316"/>
      <c r="H1219" s="316"/>
      <c r="I1219" s="316"/>
    </row>
    <row r="1220" spans="1:9" s="272" customFormat="1" x14ac:dyDescent="0.25">
      <c r="A1220" s="273"/>
      <c r="B1220" s="316"/>
      <c r="C1220" s="316"/>
      <c r="D1220" s="316"/>
      <c r="E1220" s="316"/>
      <c r="F1220" s="316"/>
      <c r="G1220" s="316"/>
      <c r="H1220" s="316"/>
      <c r="I1220" s="316"/>
    </row>
    <row r="1221" spans="1:9" s="272" customFormat="1" x14ac:dyDescent="0.25">
      <c r="A1221" s="273"/>
      <c r="B1221" s="316"/>
      <c r="C1221" s="316"/>
      <c r="D1221" s="316"/>
      <c r="E1221" s="316"/>
      <c r="F1221" s="316"/>
      <c r="G1221" s="316"/>
      <c r="H1221" s="316"/>
      <c r="I1221" s="316"/>
    </row>
    <row r="1222" spans="1:9" s="272" customFormat="1" x14ac:dyDescent="0.25">
      <c r="A1222" s="273"/>
      <c r="B1222" s="316"/>
      <c r="C1222" s="316"/>
      <c r="D1222" s="316"/>
      <c r="E1222" s="316"/>
      <c r="F1222" s="316"/>
      <c r="G1222" s="316"/>
      <c r="H1222" s="316"/>
      <c r="I1222" s="316"/>
    </row>
    <row r="1223" spans="1:9" s="272" customFormat="1" x14ac:dyDescent="0.25">
      <c r="A1223" s="273"/>
      <c r="B1223" s="316"/>
      <c r="C1223" s="316"/>
      <c r="D1223" s="316"/>
      <c r="E1223" s="316"/>
      <c r="F1223" s="316"/>
      <c r="G1223" s="316"/>
      <c r="H1223" s="316"/>
      <c r="I1223" s="316"/>
    </row>
    <row r="1224" spans="1:9" s="272" customFormat="1" x14ac:dyDescent="0.25">
      <c r="A1224" s="273"/>
      <c r="B1224" s="316"/>
      <c r="C1224" s="316"/>
      <c r="D1224" s="316"/>
      <c r="E1224" s="316"/>
      <c r="F1224" s="316"/>
      <c r="G1224" s="316"/>
      <c r="H1224" s="316"/>
      <c r="I1224" s="316"/>
    </row>
    <row r="1225" spans="1:9" s="272" customFormat="1" x14ac:dyDescent="0.25">
      <c r="A1225" s="273"/>
      <c r="B1225" s="316"/>
      <c r="C1225" s="316"/>
      <c r="D1225" s="316"/>
      <c r="E1225" s="316"/>
      <c r="F1225" s="316"/>
      <c r="G1225" s="316"/>
      <c r="H1225" s="316"/>
      <c r="I1225" s="316"/>
    </row>
    <row r="1226" spans="1:9" s="272" customFormat="1" x14ac:dyDescent="0.25">
      <c r="A1226" s="273"/>
      <c r="B1226" s="316"/>
      <c r="C1226" s="316"/>
      <c r="D1226" s="316"/>
      <c r="E1226" s="316"/>
      <c r="F1226" s="316"/>
      <c r="G1226" s="316"/>
      <c r="H1226" s="316"/>
      <c r="I1226" s="316"/>
    </row>
    <row r="1227" spans="1:9" s="272" customFormat="1" x14ac:dyDescent="0.25">
      <c r="A1227" s="273"/>
      <c r="B1227" s="316"/>
      <c r="C1227" s="316"/>
      <c r="D1227" s="316"/>
      <c r="E1227" s="316"/>
      <c r="F1227" s="316"/>
      <c r="G1227" s="316"/>
      <c r="H1227" s="316"/>
      <c r="I1227" s="316"/>
    </row>
    <row r="1228" spans="1:9" s="272" customFormat="1" x14ac:dyDescent="0.25">
      <c r="A1228" s="273"/>
      <c r="B1228" s="316"/>
      <c r="C1228" s="316"/>
      <c r="D1228" s="316"/>
      <c r="E1228" s="316"/>
      <c r="F1228" s="316"/>
      <c r="G1228" s="316"/>
      <c r="H1228" s="316"/>
      <c r="I1228" s="316"/>
    </row>
    <row r="1229" spans="1:9" s="272" customFormat="1" x14ac:dyDescent="0.25">
      <c r="A1229" s="273"/>
      <c r="B1229" s="316"/>
      <c r="C1229" s="316"/>
      <c r="D1229" s="316"/>
      <c r="E1229" s="316"/>
      <c r="F1229" s="316"/>
      <c r="G1229" s="316"/>
      <c r="H1229" s="316"/>
      <c r="I1229" s="316"/>
    </row>
    <row r="1230" spans="1:9" s="272" customFormat="1" x14ac:dyDescent="0.25">
      <c r="A1230" s="273"/>
      <c r="B1230" s="316"/>
      <c r="C1230" s="316"/>
      <c r="D1230" s="316"/>
      <c r="E1230" s="316"/>
      <c r="F1230" s="316"/>
      <c r="G1230" s="316"/>
      <c r="H1230" s="316"/>
      <c r="I1230" s="316"/>
    </row>
    <row r="1231" spans="1:9" s="272" customFormat="1" x14ac:dyDescent="0.25">
      <c r="A1231" s="273"/>
      <c r="B1231" s="316"/>
      <c r="C1231" s="316"/>
      <c r="D1231" s="316"/>
      <c r="E1231" s="316"/>
      <c r="F1231" s="316"/>
      <c r="G1231" s="316"/>
      <c r="H1231" s="316"/>
      <c r="I1231" s="316"/>
    </row>
    <row r="1232" spans="1:9" s="272" customFormat="1" x14ac:dyDescent="0.25">
      <c r="A1232" s="273"/>
      <c r="B1232" s="316"/>
      <c r="C1232" s="316"/>
      <c r="D1232" s="316"/>
      <c r="E1232" s="316"/>
      <c r="F1232" s="316"/>
      <c r="G1232" s="316"/>
      <c r="H1232" s="316"/>
      <c r="I1232" s="316"/>
    </row>
    <row r="1233" spans="1:9" s="272" customFormat="1" x14ac:dyDescent="0.25">
      <c r="A1233" s="273"/>
      <c r="B1233" s="316"/>
      <c r="C1233" s="316"/>
      <c r="D1233" s="316"/>
      <c r="E1233" s="316"/>
      <c r="F1233" s="316"/>
      <c r="G1233" s="316"/>
      <c r="H1233" s="316"/>
      <c r="I1233" s="316"/>
    </row>
    <row r="1234" spans="1:9" s="272" customFormat="1" x14ac:dyDescent="0.25">
      <c r="A1234" s="273"/>
      <c r="B1234" s="316"/>
      <c r="C1234" s="316"/>
      <c r="D1234" s="316"/>
      <c r="E1234" s="316"/>
      <c r="F1234" s="316"/>
      <c r="G1234" s="316"/>
      <c r="H1234" s="316"/>
      <c r="I1234" s="316"/>
    </row>
    <row r="1235" spans="1:9" s="272" customFormat="1" x14ac:dyDescent="0.25">
      <c r="A1235" s="273"/>
      <c r="B1235" s="316"/>
      <c r="C1235" s="316"/>
      <c r="D1235" s="316"/>
      <c r="E1235" s="316"/>
      <c r="F1235" s="316"/>
      <c r="G1235" s="316"/>
      <c r="H1235" s="316"/>
      <c r="I1235" s="316"/>
    </row>
    <row r="1236" spans="1:9" s="272" customFormat="1" x14ac:dyDescent="0.25">
      <c r="A1236" s="273"/>
      <c r="B1236" s="316"/>
      <c r="C1236" s="316"/>
      <c r="D1236" s="316"/>
      <c r="E1236" s="316"/>
      <c r="F1236" s="316"/>
      <c r="G1236" s="316"/>
      <c r="H1236" s="316"/>
      <c r="I1236" s="316"/>
    </row>
    <row r="1237" spans="1:9" s="272" customFormat="1" x14ac:dyDescent="0.25">
      <c r="A1237" s="273"/>
      <c r="B1237" s="316"/>
      <c r="C1237" s="316"/>
      <c r="D1237" s="316"/>
      <c r="E1237" s="316"/>
      <c r="F1237" s="316"/>
      <c r="G1237" s="316"/>
      <c r="H1237" s="316"/>
      <c r="I1237" s="316"/>
    </row>
    <row r="1238" spans="1:9" s="272" customFormat="1" x14ac:dyDescent="0.25">
      <c r="A1238" s="273"/>
      <c r="B1238" s="316"/>
      <c r="C1238" s="316"/>
      <c r="D1238" s="316"/>
      <c r="E1238" s="316"/>
      <c r="F1238" s="316"/>
      <c r="G1238" s="316"/>
      <c r="H1238" s="316"/>
      <c r="I1238" s="316"/>
    </row>
    <row r="1239" spans="1:9" s="272" customFormat="1" x14ac:dyDescent="0.25">
      <c r="A1239" s="273"/>
      <c r="B1239" s="316"/>
      <c r="C1239" s="316"/>
      <c r="D1239" s="316"/>
      <c r="E1239" s="316"/>
      <c r="F1239" s="316"/>
      <c r="G1239" s="316"/>
      <c r="H1239" s="316"/>
      <c r="I1239" s="316"/>
    </row>
    <row r="1240" spans="1:9" s="272" customFormat="1" x14ac:dyDescent="0.25">
      <c r="A1240" s="273"/>
      <c r="B1240" s="316"/>
      <c r="C1240" s="316"/>
      <c r="D1240" s="316"/>
      <c r="E1240" s="316"/>
      <c r="F1240" s="316"/>
      <c r="G1240" s="316"/>
      <c r="H1240" s="316"/>
      <c r="I1240" s="316"/>
    </row>
    <row r="1241" spans="1:9" s="272" customFormat="1" x14ac:dyDescent="0.25">
      <c r="A1241" s="273"/>
      <c r="B1241" s="316"/>
      <c r="C1241" s="316"/>
      <c r="D1241" s="316"/>
      <c r="E1241" s="316"/>
      <c r="F1241" s="316"/>
      <c r="G1241" s="316"/>
      <c r="H1241" s="316"/>
      <c r="I1241" s="316"/>
    </row>
    <row r="1242" spans="1:9" s="272" customFormat="1" x14ac:dyDescent="0.25">
      <c r="A1242" s="273"/>
      <c r="B1242" s="316"/>
      <c r="C1242" s="316"/>
      <c r="D1242" s="316"/>
      <c r="E1242" s="316"/>
      <c r="F1242" s="316"/>
      <c r="G1242" s="316"/>
      <c r="H1242" s="316"/>
      <c r="I1242" s="316"/>
    </row>
    <row r="1243" spans="1:9" s="272" customFormat="1" x14ac:dyDescent="0.25">
      <c r="A1243" s="273"/>
      <c r="B1243" s="316"/>
      <c r="C1243" s="316"/>
      <c r="D1243" s="316"/>
      <c r="E1243" s="316"/>
      <c r="F1243" s="316"/>
      <c r="G1243" s="316"/>
      <c r="H1243" s="316"/>
      <c r="I1243" s="316"/>
    </row>
    <row r="1244" spans="1:9" s="272" customFormat="1" x14ac:dyDescent="0.25">
      <c r="A1244" s="273"/>
      <c r="B1244" s="316"/>
      <c r="C1244" s="316"/>
      <c r="D1244" s="316"/>
      <c r="E1244" s="316"/>
      <c r="F1244" s="316"/>
      <c r="G1244" s="316"/>
      <c r="H1244" s="316"/>
      <c r="I1244" s="316"/>
    </row>
    <row r="1245" spans="1:9" s="272" customFormat="1" x14ac:dyDescent="0.25">
      <c r="A1245" s="273"/>
      <c r="B1245" s="316"/>
      <c r="C1245" s="316"/>
      <c r="D1245" s="316"/>
      <c r="E1245" s="316"/>
      <c r="F1245" s="316"/>
      <c r="G1245" s="316"/>
      <c r="H1245" s="316"/>
      <c r="I1245" s="316"/>
    </row>
    <row r="1246" spans="1:9" s="272" customFormat="1" x14ac:dyDescent="0.25">
      <c r="A1246" s="273"/>
      <c r="B1246" s="316"/>
      <c r="C1246" s="316"/>
      <c r="D1246" s="316"/>
      <c r="E1246" s="316"/>
      <c r="F1246" s="316"/>
      <c r="G1246" s="316"/>
      <c r="H1246" s="316"/>
      <c r="I1246" s="316"/>
    </row>
    <row r="1247" spans="1:9" s="272" customFormat="1" x14ac:dyDescent="0.25">
      <c r="A1247" s="273"/>
      <c r="B1247" s="316"/>
      <c r="C1247" s="316"/>
      <c r="D1247" s="316"/>
      <c r="E1247" s="316"/>
      <c r="F1247" s="316"/>
      <c r="G1247" s="316"/>
      <c r="H1247" s="316"/>
      <c r="I1247" s="316"/>
    </row>
    <row r="1248" spans="1:9" s="272" customFormat="1" x14ac:dyDescent="0.25">
      <c r="A1248" s="273"/>
      <c r="B1248" s="316"/>
      <c r="C1248" s="316"/>
      <c r="D1248" s="316"/>
      <c r="E1248" s="316"/>
      <c r="F1248" s="316"/>
      <c r="G1248" s="316"/>
      <c r="H1248" s="316"/>
      <c r="I1248" s="316"/>
    </row>
    <row r="1249" spans="1:9" s="272" customFormat="1" x14ac:dyDescent="0.25">
      <c r="A1249" s="273"/>
      <c r="B1249" s="316"/>
      <c r="C1249" s="316"/>
      <c r="D1249" s="316"/>
      <c r="E1249" s="316"/>
      <c r="F1249" s="316"/>
      <c r="G1249" s="316"/>
      <c r="H1249" s="316"/>
      <c r="I1249" s="316"/>
    </row>
    <row r="1250" spans="1:9" s="272" customFormat="1" x14ac:dyDescent="0.25">
      <c r="A1250" s="273"/>
      <c r="B1250" s="316"/>
      <c r="C1250" s="316"/>
      <c r="D1250" s="316"/>
      <c r="E1250" s="316"/>
      <c r="F1250" s="316"/>
      <c r="G1250" s="316"/>
      <c r="H1250" s="316"/>
      <c r="I1250" s="316"/>
    </row>
    <row r="1251" spans="1:9" s="272" customFormat="1" x14ac:dyDescent="0.25">
      <c r="A1251" s="273"/>
      <c r="B1251" s="316"/>
      <c r="C1251" s="316"/>
      <c r="D1251" s="316"/>
      <c r="E1251" s="316"/>
      <c r="F1251" s="316"/>
      <c r="G1251" s="316"/>
      <c r="H1251" s="316"/>
      <c r="I1251" s="316"/>
    </row>
    <row r="1252" spans="1:9" s="272" customFormat="1" x14ac:dyDescent="0.25">
      <c r="A1252" s="273"/>
      <c r="B1252" s="316"/>
      <c r="C1252" s="316"/>
      <c r="D1252" s="316"/>
      <c r="E1252" s="316"/>
      <c r="F1252" s="316"/>
      <c r="G1252" s="316"/>
      <c r="H1252" s="316"/>
      <c r="I1252" s="316"/>
    </row>
    <row r="1253" spans="1:9" s="272" customFormat="1" x14ac:dyDescent="0.25">
      <c r="A1253" s="273"/>
      <c r="B1253" s="316"/>
      <c r="C1253" s="316"/>
      <c r="D1253" s="316"/>
      <c r="E1253" s="316"/>
      <c r="F1253" s="316"/>
      <c r="G1253" s="316"/>
      <c r="H1253" s="316"/>
      <c r="I1253" s="316"/>
    </row>
    <row r="1254" spans="1:9" s="272" customFormat="1" x14ac:dyDescent="0.25">
      <c r="A1254" s="273"/>
      <c r="B1254" s="316"/>
      <c r="C1254" s="316"/>
      <c r="D1254" s="316"/>
      <c r="E1254" s="316"/>
      <c r="F1254" s="316"/>
      <c r="G1254" s="316"/>
      <c r="H1254" s="316"/>
      <c r="I1254" s="316"/>
    </row>
    <row r="1255" spans="1:9" s="272" customFormat="1" x14ac:dyDescent="0.25">
      <c r="A1255" s="273"/>
      <c r="B1255" s="316"/>
      <c r="C1255" s="316"/>
      <c r="D1255" s="316"/>
      <c r="E1255" s="316"/>
      <c r="F1255" s="316"/>
      <c r="G1255" s="316"/>
      <c r="H1255" s="316"/>
      <c r="I1255" s="316"/>
    </row>
    <row r="1256" spans="1:9" s="272" customFormat="1" x14ac:dyDescent="0.25">
      <c r="A1256" s="273"/>
      <c r="B1256" s="316"/>
      <c r="C1256" s="316"/>
      <c r="D1256" s="316"/>
      <c r="E1256" s="316"/>
      <c r="F1256" s="316"/>
      <c r="G1256" s="316"/>
      <c r="H1256" s="316"/>
      <c r="I1256" s="316"/>
    </row>
    <row r="1257" spans="1:9" s="272" customFormat="1" x14ac:dyDescent="0.25">
      <c r="A1257" s="273"/>
      <c r="B1257" s="316"/>
      <c r="C1257" s="316"/>
      <c r="D1257" s="316"/>
      <c r="E1257" s="316"/>
      <c r="F1257" s="316"/>
      <c r="G1257" s="316"/>
      <c r="H1257" s="316"/>
      <c r="I1257" s="316"/>
    </row>
    <row r="1258" spans="1:9" s="272" customFormat="1" x14ac:dyDescent="0.25">
      <c r="A1258" s="273"/>
      <c r="B1258" s="316"/>
      <c r="C1258" s="316"/>
      <c r="D1258" s="316"/>
      <c r="E1258" s="316"/>
      <c r="F1258" s="316"/>
      <c r="G1258" s="316"/>
      <c r="H1258" s="316"/>
      <c r="I1258" s="316"/>
    </row>
    <row r="1259" spans="1:9" s="272" customFormat="1" x14ac:dyDescent="0.25">
      <c r="A1259" s="273"/>
      <c r="B1259" s="316"/>
      <c r="C1259" s="316"/>
      <c r="D1259" s="316"/>
      <c r="E1259" s="316"/>
      <c r="F1259" s="316"/>
      <c r="G1259" s="316"/>
      <c r="H1259" s="316"/>
      <c r="I1259" s="316"/>
    </row>
    <row r="1260" spans="1:9" s="272" customFormat="1" x14ac:dyDescent="0.25">
      <c r="A1260" s="273"/>
      <c r="B1260" s="316"/>
      <c r="C1260" s="316"/>
      <c r="D1260" s="316"/>
      <c r="E1260" s="316"/>
      <c r="F1260" s="316"/>
      <c r="G1260" s="316"/>
      <c r="H1260" s="316"/>
      <c r="I1260" s="316"/>
    </row>
    <row r="1261" spans="1:9" s="272" customFormat="1" x14ac:dyDescent="0.25">
      <c r="A1261" s="273"/>
      <c r="B1261" s="316"/>
      <c r="C1261" s="316"/>
      <c r="D1261" s="316"/>
      <c r="E1261" s="316"/>
      <c r="F1261" s="316"/>
      <c r="G1261" s="316"/>
      <c r="H1261" s="316"/>
      <c r="I1261" s="316"/>
    </row>
    <row r="1262" spans="1:9" s="272" customFormat="1" x14ac:dyDescent="0.25">
      <c r="A1262" s="273"/>
      <c r="B1262" s="316"/>
      <c r="C1262" s="316"/>
      <c r="D1262" s="316"/>
      <c r="E1262" s="316"/>
      <c r="F1262" s="316"/>
      <c r="G1262" s="316"/>
      <c r="H1262" s="316"/>
      <c r="I1262" s="316"/>
    </row>
    <row r="1263" spans="1:9" s="272" customFormat="1" x14ac:dyDescent="0.25">
      <c r="A1263" s="273"/>
      <c r="B1263" s="316"/>
      <c r="C1263" s="316"/>
      <c r="D1263" s="316"/>
      <c r="E1263" s="316"/>
      <c r="F1263" s="316"/>
      <c r="G1263" s="316"/>
      <c r="H1263" s="316"/>
      <c r="I1263" s="316"/>
    </row>
    <row r="1264" spans="1:9" s="272" customFormat="1" x14ac:dyDescent="0.25">
      <c r="A1264" s="273"/>
      <c r="B1264" s="316"/>
      <c r="C1264" s="316"/>
      <c r="D1264" s="316"/>
      <c r="E1264" s="316"/>
      <c r="F1264" s="316"/>
      <c r="G1264" s="316"/>
      <c r="H1264" s="316"/>
      <c r="I1264" s="316"/>
    </row>
    <row r="1265" spans="1:9" s="272" customFormat="1" x14ac:dyDescent="0.25">
      <c r="A1265" s="273"/>
      <c r="B1265" s="316"/>
      <c r="C1265" s="316"/>
      <c r="D1265" s="316"/>
      <c r="E1265" s="316"/>
      <c r="F1265" s="316"/>
      <c r="G1265" s="316"/>
      <c r="H1265" s="316"/>
      <c r="I1265" s="316"/>
    </row>
    <row r="1266" spans="1:9" s="272" customFormat="1" x14ac:dyDescent="0.25">
      <c r="A1266" s="273"/>
      <c r="B1266" s="316"/>
      <c r="C1266" s="316"/>
      <c r="D1266" s="316"/>
      <c r="E1266" s="316"/>
      <c r="F1266" s="316"/>
      <c r="G1266" s="316"/>
      <c r="H1266" s="316"/>
      <c r="I1266" s="316"/>
    </row>
    <row r="1267" spans="1:9" s="272" customFormat="1" x14ac:dyDescent="0.25">
      <c r="A1267" s="273"/>
      <c r="B1267" s="316"/>
      <c r="C1267" s="316"/>
      <c r="D1267" s="316"/>
      <c r="E1267" s="316"/>
      <c r="F1267" s="316"/>
      <c r="G1267" s="316"/>
      <c r="H1267" s="316"/>
      <c r="I1267" s="316"/>
    </row>
    <row r="1268" spans="1:9" s="272" customFormat="1" x14ac:dyDescent="0.25">
      <c r="A1268" s="273"/>
      <c r="B1268" s="316"/>
      <c r="C1268" s="316"/>
      <c r="D1268" s="316"/>
      <c r="E1268" s="316"/>
      <c r="F1268" s="316"/>
      <c r="G1268" s="316"/>
      <c r="H1268" s="316"/>
      <c r="I1268" s="316"/>
    </row>
    <row r="1269" spans="1:9" s="272" customFormat="1" x14ac:dyDescent="0.25">
      <c r="A1269" s="273"/>
      <c r="B1269" s="316"/>
      <c r="C1269" s="316"/>
      <c r="D1269" s="316"/>
      <c r="E1269" s="316"/>
      <c r="F1269" s="316"/>
      <c r="G1269" s="316"/>
      <c r="H1269" s="316"/>
      <c r="I1269" s="316"/>
    </row>
    <row r="1270" spans="1:9" s="272" customFormat="1" x14ac:dyDescent="0.25">
      <c r="A1270" s="273"/>
      <c r="B1270" s="316"/>
      <c r="C1270" s="316"/>
      <c r="D1270" s="316"/>
      <c r="E1270" s="316"/>
      <c r="F1270" s="316"/>
      <c r="G1270" s="316"/>
      <c r="H1270" s="316"/>
      <c r="I1270" s="316"/>
    </row>
    <row r="1271" spans="1:9" s="272" customFormat="1" x14ac:dyDescent="0.25">
      <c r="A1271" s="273"/>
      <c r="B1271" s="316"/>
      <c r="C1271" s="316"/>
      <c r="D1271" s="316"/>
      <c r="E1271" s="316"/>
      <c r="F1271" s="316"/>
      <c r="G1271" s="316"/>
      <c r="H1271" s="316"/>
      <c r="I1271" s="316"/>
    </row>
    <row r="1272" spans="1:9" s="272" customFormat="1" x14ac:dyDescent="0.25">
      <c r="A1272" s="273"/>
      <c r="B1272" s="316"/>
      <c r="C1272" s="316"/>
      <c r="D1272" s="316"/>
      <c r="E1272" s="316"/>
      <c r="F1272" s="316"/>
      <c r="G1272" s="316"/>
      <c r="H1272" s="316"/>
      <c r="I1272" s="316"/>
    </row>
    <row r="1273" spans="1:9" s="272" customFormat="1" x14ac:dyDescent="0.25">
      <c r="A1273" s="273"/>
      <c r="B1273" s="316"/>
      <c r="C1273" s="316"/>
      <c r="D1273" s="316"/>
      <c r="E1273" s="316"/>
      <c r="F1273" s="316"/>
      <c r="G1273" s="316"/>
      <c r="H1273" s="316"/>
      <c r="I1273" s="316"/>
    </row>
    <row r="1274" spans="1:9" s="272" customFormat="1" x14ac:dyDescent="0.25">
      <c r="A1274" s="273"/>
      <c r="B1274" s="316"/>
      <c r="C1274" s="316"/>
      <c r="D1274" s="316"/>
      <c r="E1274" s="316"/>
      <c r="F1274" s="316"/>
      <c r="G1274" s="316"/>
      <c r="H1274" s="316"/>
      <c r="I1274" s="316"/>
    </row>
    <row r="1275" spans="1:9" s="272" customFormat="1" x14ac:dyDescent="0.25">
      <c r="A1275" s="273"/>
      <c r="B1275" s="316"/>
      <c r="C1275" s="316"/>
      <c r="D1275" s="316"/>
      <c r="E1275" s="316"/>
      <c r="F1275" s="316"/>
      <c r="G1275" s="316"/>
      <c r="H1275" s="316"/>
      <c r="I1275" s="316"/>
    </row>
    <row r="1276" spans="1:9" s="272" customFormat="1" x14ac:dyDescent="0.25">
      <c r="A1276" s="273"/>
      <c r="B1276" s="316"/>
      <c r="C1276" s="316"/>
      <c r="D1276" s="316"/>
      <c r="E1276" s="316"/>
      <c r="F1276" s="316"/>
      <c r="G1276" s="316"/>
      <c r="H1276" s="316"/>
      <c r="I1276" s="316"/>
    </row>
    <row r="1277" spans="1:9" s="272" customFormat="1" x14ac:dyDescent="0.25">
      <c r="A1277" s="273"/>
      <c r="B1277" s="316"/>
      <c r="C1277" s="316"/>
      <c r="D1277" s="316"/>
      <c r="E1277" s="316"/>
      <c r="F1277" s="316"/>
      <c r="G1277" s="316"/>
      <c r="H1277" s="316"/>
      <c r="I1277" s="316"/>
    </row>
    <row r="1278" spans="1:9" s="272" customFormat="1" x14ac:dyDescent="0.25">
      <c r="A1278" s="273"/>
      <c r="B1278" s="316"/>
      <c r="C1278" s="316"/>
      <c r="D1278" s="316"/>
      <c r="E1278" s="316"/>
      <c r="F1278" s="316"/>
      <c r="G1278" s="316"/>
      <c r="H1278" s="316"/>
      <c r="I1278" s="316"/>
    </row>
    <row r="1279" spans="1:9" s="272" customFormat="1" x14ac:dyDescent="0.25">
      <c r="A1279" s="273"/>
      <c r="B1279" s="316"/>
      <c r="C1279" s="316"/>
      <c r="D1279" s="316"/>
      <c r="E1279" s="316"/>
      <c r="F1279" s="316"/>
      <c r="G1279" s="316"/>
      <c r="H1279" s="316"/>
      <c r="I1279" s="316"/>
    </row>
    <row r="1280" spans="1:9" s="272" customFormat="1" x14ac:dyDescent="0.25">
      <c r="A1280" s="273"/>
      <c r="B1280" s="316"/>
      <c r="C1280" s="316"/>
      <c r="D1280" s="316"/>
      <c r="E1280" s="316"/>
      <c r="F1280" s="316"/>
      <c r="G1280" s="316"/>
      <c r="H1280" s="316"/>
      <c r="I1280" s="316"/>
    </row>
    <row r="1281" spans="1:9" s="272" customFormat="1" x14ac:dyDescent="0.25">
      <c r="A1281" s="273"/>
      <c r="B1281" s="316"/>
      <c r="C1281" s="316"/>
      <c r="D1281" s="316"/>
      <c r="E1281" s="316"/>
      <c r="F1281" s="316"/>
      <c r="G1281" s="316"/>
      <c r="H1281" s="316"/>
      <c r="I1281" s="316"/>
    </row>
    <row r="1282" spans="1:9" s="272" customFormat="1" x14ac:dyDescent="0.25">
      <c r="A1282" s="273"/>
      <c r="B1282" s="316"/>
      <c r="C1282" s="316"/>
      <c r="D1282" s="316"/>
      <c r="E1282" s="316"/>
      <c r="F1282" s="316"/>
      <c r="G1282" s="316"/>
      <c r="H1282" s="316"/>
      <c r="I1282" s="316"/>
    </row>
    <row r="1283" spans="1:9" s="272" customFormat="1" x14ac:dyDescent="0.25">
      <c r="A1283" s="273"/>
      <c r="B1283" s="316"/>
      <c r="C1283" s="316"/>
      <c r="D1283" s="316"/>
      <c r="E1283" s="316"/>
      <c r="F1283" s="316"/>
      <c r="G1283" s="316"/>
      <c r="H1283" s="316"/>
      <c r="I1283" s="316"/>
    </row>
    <row r="1284" spans="1:9" s="272" customFormat="1" x14ac:dyDescent="0.25">
      <c r="A1284" s="273"/>
      <c r="B1284" s="316"/>
      <c r="C1284" s="316"/>
      <c r="D1284" s="316"/>
      <c r="E1284" s="316"/>
      <c r="F1284" s="316"/>
      <c r="G1284" s="316"/>
      <c r="H1284" s="316"/>
      <c r="I1284" s="316"/>
    </row>
    <row r="1285" spans="1:9" s="272" customFormat="1" x14ac:dyDescent="0.25">
      <c r="A1285" s="273"/>
      <c r="B1285" s="316"/>
      <c r="C1285" s="316"/>
      <c r="D1285" s="316"/>
      <c r="E1285" s="316"/>
      <c r="F1285" s="316"/>
      <c r="G1285" s="316"/>
      <c r="H1285" s="316"/>
      <c r="I1285" s="316"/>
    </row>
    <row r="1286" spans="1:9" s="272" customFormat="1" x14ac:dyDescent="0.25">
      <c r="A1286" s="273"/>
      <c r="B1286" s="316"/>
      <c r="C1286" s="316"/>
      <c r="D1286" s="316"/>
      <c r="E1286" s="316"/>
      <c r="F1286" s="316"/>
      <c r="G1286" s="316"/>
      <c r="H1286" s="316"/>
      <c r="I1286" s="316"/>
    </row>
    <row r="1287" spans="1:9" s="272" customFormat="1" x14ac:dyDescent="0.25">
      <c r="A1287" s="273"/>
      <c r="B1287" s="316"/>
      <c r="C1287" s="316"/>
      <c r="D1287" s="316"/>
      <c r="E1287" s="316"/>
      <c r="F1287" s="316"/>
      <c r="G1287" s="316"/>
      <c r="H1287" s="316"/>
      <c r="I1287" s="316"/>
    </row>
    <row r="1288" spans="1:9" s="272" customFormat="1" x14ac:dyDescent="0.25">
      <c r="A1288" s="273"/>
      <c r="B1288" s="316"/>
      <c r="C1288" s="316"/>
      <c r="D1288" s="316"/>
      <c r="E1288" s="316"/>
      <c r="F1288" s="316"/>
      <c r="G1288" s="316"/>
      <c r="H1288" s="316"/>
      <c r="I1288" s="316"/>
    </row>
    <row r="1289" spans="1:9" s="272" customFormat="1" x14ac:dyDescent="0.25">
      <c r="A1289" s="273"/>
      <c r="B1289" s="316"/>
      <c r="C1289" s="316"/>
      <c r="D1289" s="316"/>
      <c r="E1289" s="316"/>
      <c r="F1289" s="316"/>
      <c r="G1289" s="316"/>
      <c r="H1289" s="316"/>
      <c r="I1289" s="316"/>
    </row>
    <row r="1290" spans="1:9" s="272" customFormat="1" x14ac:dyDescent="0.25">
      <c r="A1290" s="273"/>
      <c r="B1290" s="316"/>
      <c r="C1290" s="316"/>
      <c r="D1290" s="316"/>
      <c r="E1290" s="316"/>
      <c r="F1290" s="316"/>
      <c r="G1290" s="316"/>
      <c r="H1290" s="316"/>
      <c r="I1290" s="316"/>
    </row>
    <row r="1291" spans="1:9" s="272" customFormat="1" x14ac:dyDescent="0.25">
      <c r="A1291" s="273"/>
      <c r="B1291" s="316"/>
      <c r="C1291" s="316"/>
      <c r="D1291" s="316"/>
      <c r="E1291" s="316"/>
      <c r="F1291" s="316"/>
      <c r="G1291" s="316"/>
      <c r="H1291" s="316"/>
      <c r="I1291" s="316"/>
    </row>
    <row r="1292" spans="1:9" s="272" customFormat="1" x14ac:dyDescent="0.25">
      <c r="A1292" s="273"/>
      <c r="B1292" s="316"/>
      <c r="C1292" s="316"/>
      <c r="D1292" s="316"/>
      <c r="E1292" s="316"/>
      <c r="F1292" s="316"/>
      <c r="G1292" s="316"/>
      <c r="H1292" s="316"/>
      <c r="I1292" s="316"/>
    </row>
    <row r="1293" spans="1:9" s="272" customFormat="1" x14ac:dyDescent="0.25">
      <c r="A1293" s="273"/>
      <c r="B1293" s="316"/>
      <c r="C1293" s="316"/>
      <c r="D1293" s="316"/>
      <c r="E1293" s="316"/>
      <c r="F1293" s="316"/>
      <c r="G1293" s="316"/>
      <c r="H1293" s="316"/>
      <c r="I1293" s="316"/>
    </row>
    <row r="1294" spans="1:9" s="272" customFormat="1" x14ac:dyDescent="0.25">
      <c r="A1294" s="273"/>
      <c r="B1294" s="316"/>
      <c r="C1294" s="316"/>
      <c r="D1294" s="316"/>
      <c r="E1294" s="316"/>
      <c r="F1294" s="316"/>
      <c r="G1294" s="316"/>
      <c r="H1294" s="316"/>
      <c r="I1294" s="316"/>
    </row>
    <row r="1295" spans="1:9" s="272" customFormat="1" x14ac:dyDescent="0.25">
      <c r="A1295" s="273"/>
      <c r="B1295" s="316"/>
      <c r="C1295" s="316"/>
      <c r="D1295" s="316"/>
      <c r="E1295" s="316"/>
      <c r="F1295" s="316"/>
      <c r="G1295" s="316"/>
      <c r="H1295" s="316"/>
      <c r="I1295" s="316"/>
    </row>
    <row r="1296" spans="1:9" s="272" customFormat="1" x14ac:dyDescent="0.25">
      <c r="A1296" s="273"/>
      <c r="B1296" s="316"/>
      <c r="C1296" s="316"/>
      <c r="D1296" s="316"/>
      <c r="E1296" s="316"/>
      <c r="F1296" s="316"/>
      <c r="G1296" s="316"/>
      <c r="H1296" s="316"/>
      <c r="I1296" s="316"/>
    </row>
    <row r="1297" spans="1:9" s="272" customFormat="1" x14ac:dyDescent="0.25">
      <c r="A1297" s="273"/>
      <c r="B1297" s="316"/>
      <c r="C1297" s="316"/>
      <c r="D1297" s="316"/>
      <c r="E1297" s="316"/>
      <c r="F1297" s="316"/>
      <c r="G1297" s="316"/>
      <c r="H1297" s="316"/>
      <c r="I1297" s="316"/>
    </row>
    <row r="1298" spans="1:9" s="272" customFormat="1" x14ac:dyDescent="0.25">
      <c r="A1298" s="273"/>
      <c r="B1298" s="316"/>
      <c r="C1298" s="316"/>
      <c r="D1298" s="316"/>
      <c r="E1298" s="316"/>
      <c r="F1298" s="316"/>
      <c r="G1298" s="316"/>
      <c r="H1298" s="316"/>
      <c r="I1298" s="316"/>
    </row>
    <row r="1299" spans="1:9" s="272" customFormat="1" x14ac:dyDescent="0.25">
      <c r="A1299" s="273"/>
      <c r="B1299" s="316"/>
      <c r="C1299" s="316"/>
      <c r="D1299" s="316"/>
      <c r="E1299" s="316"/>
      <c r="F1299" s="316"/>
      <c r="G1299" s="316"/>
      <c r="H1299" s="316"/>
      <c r="I1299" s="316"/>
    </row>
    <row r="1300" spans="1:9" s="272" customFormat="1" x14ac:dyDescent="0.25">
      <c r="A1300" s="273"/>
      <c r="B1300" s="316"/>
      <c r="C1300" s="316"/>
      <c r="D1300" s="316"/>
      <c r="E1300" s="316"/>
      <c r="F1300" s="316"/>
      <c r="G1300" s="316"/>
      <c r="H1300" s="316"/>
      <c r="I1300" s="316"/>
    </row>
    <row r="1301" spans="1:9" s="272" customFormat="1" x14ac:dyDescent="0.25">
      <c r="A1301" s="273"/>
      <c r="B1301" s="316"/>
      <c r="C1301" s="316"/>
      <c r="D1301" s="316"/>
      <c r="E1301" s="316"/>
      <c r="F1301" s="316"/>
      <c r="G1301" s="316"/>
      <c r="H1301" s="316"/>
      <c r="I1301" s="316"/>
    </row>
    <row r="1302" spans="1:9" s="272" customFormat="1" x14ac:dyDescent="0.25">
      <c r="A1302" s="273"/>
      <c r="B1302" s="316"/>
      <c r="C1302" s="316"/>
      <c r="D1302" s="316"/>
      <c r="E1302" s="316"/>
      <c r="F1302" s="316"/>
      <c r="G1302" s="316"/>
      <c r="H1302" s="316"/>
      <c r="I1302" s="316"/>
    </row>
    <row r="1303" spans="1:9" s="272" customFormat="1" x14ac:dyDescent="0.25">
      <c r="A1303" s="273"/>
      <c r="B1303" s="316"/>
      <c r="C1303" s="316"/>
      <c r="D1303" s="316"/>
      <c r="E1303" s="316"/>
      <c r="F1303" s="316"/>
      <c r="G1303" s="316"/>
      <c r="H1303" s="316"/>
      <c r="I1303" s="316"/>
    </row>
    <row r="1304" spans="1:9" s="272" customFormat="1" x14ac:dyDescent="0.25">
      <c r="A1304" s="273"/>
      <c r="B1304" s="316"/>
      <c r="C1304" s="316"/>
      <c r="D1304" s="316"/>
      <c r="E1304" s="316"/>
      <c r="F1304" s="316"/>
      <c r="G1304" s="316"/>
      <c r="H1304" s="316"/>
      <c r="I1304" s="316"/>
    </row>
    <row r="1305" spans="1:9" s="272" customFormat="1" x14ac:dyDescent="0.25">
      <c r="A1305" s="273"/>
      <c r="B1305" s="316"/>
      <c r="C1305" s="316"/>
      <c r="D1305" s="316"/>
      <c r="E1305" s="316"/>
      <c r="F1305" s="316"/>
      <c r="G1305" s="316"/>
      <c r="H1305" s="316"/>
      <c r="I1305" s="316"/>
    </row>
    <row r="1306" spans="1:9" s="272" customFormat="1" x14ac:dyDescent="0.25">
      <c r="A1306" s="273"/>
      <c r="B1306" s="316"/>
      <c r="C1306" s="316"/>
      <c r="D1306" s="316"/>
      <c r="E1306" s="316"/>
      <c r="F1306" s="316"/>
      <c r="G1306" s="316"/>
      <c r="H1306" s="316"/>
      <c r="I1306" s="316"/>
    </row>
    <row r="1307" spans="1:9" s="272" customFormat="1" x14ac:dyDescent="0.25">
      <c r="A1307" s="273"/>
      <c r="B1307" s="316"/>
      <c r="C1307" s="316"/>
      <c r="D1307" s="316"/>
      <c r="E1307" s="316"/>
      <c r="F1307" s="316"/>
      <c r="G1307" s="316"/>
      <c r="H1307" s="316"/>
      <c r="I1307" s="316"/>
    </row>
    <row r="1308" spans="1:9" s="272" customFormat="1" x14ac:dyDescent="0.25">
      <c r="A1308" s="273"/>
      <c r="B1308" s="316"/>
      <c r="C1308" s="316"/>
      <c r="D1308" s="316"/>
      <c r="E1308" s="316"/>
      <c r="F1308" s="316"/>
      <c r="G1308" s="316"/>
      <c r="H1308" s="316"/>
      <c r="I1308" s="316"/>
    </row>
    <row r="1309" spans="1:9" s="272" customFormat="1" x14ac:dyDescent="0.25">
      <c r="A1309" s="273"/>
      <c r="B1309" s="316"/>
      <c r="C1309" s="316"/>
      <c r="D1309" s="316"/>
      <c r="E1309" s="316"/>
      <c r="F1309" s="316"/>
      <c r="G1309" s="316"/>
      <c r="H1309" s="316"/>
      <c r="I1309" s="316"/>
    </row>
    <row r="1310" spans="1:9" s="272" customFormat="1" x14ac:dyDescent="0.25">
      <c r="A1310" s="273"/>
      <c r="B1310" s="316"/>
      <c r="C1310" s="316"/>
      <c r="D1310" s="316"/>
      <c r="E1310" s="316"/>
      <c r="F1310" s="316"/>
      <c r="G1310" s="316"/>
      <c r="H1310" s="316"/>
      <c r="I1310" s="316"/>
    </row>
    <row r="1311" spans="1:9" s="272" customFormat="1" x14ac:dyDescent="0.25">
      <c r="A1311" s="273"/>
      <c r="B1311" s="316"/>
      <c r="C1311" s="316"/>
      <c r="D1311" s="316"/>
      <c r="E1311" s="316"/>
      <c r="F1311" s="316"/>
      <c r="G1311" s="316"/>
      <c r="H1311" s="316"/>
      <c r="I1311" s="316"/>
    </row>
    <row r="1312" spans="1:9" s="272" customFormat="1" x14ac:dyDescent="0.25">
      <c r="A1312" s="273"/>
      <c r="B1312" s="316"/>
      <c r="C1312" s="316"/>
      <c r="D1312" s="316"/>
      <c r="E1312" s="316"/>
      <c r="F1312" s="316"/>
      <c r="G1312" s="316"/>
      <c r="H1312" s="316"/>
      <c r="I1312" s="316"/>
    </row>
    <row r="1313" spans="1:9" s="272" customFormat="1" x14ac:dyDescent="0.25">
      <c r="A1313" s="273"/>
      <c r="B1313" s="316"/>
      <c r="C1313" s="316"/>
      <c r="D1313" s="316"/>
      <c r="E1313" s="316"/>
      <c r="F1313" s="316"/>
      <c r="G1313" s="316"/>
      <c r="H1313" s="316"/>
      <c r="I1313" s="316"/>
    </row>
    <row r="1314" spans="1:9" s="272" customFormat="1" x14ac:dyDescent="0.25">
      <c r="A1314" s="273"/>
      <c r="B1314" s="316"/>
      <c r="C1314" s="316"/>
      <c r="D1314" s="316"/>
      <c r="E1314" s="316"/>
      <c r="F1314" s="316"/>
      <c r="G1314" s="316"/>
      <c r="H1314" s="316"/>
      <c r="I1314" s="316"/>
    </row>
    <row r="1315" spans="1:9" s="272" customFormat="1" x14ac:dyDescent="0.25">
      <c r="A1315" s="273"/>
      <c r="B1315" s="316"/>
      <c r="C1315" s="316"/>
      <c r="D1315" s="316"/>
      <c r="E1315" s="316"/>
      <c r="F1315" s="316"/>
      <c r="G1315" s="316"/>
      <c r="H1315" s="316"/>
      <c r="I1315" s="316"/>
    </row>
    <row r="1316" spans="1:9" s="272" customFormat="1" x14ac:dyDescent="0.25">
      <c r="A1316" s="273"/>
      <c r="B1316" s="316"/>
      <c r="C1316" s="316"/>
      <c r="D1316" s="316"/>
      <c r="E1316" s="316"/>
      <c r="F1316" s="316"/>
      <c r="G1316" s="316"/>
      <c r="H1316" s="316"/>
      <c r="I1316" s="316"/>
    </row>
    <row r="1317" spans="1:9" s="272" customFormat="1" x14ac:dyDescent="0.25">
      <c r="A1317" s="273"/>
      <c r="B1317" s="316"/>
      <c r="C1317" s="316"/>
      <c r="D1317" s="316"/>
      <c r="E1317" s="316"/>
      <c r="F1317" s="316"/>
      <c r="G1317" s="316"/>
      <c r="H1317" s="316"/>
      <c r="I1317" s="316"/>
    </row>
    <row r="1318" spans="1:9" s="272" customFormat="1" x14ac:dyDescent="0.25">
      <c r="A1318" s="273"/>
      <c r="B1318" s="316"/>
      <c r="C1318" s="316"/>
      <c r="D1318" s="316"/>
      <c r="E1318" s="316"/>
      <c r="F1318" s="316"/>
      <c r="G1318" s="316"/>
      <c r="H1318" s="316"/>
      <c r="I1318" s="316"/>
    </row>
    <row r="1319" spans="1:9" s="272" customFormat="1" x14ac:dyDescent="0.25">
      <c r="A1319" s="273"/>
      <c r="B1319" s="316"/>
      <c r="C1319" s="316"/>
      <c r="D1319" s="316"/>
      <c r="E1319" s="316"/>
      <c r="F1319" s="316"/>
      <c r="G1319" s="316"/>
      <c r="H1319" s="316"/>
      <c r="I1319" s="316"/>
    </row>
    <row r="1320" spans="1:9" s="272" customFormat="1" x14ac:dyDescent="0.25">
      <c r="A1320" s="273"/>
      <c r="B1320" s="316"/>
      <c r="C1320" s="316"/>
      <c r="D1320" s="316"/>
      <c r="E1320" s="316"/>
      <c r="F1320" s="316"/>
      <c r="G1320" s="316"/>
      <c r="H1320" s="316"/>
      <c r="I1320" s="316"/>
    </row>
    <row r="1321" spans="1:9" s="272" customFormat="1" x14ac:dyDescent="0.25">
      <c r="A1321" s="273"/>
      <c r="B1321" s="316"/>
      <c r="C1321" s="316"/>
      <c r="D1321" s="316"/>
      <c r="E1321" s="316"/>
      <c r="F1321" s="316"/>
      <c r="G1321" s="316"/>
      <c r="H1321" s="316"/>
      <c r="I1321" s="316"/>
    </row>
    <row r="1322" spans="1:9" s="272" customFormat="1" x14ac:dyDescent="0.25">
      <c r="A1322" s="273"/>
      <c r="B1322" s="316"/>
      <c r="C1322" s="316"/>
      <c r="D1322" s="316"/>
      <c r="E1322" s="316"/>
      <c r="F1322" s="316"/>
      <c r="G1322" s="316"/>
      <c r="H1322" s="316"/>
      <c r="I1322" s="316"/>
    </row>
    <row r="1323" spans="1:9" s="272" customFormat="1" x14ac:dyDescent="0.25">
      <c r="A1323" s="273"/>
      <c r="B1323" s="316"/>
      <c r="C1323" s="316"/>
      <c r="D1323" s="316"/>
      <c r="E1323" s="316"/>
      <c r="F1323" s="316"/>
      <c r="G1323" s="316"/>
      <c r="H1323" s="316"/>
      <c r="I1323" s="316"/>
    </row>
    <row r="1324" spans="1:9" s="272" customFormat="1" x14ac:dyDescent="0.25">
      <c r="A1324" s="273"/>
      <c r="B1324" s="316"/>
      <c r="C1324" s="316"/>
      <c r="D1324" s="316"/>
      <c r="E1324" s="316"/>
      <c r="F1324" s="316"/>
      <c r="G1324" s="316"/>
      <c r="H1324" s="316"/>
      <c r="I1324" s="316"/>
    </row>
    <row r="1325" spans="1:9" s="272" customFormat="1" x14ac:dyDescent="0.25">
      <c r="A1325" s="273"/>
      <c r="B1325" s="316"/>
      <c r="C1325" s="316"/>
      <c r="D1325" s="316"/>
      <c r="E1325" s="316"/>
      <c r="F1325" s="316"/>
      <c r="G1325" s="316"/>
      <c r="H1325" s="316"/>
      <c r="I1325" s="316"/>
    </row>
    <row r="1326" spans="1:9" s="272" customFormat="1" x14ac:dyDescent="0.25">
      <c r="A1326" s="273"/>
      <c r="B1326" s="316"/>
      <c r="C1326" s="316"/>
      <c r="D1326" s="316"/>
      <c r="E1326" s="316"/>
      <c r="F1326" s="316"/>
      <c r="G1326" s="316"/>
      <c r="H1326" s="316"/>
      <c r="I1326" s="316"/>
    </row>
    <row r="1327" spans="1:9" s="272" customFormat="1" x14ac:dyDescent="0.25">
      <c r="A1327" s="273"/>
      <c r="B1327" s="316"/>
      <c r="C1327" s="316"/>
      <c r="D1327" s="316"/>
      <c r="E1327" s="316"/>
      <c r="F1327" s="316"/>
      <c r="G1327" s="316"/>
      <c r="H1327" s="316"/>
      <c r="I1327" s="316"/>
    </row>
    <row r="1328" spans="1:9" s="272" customFormat="1" x14ac:dyDescent="0.25">
      <c r="A1328" s="273"/>
      <c r="B1328" s="316"/>
      <c r="C1328" s="316"/>
      <c r="D1328" s="316"/>
      <c r="E1328" s="316"/>
      <c r="F1328" s="316"/>
      <c r="G1328" s="316"/>
      <c r="H1328" s="316"/>
      <c r="I1328" s="316"/>
    </row>
    <row r="1329" spans="1:9" s="272" customFormat="1" x14ac:dyDescent="0.25">
      <c r="A1329" s="273"/>
      <c r="B1329" s="316"/>
      <c r="C1329" s="316"/>
      <c r="D1329" s="316"/>
      <c r="E1329" s="316"/>
      <c r="F1329" s="316"/>
      <c r="G1329" s="316"/>
      <c r="H1329" s="316"/>
      <c r="I1329" s="316"/>
    </row>
    <row r="1330" spans="1:9" s="272" customFormat="1" x14ac:dyDescent="0.25">
      <c r="A1330" s="273"/>
      <c r="B1330" s="316"/>
      <c r="C1330" s="316"/>
      <c r="D1330" s="316"/>
      <c r="E1330" s="316"/>
      <c r="F1330" s="316"/>
      <c r="G1330" s="316"/>
      <c r="H1330" s="316"/>
      <c r="I1330" s="316"/>
    </row>
    <row r="1331" spans="1:9" s="272" customFormat="1" x14ac:dyDescent="0.25">
      <c r="A1331" s="273"/>
      <c r="B1331" s="316"/>
      <c r="C1331" s="316"/>
      <c r="D1331" s="316"/>
      <c r="E1331" s="316"/>
      <c r="F1331" s="316"/>
      <c r="G1331" s="316"/>
      <c r="H1331" s="316"/>
      <c r="I1331" s="316"/>
    </row>
    <row r="1332" spans="1:9" s="272" customFormat="1" x14ac:dyDescent="0.25">
      <c r="A1332" s="273"/>
      <c r="B1332" s="316"/>
      <c r="C1332" s="316"/>
      <c r="D1332" s="316"/>
      <c r="E1332" s="316"/>
      <c r="F1332" s="316"/>
      <c r="G1332" s="316"/>
      <c r="H1332" s="316"/>
      <c r="I1332" s="316"/>
    </row>
    <row r="1333" spans="1:9" s="272" customFormat="1" x14ac:dyDescent="0.25">
      <c r="A1333" s="273"/>
      <c r="B1333" s="316"/>
      <c r="C1333" s="316"/>
      <c r="D1333" s="316"/>
      <c r="E1333" s="316"/>
      <c r="F1333" s="316"/>
      <c r="G1333" s="316"/>
      <c r="H1333" s="316"/>
      <c r="I1333" s="316"/>
    </row>
    <row r="1334" spans="1:9" s="272" customFormat="1" x14ac:dyDescent="0.25">
      <c r="A1334" s="273"/>
      <c r="B1334" s="316"/>
      <c r="C1334" s="316"/>
      <c r="D1334" s="316"/>
      <c r="E1334" s="316"/>
      <c r="F1334" s="316"/>
      <c r="G1334" s="316"/>
      <c r="H1334" s="316"/>
      <c r="I1334" s="316"/>
    </row>
    <row r="1335" spans="1:9" s="272" customFormat="1" x14ac:dyDescent="0.25">
      <c r="A1335" s="273"/>
      <c r="B1335" s="316"/>
      <c r="C1335" s="316"/>
      <c r="D1335" s="316"/>
      <c r="E1335" s="316"/>
      <c r="F1335" s="316"/>
      <c r="G1335" s="316"/>
      <c r="H1335" s="316"/>
      <c r="I1335" s="316"/>
    </row>
    <row r="1336" spans="1:9" s="272" customFormat="1" x14ac:dyDescent="0.25">
      <c r="A1336" s="273"/>
      <c r="B1336" s="316"/>
      <c r="C1336" s="316"/>
      <c r="D1336" s="316"/>
      <c r="E1336" s="316"/>
      <c r="F1336" s="316"/>
      <c r="G1336" s="316"/>
      <c r="H1336" s="316"/>
      <c r="I1336" s="316"/>
    </row>
    <row r="1337" spans="1:9" s="272" customFormat="1" x14ac:dyDescent="0.25">
      <c r="A1337" s="273"/>
      <c r="B1337" s="316"/>
      <c r="C1337" s="316"/>
      <c r="D1337" s="316"/>
      <c r="E1337" s="316"/>
      <c r="F1337" s="316"/>
      <c r="G1337" s="316"/>
      <c r="H1337" s="316"/>
      <c r="I1337" s="316"/>
    </row>
    <row r="1338" spans="1:9" s="272" customFormat="1" x14ac:dyDescent="0.25">
      <c r="A1338" s="273"/>
      <c r="B1338" s="316"/>
      <c r="C1338" s="316"/>
      <c r="D1338" s="316"/>
      <c r="E1338" s="316"/>
      <c r="F1338" s="316"/>
      <c r="G1338" s="316"/>
      <c r="H1338" s="316"/>
      <c r="I1338" s="316"/>
    </row>
    <row r="1339" spans="1:9" s="272" customFormat="1" x14ac:dyDescent="0.25">
      <c r="A1339" s="273"/>
      <c r="B1339" s="316"/>
      <c r="C1339" s="316"/>
      <c r="D1339" s="316"/>
      <c r="E1339" s="316"/>
      <c r="F1339" s="316"/>
      <c r="G1339" s="316"/>
      <c r="H1339" s="316"/>
      <c r="I1339" s="316"/>
    </row>
    <row r="1340" spans="1:9" s="272" customFormat="1" x14ac:dyDescent="0.25">
      <c r="A1340" s="273"/>
      <c r="B1340" s="316"/>
      <c r="C1340" s="316"/>
      <c r="D1340" s="316"/>
      <c r="E1340" s="316"/>
      <c r="F1340" s="316"/>
      <c r="G1340" s="316"/>
      <c r="H1340" s="316"/>
      <c r="I1340" s="316"/>
    </row>
    <row r="1341" spans="1:9" s="272" customFormat="1" x14ac:dyDescent="0.25">
      <c r="A1341" s="273"/>
      <c r="B1341" s="316"/>
      <c r="C1341" s="316"/>
      <c r="D1341" s="316"/>
      <c r="E1341" s="316"/>
      <c r="F1341" s="316"/>
      <c r="G1341" s="316"/>
      <c r="H1341" s="316"/>
      <c r="I1341" s="316"/>
    </row>
    <row r="1342" spans="1:9" s="272" customFormat="1" x14ac:dyDescent="0.25">
      <c r="A1342" s="273"/>
      <c r="B1342" s="316"/>
      <c r="C1342" s="316"/>
      <c r="D1342" s="316"/>
      <c r="E1342" s="316"/>
      <c r="F1342" s="316"/>
      <c r="G1342" s="316"/>
      <c r="H1342" s="316"/>
      <c r="I1342" s="316"/>
    </row>
    <row r="1343" spans="1:9" s="272" customFormat="1" x14ac:dyDescent="0.25">
      <c r="A1343" s="273"/>
      <c r="B1343" s="316"/>
      <c r="C1343" s="316"/>
      <c r="D1343" s="316"/>
      <c r="E1343" s="316"/>
      <c r="F1343" s="316"/>
      <c r="G1343" s="316"/>
      <c r="H1343" s="316"/>
      <c r="I1343" s="316"/>
    </row>
    <row r="1344" spans="1:9" s="272" customFormat="1" x14ac:dyDescent="0.25">
      <c r="A1344" s="273"/>
      <c r="B1344" s="316"/>
      <c r="C1344" s="316"/>
      <c r="D1344" s="316"/>
      <c r="E1344" s="316"/>
      <c r="F1344" s="316"/>
      <c r="G1344" s="316"/>
      <c r="H1344" s="316"/>
      <c r="I1344" s="316"/>
    </row>
    <row r="1345" spans="1:9" s="272" customFormat="1" x14ac:dyDescent="0.25">
      <c r="A1345" s="273"/>
      <c r="B1345" s="316"/>
      <c r="C1345" s="316"/>
      <c r="D1345" s="316"/>
      <c r="E1345" s="316"/>
      <c r="F1345" s="316"/>
      <c r="G1345" s="316"/>
      <c r="H1345" s="316"/>
      <c r="I1345" s="316"/>
    </row>
    <row r="1346" spans="1:9" s="272" customFormat="1" x14ac:dyDescent="0.25">
      <c r="A1346" s="273"/>
      <c r="B1346" s="316"/>
      <c r="C1346" s="316"/>
      <c r="D1346" s="316"/>
      <c r="E1346" s="316"/>
      <c r="F1346" s="316"/>
      <c r="G1346" s="316"/>
      <c r="H1346" s="316"/>
      <c r="I1346" s="316"/>
    </row>
    <row r="1347" spans="1:9" s="272" customFormat="1" x14ac:dyDescent="0.25">
      <c r="A1347" s="273"/>
      <c r="B1347" s="316"/>
      <c r="C1347" s="316"/>
      <c r="D1347" s="316"/>
      <c r="E1347" s="316"/>
      <c r="F1347" s="316"/>
      <c r="G1347" s="316"/>
      <c r="H1347" s="316"/>
      <c r="I1347" s="316"/>
    </row>
    <row r="1348" spans="1:9" s="272" customFormat="1" x14ac:dyDescent="0.25">
      <c r="A1348" s="273"/>
      <c r="B1348" s="316"/>
      <c r="C1348" s="316"/>
      <c r="D1348" s="316"/>
      <c r="E1348" s="316"/>
      <c r="F1348" s="316"/>
      <c r="G1348" s="316"/>
      <c r="H1348" s="316"/>
      <c r="I1348" s="316"/>
    </row>
    <row r="1349" spans="1:9" s="272" customFormat="1" x14ac:dyDescent="0.25">
      <c r="A1349" s="273"/>
      <c r="B1349" s="316"/>
      <c r="C1349" s="316"/>
      <c r="D1349" s="316"/>
      <c r="E1349" s="316"/>
      <c r="F1349" s="316"/>
      <c r="G1349" s="316"/>
      <c r="H1349" s="316"/>
      <c r="I1349" s="316"/>
    </row>
    <row r="1350" spans="1:9" s="272" customFormat="1" x14ac:dyDescent="0.25">
      <c r="A1350" s="273"/>
      <c r="B1350" s="316"/>
      <c r="C1350" s="316"/>
      <c r="D1350" s="316"/>
      <c r="E1350" s="316"/>
      <c r="F1350" s="316"/>
      <c r="G1350" s="316"/>
      <c r="H1350" s="316"/>
      <c r="I1350" s="316"/>
    </row>
    <row r="1351" spans="1:9" s="272" customFormat="1" x14ac:dyDescent="0.25">
      <c r="A1351" s="273"/>
      <c r="B1351" s="316"/>
      <c r="C1351" s="316"/>
      <c r="D1351" s="316"/>
      <c r="E1351" s="316"/>
      <c r="F1351" s="316"/>
      <c r="G1351" s="316"/>
      <c r="H1351" s="316"/>
      <c r="I1351" s="316"/>
    </row>
    <row r="1352" spans="1:9" s="272" customFormat="1" x14ac:dyDescent="0.25">
      <c r="A1352" s="273"/>
      <c r="B1352" s="316"/>
      <c r="C1352" s="316"/>
      <c r="D1352" s="316"/>
      <c r="E1352" s="316"/>
      <c r="F1352" s="316"/>
      <c r="G1352" s="316"/>
      <c r="H1352" s="316"/>
      <c r="I1352" s="316"/>
    </row>
    <row r="1353" spans="1:9" s="272" customFormat="1" x14ac:dyDescent="0.25">
      <c r="A1353" s="273"/>
      <c r="B1353" s="316"/>
      <c r="C1353" s="316"/>
      <c r="D1353" s="316"/>
      <c r="E1353" s="316"/>
      <c r="F1353" s="316"/>
      <c r="G1353" s="316"/>
      <c r="H1353" s="316"/>
      <c r="I1353" s="316"/>
    </row>
    <row r="1354" spans="1:9" s="272" customFormat="1" x14ac:dyDescent="0.25">
      <c r="A1354" s="273"/>
      <c r="B1354" s="316"/>
      <c r="C1354" s="316"/>
      <c r="D1354" s="316"/>
      <c r="E1354" s="316"/>
      <c r="F1354" s="316"/>
      <c r="G1354" s="316"/>
      <c r="H1354" s="316"/>
      <c r="I1354" s="316"/>
    </row>
    <row r="1355" spans="1:9" s="272" customFormat="1" x14ac:dyDescent="0.25">
      <c r="A1355" s="273"/>
      <c r="B1355" s="316"/>
      <c r="C1355" s="316"/>
      <c r="D1355" s="316"/>
      <c r="E1355" s="316"/>
      <c r="F1355" s="316"/>
      <c r="G1355" s="316"/>
      <c r="H1355" s="316"/>
      <c r="I1355" s="316"/>
    </row>
    <row r="1356" spans="1:9" s="272" customFormat="1" x14ac:dyDescent="0.25">
      <c r="A1356" s="273"/>
      <c r="B1356" s="316"/>
      <c r="C1356" s="316"/>
      <c r="D1356" s="316"/>
      <c r="E1356" s="316"/>
      <c r="F1356" s="316"/>
      <c r="G1356" s="316"/>
      <c r="H1356" s="316"/>
      <c r="I1356" s="316"/>
    </row>
    <row r="1357" spans="1:9" s="272" customFormat="1" x14ac:dyDescent="0.25">
      <c r="A1357" s="273"/>
      <c r="B1357" s="316"/>
      <c r="C1357" s="316"/>
      <c r="D1357" s="316"/>
      <c r="E1357" s="316"/>
      <c r="F1357" s="316"/>
      <c r="G1357" s="316"/>
      <c r="H1357" s="316"/>
      <c r="I1357" s="316"/>
    </row>
    <row r="1358" spans="1:9" s="272" customFormat="1" x14ac:dyDescent="0.25">
      <c r="A1358" s="273"/>
      <c r="B1358" s="316"/>
      <c r="C1358" s="316"/>
      <c r="D1358" s="316"/>
      <c r="E1358" s="316"/>
      <c r="F1358" s="316"/>
      <c r="G1358" s="316"/>
      <c r="H1358" s="316"/>
      <c r="I1358" s="316"/>
    </row>
    <row r="1359" spans="1:9" s="272" customFormat="1" x14ac:dyDescent="0.25">
      <c r="A1359" s="273"/>
      <c r="B1359" s="316"/>
      <c r="C1359" s="316"/>
      <c r="D1359" s="316"/>
      <c r="E1359" s="316"/>
      <c r="F1359" s="316"/>
      <c r="G1359" s="316"/>
      <c r="H1359" s="316"/>
      <c r="I1359" s="316"/>
    </row>
    <row r="1360" spans="1:9" s="272" customFormat="1" x14ac:dyDescent="0.25">
      <c r="A1360" s="273"/>
      <c r="B1360" s="316"/>
      <c r="C1360" s="316"/>
      <c r="D1360" s="316"/>
      <c r="E1360" s="316"/>
      <c r="F1360" s="316"/>
      <c r="G1360" s="316"/>
      <c r="H1360" s="316"/>
      <c r="I1360" s="316"/>
    </row>
    <row r="1361" spans="1:9" s="272" customFormat="1" x14ac:dyDescent="0.25">
      <c r="A1361" s="273"/>
      <c r="B1361" s="316"/>
      <c r="C1361" s="316"/>
      <c r="D1361" s="316"/>
      <c r="E1361" s="316"/>
      <c r="F1361" s="316"/>
      <c r="G1361" s="316"/>
      <c r="H1361" s="316"/>
      <c r="I1361" s="316"/>
    </row>
    <row r="1362" spans="1:9" s="272" customFormat="1" x14ac:dyDescent="0.25">
      <c r="A1362" s="273"/>
      <c r="B1362" s="316"/>
      <c r="C1362" s="316"/>
      <c r="D1362" s="316"/>
      <c r="E1362" s="316"/>
      <c r="F1362" s="316"/>
      <c r="G1362" s="316"/>
      <c r="H1362" s="316"/>
      <c r="I1362" s="316"/>
    </row>
    <row r="1363" spans="1:9" s="272" customFormat="1" x14ac:dyDescent="0.25">
      <c r="A1363" s="273"/>
      <c r="B1363" s="316"/>
      <c r="C1363" s="316"/>
      <c r="D1363" s="316"/>
      <c r="E1363" s="316"/>
      <c r="F1363" s="316"/>
      <c r="G1363" s="316"/>
      <c r="H1363" s="316"/>
      <c r="I1363" s="316"/>
    </row>
    <row r="1364" spans="1:9" s="272" customFormat="1" x14ac:dyDescent="0.25">
      <c r="A1364" s="273"/>
      <c r="B1364" s="316"/>
      <c r="C1364" s="316"/>
      <c r="D1364" s="316"/>
      <c r="E1364" s="316"/>
      <c r="F1364" s="316"/>
      <c r="G1364" s="316"/>
      <c r="H1364" s="316"/>
      <c r="I1364" s="316"/>
    </row>
    <row r="1365" spans="1:9" s="272" customFormat="1" x14ac:dyDescent="0.25">
      <c r="A1365" s="273"/>
      <c r="B1365" s="316"/>
      <c r="C1365" s="316"/>
      <c r="D1365" s="316"/>
      <c r="E1365" s="316"/>
      <c r="F1365" s="316"/>
      <c r="G1365" s="316"/>
      <c r="H1365" s="316"/>
      <c r="I1365" s="316"/>
    </row>
    <row r="1366" spans="1:9" s="272" customFormat="1" x14ac:dyDescent="0.25">
      <c r="A1366" s="273"/>
      <c r="B1366" s="316"/>
      <c r="C1366" s="316"/>
      <c r="D1366" s="316"/>
      <c r="E1366" s="316"/>
      <c r="F1366" s="316"/>
      <c r="G1366" s="316"/>
      <c r="H1366" s="316"/>
      <c r="I1366" s="316"/>
    </row>
    <row r="1367" spans="1:9" s="272" customFormat="1" x14ac:dyDescent="0.25">
      <c r="A1367" s="273"/>
      <c r="B1367" s="316"/>
      <c r="C1367" s="316"/>
      <c r="D1367" s="316"/>
      <c r="E1367" s="316"/>
      <c r="F1367" s="316"/>
      <c r="G1367" s="316"/>
      <c r="H1367" s="316"/>
      <c r="I1367" s="316"/>
    </row>
    <row r="1368" spans="1:9" s="272" customFormat="1" x14ac:dyDescent="0.25">
      <c r="A1368" s="273"/>
      <c r="B1368" s="316"/>
      <c r="C1368" s="316"/>
      <c r="D1368" s="316"/>
      <c r="E1368" s="316"/>
      <c r="F1368" s="316"/>
      <c r="G1368" s="316"/>
      <c r="H1368" s="316"/>
      <c r="I1368" s="316"/>
    </row>
    <row r="1369" spans="1:9" s="272" customFormat="1" x14ac:dyDescent="0.25">
      <c r="A1369" s="273"/>
      <c r="B1369" s="316"/>
      <c r="C1369" s="316"/>
      <c r="D1369" s="316"/>
      <c r="E1369" s="316"/>
      <c r="F1369" s="316"/>
      <c r="G1369" s="316"/>
      <c r="H1369" s="316"/>
      <c r="I1369" s="316"/>
    </row>
    <row r="1370" spans="1:9" s="272" customFormat="1" x14ac:dyDescent="0.25">
      <c r="A1370" s="273"/>
      <c r="B1370" s="316"/>
      <c r="C1370" s="316"/>
      <c r="D1370" s="316"/>
      <c r="E1370" s="316"/>
      <c r="F1370" s="316"/>
      <c r="G1370" s="316"/>
      <c r="H1370" s="316"/>
      <c r="I1370" s="316"/>
    </row>
    <row r="1371" spans="1:9" s="272" customFormat="1" x14ac:dyDescent="0.25">
      <c r="A1371" s="273"/>
      <c r="B1371" s="316"/>
      <c r="C1371" s="316"/>
      <c r="D1371" s="316"/>
      <c r="E1371" s="316"/>
      <c r="F1371" s="316"/>
      <c r="G1371" s="316"/>
      <c r="H1371" s="316"/>
      <c r="I1371" s="316"/>
    </row>
    <row r="1372" spans="1:9" s="272" customFormat="1" x14ac:dyDescent="0.25">
      <c r="A1372" s="273"/>
      <c r="B1372" s="316"/>
      <c r="C1372" s="316"/>
      <c r="D1372" s="316"/>
      <c r="E1372" s="316"/>
      <c r="F1372" s="316"/>
      <c r="G1372" s="316"/>
      <c r="H1372" s="316"/>
      <c r="I1372" s="316"/>
    </row>
    <row r="1373" spans="1:9" s="272" customFormat="1" x14ac:dyDescent="0.25">
      <c r="A1373" s="273"/>
      <c r="B1373" s="316"/>
      <c r="C1373" s="316"/>
      <c r="D1373" s="316"/>
      <c r="E1373" s="316"/>
      <c r="F1373" s="316"/>
      <c r="G1373" s="316"/>
      <c r="H1373" s="316"/>
      <c r="I1373" s="316"/>
    </row>
    <row r="1374" spans="1:9" s="272" customFormat="1" x14ac:dyDescent="0.25">
      <c r="A1374" s="273"/>
      <c r="B1374" s="316"/>
      <c r="C1374" s="316"/>
      <c r="D1374" s="316"/>
      <c r="E1374" s="316"/>
      <c r="F1374" s="316"/>
      <c r="G1374" s="316"/>
      <c r="H1374" s="316"/>
      <c r="I1374" s="316"/>
    </row>
    <row r="1375" spans="1:9" s="272" customFormat="1" x14ac:dyDescent="0.25">
      <c r="A1375" s="273"/>
      <c r="B1375" s="316"/>
      <c r="C1375" s="316"/>
      <c r="D1375" s="316"/>
      <c r="E1375" s="316"/>
      <c r="F1375" s="316"/>
      <c r="G1375" s="316"/>
      <c r="H1375" s="316"/>
      <c r="I1375" s="316"/>
    </row>
    <row r="1376" spans="1:9" s="272" customFormat="1" x14ac:dyDescent="0.25">
      <c r="A1376" s="273"/>
      <c r="B1376" s="316"/>
      <c r="C1376" s="316"/>
      <c r="D1376" s="316"/>
      <c r="E1376" s="316"/>
      <c r="F1376" s="316"/>
      <c r="G1376" s="316"/>
      <c r="H1376" s="316"/>
      <c r="I1376" s="316"/>
    </row>
    <row r="1377" spans="1:9" s="272" customFormat="1" x14ac:dyDescent="0.25">
      <c r="A1377" s="273"/>
      <c r="B1377" s="316"/>
      <c r="C1377" s="316"/>
      <c r="D1377" s="316"/>
      <c r="E1377" s="316"/>
      <c r="F1377" s="316"/>
      <c r="G1377" s="316"/>
      <c r="H1377" s="316"/>
      <c r="I1377" s="316"/>
    </row>
    <row r="1378" spans="1:9" s="272" customFormat="1" x14ac:dyDescent="0.25">
      <c r="A1378" s="273"/>
      <c r="B1378" s="316"/>
      <c r="C1378" s="316"/>
      <c r="D1378" s="316"/>
      <c r="E1378" s="316"/>
      <c r="F1378" s="316"/>
      <c r="G1378" s="316"/>
      <c r="H1378" s="316"/>
      <c r="I1378" s="316"/>
    </row>
    <row r="1379" spans="1:9" s="272" customFormat="1" x14ac:dyDescent="0.25">
      <c r="A1379" s="273"/>
      <c r="B1379" s="316"/>
      <c r="C1379" s="316"/>
      <c r="D1379" s="316"/>
      <c r="E1379" s="316"/>
      <c r="F1379" s="316"/>
      <c r="G1379" s="316"/>
      <c r="H1379" s="316"/>
      <c r="I1379" s="316"/>
    </row>
    <row r="1380" spans="1:9" s="272" customFormat="1" x14ac:dyDescent="0.25">
      <c r="A1380" s="273"/>
      <c r="B1380" s="316"/>
      <c r="C1380" s="316"/>
      <c r="D1380" s="316"/>
      <c r="E1380" s="316"/>
      <c r="F1380" s="316"/>
      <c r="G1380" s="316"/>
      <c r="H1380" s="316"/>
      <c r="I1380" s="316"/>
    </row>
    <row r="1381" spans="1:9" s="272" customFormat="1" x14ac:dyDescent="0.25">
      <c r="A1381" s="273"/>
      <c r="B1381" s="316"/>
      <c r="C1381" s="316"/>
      <c r="D1381" s="316"/>
      <c r="E1381" s="316"/>
      <c r="F1381" s="316"/>
      <c r="G1381" s="316"/>
      <c r="H1381" s="316"/>
      <c r="I1381" s="316"/>
    </row>
    <row r="1382" spans="1:9" s="272" customFormat="1" x14ac:dyDescent="0.25">
      <c r="A1382" s="273"/>
      <c r="B1382" s="316"/>
      <c r="C1382" s="316"/>
      <c r="D1382" s="316"/>
      <c r="E1382" s="316"/>
      <c r="F1382" s="316"/>
      <c r="G1382" s="316"/>
      <c r="H1382" s="316"/>
      <c r="I1382" s="316"/>
    </row>
    <row r="1383" spans="1:9" s="272" customFormat="1" x14ac:dyDescent="0.25">
      <c r="A1383" s="273"/>
      <c r="B1383" s="316"/>
      <c r="C1383" s="316"/>
      <c r="D1383" s="316"/>
      <c r="E1383" s="316"/>
      <c r="F1383" s="316"/>
      <c r="G1383" s="316"/>
      <c r="H1383" s="316"/>
      <c r="I1383" s="316"/>
    </row>
    <row r="1384" spans="1:9" s="272" customFormat="1" x14ac:dyDescent="0.25">
      <c r="A1384" s="273"/>
      <c r="B1384" s="316"/>
      <c r="C1384" s="316"/>
      <c r="D1384" s="316"/>
      <c r="E1384" s="316"/>
      <c r="F1384" s="316"/>
      <c r="G1384" s="316"/>
      <c r="H1384" s="316"/>
      <c r="I1384" s="316"/>
    </row>
    <row r="1385" spans="1:9" s="272" customFormat="1" x14ac:dyDescent="0.25">
      <c r="A1385" s="273"/>
      <c r="B1385" s="316"/>
      <c r="C1385" s="316"/>
      <c r="D1385" s="316"/>
      <c r="E1385" s="316"/>
      <c r="F1385" s="316"/>
      <c r="G1385" s="316"/>
      <c r="H1385" s="316"/>
      <c r="I1385" s="316"/>
    </row>
    <row r="1386" spans="1:9" s="272" customFormat="1" x14ac:dyDescent="0.25">
      <c r="A1386" s="273"/>
      <c r="B1386" s="316"/>
      <c r="C1386" s="316"/>
      <c r="D1386" s="316"/>
      <c r="E1386" s="316"/>
      <c r="F1386" s="316"/>
      <c r="G1386" s="316"/>
      <c r="H1386" s="316"/>
      <c r="I1386" s="316"/>
    </row>
    <row r="1387" spans="1:9" s="272" customFormat="1" x14ac:dyDescent="0.25">
      <c r="A1387" s="273"/>
      <c r="B1387" s="316"/>
      <c r="C1387" s="316"/>
      <c r="D1387" s="316"/>
      <c r="E1387" s="316"/>
      <c r="F1387" s="316"/>
      <c r="G1387" s="316"/>
      <c r="H1387" s="316"/>
      <c r="I1387" s="316"/>
    </row>
    <row r="1388" spans="1:9" s="272" customFormat="1" x14ac:dyDescent="0.25">
      <c r="A1388" s="273"/>
      <c r="B1388" s="316"/>
      <c r="C1388" s="316"/>
      <c r="D1388" s="316"/>
      <c r="E1388" s="316"/>
      <c r="F1388" s="316"/>
      <c r="G1388" s="316"/>
      <c r="H1388" s="316"/>
      <c r="I1388" s="316"/>
    </row>
    <row r="1389" spans="1:9" s="272" customFormat="1" x14ac:dyDescent="0.25">
      <c r="A1389" s="273"/>
      <c r="B1389" s="316"/>
      <c r="C1389" s="316"/>
      <c r="D1389" s="316"/>
      <c r="E1389" s="316"/>
      <c r="F1389" s="316"/>
      <c r="G1389" s="316"/>
      <c r="H1389" s="316"/>
      <c r="I1389" s="316"/>
    </row>
    <row r="1390" spans="1:9" s="272" customFormat="1" x14ac:dyDescent="0.25">
      <c r="A1390" s="273"/>
      <c r="B1390" s="316"/>
      <c r="C1390" s="316"/>
      <c r="D1390" s="316"/>
      <c r="E1390" s="316"/>
      <c r="F1390" s="316"/>
      <c r="G1390" s="316"/>
      <c r="H1390" s="316"/>
      <c r="I1390" s="316"/>
    </row>
    <row r="1391" spans="1:9" s="272" customFormat="1" x14ac:dyDescent="0.25">
      <c r="A1391" s="273"/>
      <c r="B1391" s="316"/>
      <c r="C1391" s="316"/>
      <c r="D1391" s="316"/>
      <c r="E1391" s="316"/>
      <c r="F1391" s="316"/>
      <c r="G1391" s="316"/>
      <c r="H1391" s="316"/>
      <c r="I1391" s="316"/>
    </row>
    <row r="1392" spans="1:9" s="272" customFormat="1" x14ac:dyDescent="0.25">
      <c r="A1392" s="273"/>
      <c r="B1392" s="316"/>
      <c r="C1392" s="316"/>
      <c r="D1392" s="316"/>
      <c r="E1392" s="316"/>
      <c r="F1392" s="316"/>
      <c r="G1392" s="316"/>
      <c r="H1392" s="316"/>
      <c r="I1392" s="316"/>
    </row>
    <row r="1393" spans="1:9" s="272" customFormat="1" x14ac:dyDescent="0.25">
      <c r="A1393" s="273"/>
      <c r="B1393" s="316"/>
      <c r="C1393" s="316"/>
      <c r="D1393" s="316"/>
      <c r="E1393" s="316"/>
      <c r="F1393" s="316"/>
      <c r="G1393" s="316"/>
      <c r="H1393" s="316"/>
      <c r="I1393" s="316"/>
    </row>
    <row r="1394" spans="1:9" s="272" customFormat="1" x14ac:dyDescent="0.25">
      <c r="A1394" s="273"/>
      <c r="B1394" s="316"/>
      <c r="C1394" s="316"/>
      <c r="D1394" s="316"/>
      <c r="E1394" s="316"/>
      <c r="F1394" s="316"/>
      <c r="G1394" s="316"/>
      <c r="H1394" s="316"/>
      <c r="I1394" s="316"/>
    </row>
    <row r="1395" spans="1:9" s="272" customFormat="1" x14ac:dyDescent="0.25">
      <c r="A1395" s="273"/>
      <c r="B1395" s="316"/>
      <c r="C1395" s="316"/>
      <c r="D1395" s="316"/>
      <c r="E1395" s="316"/>
      <c r="F1395" s="316"/>
      <c r="G1395" s="316"/>
      <c r="H1395" s="316"/>
      <c r="I1395" s="316"/>
    </row>
    <row r="1396" spans="1:9" s="272" customFormat="1" x14ac:dyDescent="0.25">
      <c r="A1396" s="273"/>
      <c r="B1396" s="316"/>
      <c r="C1396" s="316"/>
      <c r="D1396" s="316"/>
      <c r="E1396" s="316"/>
      <c r="F1396" s="316"/>
      <c r="G1396" s="316"/>
      <c r="H1396" s="316"/>
      <c r="I1396" s="316"/>
    </row>
    <row r="1397" spans="1:9" s="272" customFormat="1" x14ac:dyDescent="0.25">
      <c r="A1397" s="273"/>
      <c r="B1397" s="316"/>
      <c r="C1397" s="316"/>
      <c r="D1397" s="316"/>
      <c r="E1397" s="316"/>
      <c r="F1397" s="316"/>
      <c r="G1397" s="316"/>
      <c r="H1397" s="316"/>
      <c r="I1397" s="316"/>
    </row>
    <row r="1398" spans="1:9" s="272" customFormat="1" x14ac:dyDescent="0.25">
      <c r="A1398" s="273"/>
      <c r="B1398" s="316"/>
      <c r="C1398" s="316"/>
      <c r="D1398" s="316"/>
      <c r="E1398" s="316"/>
      <c r="F1398" s="316"/>
      <c r="G1398" s="316"/>
      <c r="H1398" s="316"/>
      <c r="I1398" s="316"/>
    </row>
    <row r="1399" spans="1:9" s="272" customFormat="1" x14ac:dyDescent="0.25">
      <c r="A1399" s="273"/>
      <c r="B1399" s="316"/>
      <c r="C1399" s="316"/>
      <c r="D1399" s="316"/>
      <c r="E1399" s="316"/>
      <c r="F1399" s="316"/>
      <c r="G1399" s="316"/>
      <c r="H1399" s="316"/>
      <c r="I1399" s="316"/>
    </row>
    <row r="1400" spans="1:9" s="272" customFormat="1" x14ac:dyDescent="0.25">
      <c r="A1400" s="273"/>
      <c r="B1400" s="316"/>
      <c r="C1400" s="316"/>
      <c r="D1400" s="316"/>
      <c r="E1400" s="316"/>
      <c r="F1400" s="316"/>
      <c r="G1400" s="316"/>
      <c r="H1400" s="316"/>
      <c r="I1400" s="316"/>
    </row>
    <row r="1401" spans="1:9" s="272" customFormat="1" x14ac:dyDescent="0.25">
      <c r="A1401" s="273"/>
      <c r="B1401" s="316"/>
      <c r="C1401" s="316"/>
      <c r="D1401" s="316"/>
      <c r="E1401" s="316"/>
      <c r="F1401" s="316"/>
      <c r="G1401" s="316"/>
      <c r="H1401" s="316"/>
      <c r="I1401" s="316"/>
    </row>
    <row r="1402" spans="1:9" s="272" customFormat="1" x14ac:dyDescent="0.25">
      <c r="A1402" s="273"/>
      <c r="B1402" s="316"/>
      <c r="C1402" s="316"/>
      <c r="D1402" s="316"/>
      <c r="E1402" s="316"/>
      <c r="F1402" s="316"/>
      <c r="G1402" s="316"/>
      <c r="H1402" s="316"/>
      <c r="I1402" s="316"/>
    </row>
    <row r="1403" spans="1:9" s="272" customFormat="1" x14ac:dyDescent="0.25">
      <c r="A1403" s="273"/>
      <c r="B1403" s="316"/>
      <c r="C1403" s="316"/>
      <c r="D1403" s="316"/>
      <c r="E1403" s="316"/>
      <c r="F1403" s="316"/>
      <c r="G1403" s="316"/>
      <c r="H1403" s="316"/>
      <c r="I1403" s="316"/>
    </row>
    <row r="1404" spans="1:9" s="272" customFormat="1" x14ac:dyDescent="0.25">
      <c r="A1404" s="273"/>
      <c r="B1404" s="316"/>
      <c r="C1404" s="316"/>
      <c r="D1404" s="316"/>
      <c r="E1404" s="316"/>
      <c r="F1404" s="316"/>
      <c r="G1404" s="316"/>
      <c r="H1404" s="316"/>
      <c r="I1404" s="316"/>
    </row>
    <row r="1405" spans="1:9" s="272" customFormat="1" x14ac:dyDescent="0.25">
      <c r="A1405" s="273"/>
      <c r="B1405" s="316"/>
      <c r="C1405" s="316"/>
      <c r="D1405" s="316"/>
      <c r="E1405" s="316"/>
      <c r="F1405" s="316"/>
      <c r="G1405" s="316"/>
      <c r="H1405" s="316"/>
      <c r="I1405" s="316"/>
    </row>
    <row r="1406" spans="1:9" s="272" customFormat="1" x14ac:dyDescent="0.25">
      <c r="A1406" s="273"/>
      <c r="B1406" s="316"/>
      <c r="C1406" s="316"/>
      <c r="D1406" s="316"/>
      <c r="E1406" s="316"/>
      <c r="F1406" s="316"/>
      <c r="G1406" s="316"/>
      <c r="H1406" s="316"/>
      <c r="I1406" s="316"/>
    </row>
    <row r="1407" spans="1:9" s="272" customFormat="1" x14ac:dyDescent="0.25">
      <c r="A1407" s="273"/>
      <c r="B1407" s="316"/>
      <c r="C1407" s="316"/>
      <c r="D1407" s="316"/>
      <c r="E1407" s="316"/>
      <c r="F1407" s="316"/>
      <c r="G1407" s="316"/>
      <c r="H1407" s="316"/>
      <c r="I1407" s="316"/>
    </row>
    <row r="1408" spans="1:9" s="272" customFormat="1" x14ac:dyDescent="0.25">
      <c r="A1408" s="273"/>
      <c r="B1408" s="316"/>
      <c r="C1408" s="316"/>
      <c r="D1408" s="316"/>
      <c r="E1408" s="316"/>
      <c r="F1408" s="316"/>
      <c r="G1408" s="316"/>
      <c r="H1408" s="316"/>
      <c r="I1408" s="316"/>
    </row>
    <row r="1409" spans="1:9" s="272" customFormat="1" x14ac:dyDescent="0.25">
      <c r="A1409" s="273"/>
      <c r="B1409" s="316"/>
      <c r="C1409" s="316"/>
      <c r="D1409" s="316"/>
      <c r="E1409" s="316"/>
      <c r="F1409" s="316"/>
      <c r="G1409" s="316"/>
      <c r="H1409" s="316"/>
      <c r="I1409" s="316"/>
    </row>
    <row r="1410" spans="1:9" s="272" customFormat="1" x14ac:dyDescent="0.25">
      <c r="A1410" s="273"/>
      <c r="B1410" s="316"/>
      <c r="C1410" s="316"/>
      <c r="D1410" s="316"/>
      <c r="E1410" s="316"/>
      <c r="F1410" s="316"/>
      <c r="G1410" s="316"/>
      <c r="H1410" s="316"/>
      <c r="I1410" s="316"/>
    </row>
    <row r="1411" spans="1:9" s="272" customFormat="1" x14ac:dyDescent="0.25">
      <c r="A1411" s="273"/>
      <c r="B1411" s="316"/>
      <c r="C1411" s="316"/>
      <c r="D1411" s="316"/>
      <c r="E1411" s="316"/>
      <c r="F1411" s="316"/>
      <c r="G1411" s="316"/>
      <c r="H1411" s="316"/>
      <c r="I1411" s="316"/>
    </row>
    <row r="1412" spans="1:9" s="272" customFormat="1" x14ac:dyDescent="0.25">
      <c r="A1412" s="273"/>
      <c r="B1412" s="316"/>
      <c r="C1412" s="316"/>
      <c r="D1412" s="316"/>
      <c r="E1412" s="316"/>
      <c r="F1412" s="316"/>
      <c r="G1412" s="316"/>
      <c r="H1412" s="316"/>
      <c r="I1412" s="316"/>
    </row>
    <row r="1413" spans="1:9" s="272" customFormat="1" x14ac:dyDescent="0.25">
      <c r="A1413" s="273"/>
      <c r="B1413" s="316"/>
      <c r="C1413" s="316"/>
      <c r="D1413" s="316"/>
      <c r="E1413" s="316"/>
      <c r="F1413" s="316"/>
      <c r="G1413" s="316"/>
      <c r="H1413" s="316"/>
      <c r="I1413" s="316"/>
    </row>
    <row r="1414" spans="1:9" s="272" customFormat="1" x14ac:dyDescent="0.25">
      <c r="A1414" s="273"/>
      <c r="B1414" s="316"/>
      <c r="C1414" s="316"/>
      <c r="D1414" s="316"/>
      <c r="E1414" s="316"/>
      <c r="F1414" s="316"/>
      <c r="G1414" s="316"/>
      <c r="H1414" s="316"/>
      <c r="I1414" s="316"/>
    </row>
    <row r="1415" spans="1:9" s="272" customFormat="1" x14ac:dyDescent="0.25">
      <c r="A1415" s="273"/>
      <c r="B1415" s="316"/>
      <c r="C1415" s="316"/>
      <c r="D1415" s="316"/>
      <c r="E1415" s="316"/>
      <c r="F1415" s="316"/>
      <c r="G1415" s="316"/>
      <c r="H1415" s="316"/>
      <c r="I1415" s="316"/>
    </row>
    <row r="1416" spans="1:9" s="272" customFormat="1" x14ac:dyDescent="0.25">
      <c r="A1416" s="273"/>
      <c r="B1416" s="316"/>
      <c r="C1416" s="316"/>
      <c r="D1416" s="316"/>
      <c r="E1416" s="316"/>
      <c r="F1416" s="316"/>
      <c r="G1416" s="316"/>
      <c r="H1416" s="316"/>
      <c r="I1416" s="316"/>
    </row>
    <row r="1417" spans="1:9" s="272" customFormat="1" x14ac:dyDescent="0.25">
      <c r="A1417" s="273"/>
      <c r="B1417" s="316"/>
      <c r="C1417" s="316"/>
      <c r="D1417" s="316"/>
      <c r="E1417" s="316"/>
      <c r="F1417" s="316"/>
      <c r="G1417" s="316"/>
      <c r="H1417" s="316"/>
      <c r="I1417" s="316"/>
    </row>
    <row r="1418" spans="1:9" s="272" customFormat="1" x14ac:dyDescent="0.25">
      <c r="A1418" s="273"/>
      <c r="B1418" s="316"/>
      <c r="C1418" s="316"/>
      <c r="D1418" s="316"/>
      <c r="E1418" s="316"/>
      <c r="F1418" s="316"/>
      <c r="G1418" s="316"/>
      <c r="H1418" s="316"/>
      <c r="I1418" s="316"/>
    </row>
    <row r="1419" spans="1:9" s="272" customFormat="1" x14ac:dyDescent="0.25">
      <c r="A1419" s="273"/>
      <c r="B1419" s="316"/>
      <c r="C1419" s="316"/>
      <c r="D1419" s="316"/>
      <c r="E1419" s="316"/>
      <c r="F1419" s="316"/>
      <c r="G1419" s="316"/>
      <c r="H1419" s="316"/>
      <c r="I1419" s="316"/>
    </row>
    <row r="1420" spans="1:9" s="272" customFormat="1" x14ac:dyDescent="0.25">
      <c r="A1420" s="273"/>
      <c r="B1420" s="316"/>
      <c r="C1420" s="316"/>
      <c r="D1420" s="316"/>
      <c r="E1420" s="316"/>
      <c r="F1420" s="316"/>
      <c r="G1420" s="316"/>
      <c r="H1420" s="316"/>
      <c r="I1420" s="316"/>
    </row>
    <row r="1421" spans="1:9" s="272" customFormat="1" x14ac:dyDescent="0.25">
      <c r="A1421" s="273"/>
      <c r="B1421" s="316"/>
      <c r="C1421" s="316"/>
      <c r="D1421" s="316"/>
      <c r="E1421" s="316"/>
      <c r="F1421" s="316"/>
      <c r="G1421" s="316"/>
      <c r="H1421" s="316"/>
      <c r="I1421" s="316"/>
    </row>
    <row r="1422" spans="1:9" s="272" customFormat="1" x14ac:dyDescent="0.25">
      <c r="A1422" s="273"/>
      <c r="B1422" s="316"/>
      <c r="C1422" s="316"/>
      <c r="D1422" s="316"/>
      <c r="E1422" s="316"/>
      <c r="F1422" s="316"/>
      <c r="G1422" s="316"/>
      <c r="H1422" s="316"/>
      <c r="I1422" s="316"/>
    </row>
    <row r="1423" spans="1:9" s="272" customFormat="1" x14ac:dyDescent="0.25">
      <c r="A1423" s="273"/>
      <c r="B1423" s="316"/>
      <c r="C1423" s="316"/>
      <c r="D1423" s="316"/>
      <c r="E1423" s="316"/>
      <c r="F1423" s="316"/>
      <c r="G1423" s="316"/>
      <c r="H1423" s="316"/>
      <c r="I1423" s="316"/>
    </row>
    <row r="1424" spans="1:9" s="272" customFormat="1" x14ac:dyDescent="0.25">
      <c r="A1424" s="273"/>
      <c r="B1424" s="316"/>
      <c r="C1424" s="316"/>
      <c r="D1424" s="316"/>
      <c r="E1424" s="316"/>
      <c r="F1424" s="316"/>
      <c r="G1424" s="316"/>
      <c r="H1424" s="316"/>
      <c r="I1424" s="316"/>
    </row>
    <row r="1425" spans="1:9" s="272" customFormat="1" x14ac:dyDescent="0.25">
      <c r="A1425" s="273"/>
      <c r="B1425" s="316"/>
      <c r="C1425" s="316"/>
      <c r="D1425" s="316"/>
      <c r="E1425" s="316"/>
      <c r="F1425" s="316"/>
      <c r="G1425" s="316"/>
      <c r="H1425" s="316"/>
      <c r="I1425" s="316"/>
    </row>
    <row r="1426" spans="1:9" s="272" customFormat="1" x14ac:dyDescent="0.25">
      <c r="A1426" s="273"/>
      <c r="B1426" s="316"/>
      <c r="C1426" s="316"/>
      <c r="D1426" s="316"/>
      <c r="E1426" s="316"/>
      <c r="F1426" s="316"/>
      <c r="G1426" s="316"/>
      <c r="H1426" s="316"/>
      <c r="I1426" s="316"/>
    </row>
    <row r="1427" spans="1:9" s="272" customFormat="1" x14ac:dyDescent="0.25">
      <c r="A1427" s="273"/>
      <c r="B1427" s="316"/>
      <c r="C1427" s="316"/>
      <c r="D1427" s="316"/>
      <c r="E1427" s="316"/>
      <c r="F1427" s="316"/>
      <c r="G1427" s="316"/>
      <c r="H1427" s="316"/>
      <c r="I1427" s="316"/>
    </row>
    <row r="1428" spans="1:9" s="272" customFormat="1" x14ac:dyDescent="0.25">
      <c r="A1428" s="273"/>
      <c r="B1428" s="316"/>
      <c r="C1428" s="316"/>
      <c r="D1428" s="316"/>
      <c r="E1428" s="316"/>
      <c r="F1428" s="316"/>
      <c r="G1428" s="316"/>
      <c r="H1428" s="316"/>
      <c r="I1428" s="316"/>
    </row>
    <row r="1429" spans="1:9" s="272" customFormat="1" x14ac:dyDescent="0.25">
      <c r="A1429" s="273"/>
      <c r="B1429" s="316"/>
      <c r="C1429" s="316"/>
      <c r="D1429" s="316"/>
      <c r="E1429" s="316"/>
      <c r="F1429" s="316"/>
      <c r="G1429" s="316"/>
      <c r="H1429" s="316"/>
      <c r="I1429" s="316"/>
    </row>
    <row r="1430" spans="1:9" s="272" customFormat="1" x14ac:dyDescent="0.25">
      <c r="A1430" s="273"/>
      <c r="B1430" s="316"/>
      <c r="C1430" s="316"/>
      <c r="D1430" s="316"/>
      <c r="E1430" s="316"/>
      <c r="F1430" s="316"/>
      <c r="G1430" s="316"/>
      <c r="H1430" s="316"/>
      <c r="I1430" s="316"/>
    </row>
    <row r="1431" spans="1:9" s="272" customFormat="1" x14ac:dyDescent="0.25">
      <c r="A1431" s="273"/>
      <c r="B1431" s="316"/>
      <c r="C1431" s="316"/>
      <c r="D1431" s="316"/>
      <c r="E1431" s="316"/>
      <c r="F1431" s="316"/>
      <c r="G1431" s="316"/>
      <c r="H1431" s="316"/>
      <c r="I1431" s="316"/>
    </row>
    <row r="1432" spans="1:9" s="272" customFormat="1" x14ac:dyDescent="0.25">
      <c r="A1432" s="273"/>
      <c r="B1432" s="316"/>
      <c r="C1432" s="316"/>
      <c r="D1432" s="316"/>
      <c r="E1432" s="316"/>
      <c r="F1432" s="316"/>
      <c r="G1432" s="316"/>
      <c r="H1432" s="316"/>
      <c r="I1432" s="316"/>
    </row>
    <row r="1433" spans="1:9" s="272" customFormat="1" x14ac:dyDescent="0.25">
      <c r="A1433" s="273"/>
      <c r="B1433" s="316"/>
      <c r="C1433" s="316"/>
      <c r="D1433" s="316"/>
      <c r="E1433" s="316"/>
      <c r="F1433" s="316"/>
      <c r="G1433" s="316"/>
      <c r="H1433" s="316"/>
      <c r="I1433" s="316"/>
    </row>
    <row r="1434" spans="1:9" s="272" customFormat="1" x14ac:dyDescent="0.25">
      <c r="A1434" s="273"/>
      <c r="B1434" s="316"/>
      <c r="C1434" s="316"/>
      <c r="D1434" s="316"/>
      <c r="E1434" s="316"/>
      <c r="F1434" s="316"/>
      <c r="G1434" s="316"/>
      <c r="H1434" s="316"/>
      <c r="I1434" s="316"/>
    </row>
    <row r="1435" spans="1:9" s="272" customFormat="1" x14ac:dyDescent="0.25">
      <c r="A1435" s="273"/>
      <c r="B1435" s="316"/>
      <c r="C1435" s="316"/>
      <c r="D1435" s="316"/>
      <c r="E1435" s="316"/>
      <c r="F1435" s="316"/>
      <c r="G1435" s="316"/>
      <c r="H1435" s="316"/>
      <c r="I1435" s="316"/>
    </row>
    <row r="1436" spans="1:9" s="272" customFormat="1" x14ac:dyDescent="0.25">
      <c r="A1436" s="273"/>
      <c r="B1436" s="316"/>
      <c r="C1436" s="316"/>
      <c r="D1436" s="316"/>
      <c r="E1436" s="316"/>
      <c r="F1436" s="316"/>
      <c r="G1436" s="316"/>
      <c r="H1436" s="316"/>
      <c r="I1436" s="316"/>
    </row>
    <row r="1437" spans="1:9" s="272" customFormat="1" x14ac:dyDescent="0.25">
      <c r="A1437" s="273"/>
      <c r="B1437" s="316"/>
      <c r="C1437" s="316"/>
      <c r="D1437" s="316"/>
      <c r="E1437" s="316"/>
      <c r="F1437" s="316"/>
      <c r="G1437" s="316"/>
      <c r="H1437" s="316"/>
      <c r="I1437" s="316"/>
    </row>
    <row r="1438" spans="1:9" s="272" customFormat="1" x14ac:dyDescent="0.25">
      <c r="A1438" s="273"/>
      <c r="B1438" s="316"/>
      <c r="C1438" s="316"/>
      <c r="D1438" s="316"/>
      <c r="E1438" s="316"/>
      <c r="F1438" s="316"/>
      <c r="G1438" s="316"/>
      <c r="H1438" s="316"/>
      <c r="I1438" s="316"/>
    </row>
    <row r="1439" spans="1:9" s="272" customFormat="1" x14ac:dyDescent="0.25">
      <c r="A1439" s="273"/>
      <c r="B1439" s="316"/>
      <c r="C1439" s="316"/>
      <c r="D1439" s="316"/>
      <c r="E1439" s="316"/>
      <c r="F1439" s="316"/>
      <c r="G1439" s="316"/>
      <c r="H1439" s="316"/>
      <c r="I1439" s="316"/>
    </row>
    <row r="1440" spans="1:9" s="272" customFormat="1" x14ac:dyDescent="0.25">
      <c r="A1440" s="273"/>
      <c r="B1440" s="316"/>
      <c r="C1440" s="316"/>
      <c r="D1440" s="316"/>
      <c r="E1440" s="316"/>
      <c r="F1440" s="316"/>
      <c r="G1440" s="316"/>
      <c r="H1440" s="316"/>
      <c r="I1440" s="316"/>
    </row>
    <row r="1441" spans="1:9" s="272" customFormat="1" x14ac:dyDescent="0.25">
      <c r="A1441" s="273"/>
      <c r="B1441" s="316"/>
      <c r="C1441" s="316"/>
      <c r="D1441" s="316"/>
      <c r="E1441" s="316"/>
      <c r="F1441" s="316"/>
      <c r="G1441" s="316"/>
      <c r="H1441" s="316"/>
      <c r="I1441" s="316"/>
    </row>
    <row r="1442" spans="1:9" s="272" customFormat="1" x14ac:dyDescent="0.25">
      <c r="A1442" s="273"/>
      <c r="B1442" s="316"/>
      <c r="C1442" s="316"/>
      <c r="D1442" s="316"/>
      <c r="E1442" s="316"/>
      <c r="F1442" s="316"/>
      <c r="G1442" s="316"/>
      <c r="H1442" s="316"/>
      <c r="I1442" s="316"/>
    </row>
    <row r="1443" spans="1:9" s="272" customFormat="1" x14ac:dyDescent="0.25">
      <c r="A1443" s="273"/>
      <c r="B1443" s="316"/>
      <c r="C1443" s="316"/>
      <c r="D1443" s="316"/>
      <c r="E1443" s="316"/>
      <c r="F1443" s="316"/>
      <c r="G1443" s="316"/>
      <c r="H1443" s="316"/>
      <c r="I1443" s="316"/>
    </row>
    <row r="1444" spans="1:9" s="272" customFormat="1" x14ac:dyDescent="0.25">
      <c r="A1444" s="273"/>
      <c r="B1444" s="316"/>
      <c r="C1444" s="316"/>
      <c r="D1444" s="316"/>
      <c r="E1444" s="316"/>
      <c r="F1444" s="316"/>
      <c r="G1444" s="316"/>
      <c r="H1444" s="316"/>
      <c r="I1444" s="316"/>
    </row>
    <row r="1445" spans="1:9" s="272" customFormat="1" x14ac:dyDescent="0.25">
      <c r="A1445" s="273"/>
      <c r="B1445" s="316"/>
      <c r="C1445" s="316"/>
      <c r="D1445" s="316"/>
      <c r="E1445" s="316"/>
      <c r="F1445" s="316"/>
      <c r="G1445" s="316"/>
      <c r="H1445" s="316"/>
      <c r="I1445" s="316"/>
    </row>
    <row r="1446" spans="1:9" s="272" customFormat="1" x14ac:dyDescent="0.25">
      <c r="A1446" s="273"/>
      <c r="B1446" s="316"/>
      <c r="C1446" s="316"/>
      <c r="D1446" s="316"/>
      <c r="E1446" s="316"/>
      <c r="F1446" s="316"/>
      <c r="G1446" s="316"/>
      <c r="H1446" s="316"/>
      <c r="I1446" s="316"/>
    </row>
    <row r="1447" spans="1:9" s="272" customFormat="1" x14ac:dyDescent="0.25">
      <c r="A1447" s="273"/>
      <c r="B1447" s="316"/>
      <c r="C1447" s="316"/>
      <c r="D1447" s="316"/>
      <c r="E1447" s="316"/>
      <c r="F1447" s="316"/>
      <c r="G1447" s="316"/>
      <c r="H1447" s="316"/>
      <c r="I1447" s="316"/>
    </row>
    <row r="1448" spans="1:9" s="272" customFormat="1" x14ac:dyDescent="0.25">
      <c r="A1448" s="273"/>
      <c r="B1448" s="316"/>
      <c r="C1448" s="316"/>
      <c r="D1448" s="316"/>
      <c r="E1448" s="316"/>
      <c r="F1448" s="316"/>
      <c r="G1448" s="316"/>
      <c r="H1448" s="316"/>
      <c r="I1448" s="316"/>
    </row>
    <row r="1449" spans="1:9" s="272" customFormat="1" x14ac:dyDescent="0.25">
      <c r="A1449" s="273"/>
      <c r="B1449" s="316"/>
      <c r="C1449" s="316"/>
      <c r="D1449" s="316"/>
      <c r="E1449" s="316"/>
      <c r="F1449" s="316"/>
      <c r="G1449" s="316"/>
      <c r="H1449" s="316"/>
      <c r="I1449" s="316"/>
    </row>
    <row r="1450" spans="1:9" s="272" customFormat="1" x14ac:dyDescent="0.25">
      <c r="A1450" s="273"/>
      <c r="B1450" s="316"/>
      <c r="C1450" s="316"/>
      <c r="D1450" s="316"/>
      <c r="E1450" s="316"/>
      <c r="F1450" s="316"/>
      <c r="G1450" s="316"/>
      <c r="H1450" s="316"/>
      <c r="I1450" s="316"/>
    </row>
    <row r="1451" spans="1:9" s="272" customFormat="1" x14ac:dyDescent="0.25">
      <c r="A1451" s="273"/>
      <c r="B1451" s="316"/>
      <c r="C1451" s="316"/>
      <c r="D1451" s="316"/>
      <c r="E1451" s="316"/>
      <c r="F1451" s="316"/>
      <c r="G1451" s="316"/>
      <c r="H1451" s="316"/>
      <c r="I1451" s="316"/>
    </row>
    <row r="1452" spans="1:9" s="272" customFormat="1" x14ac:dyDescent="0.25">
      <c r="A1452" s="273"/>
      <c r="B1452" s="316"/>
      <c r="C1452" s="316"/>
      <c r="D1452" s="316"/>
      <c r="E1452" s="316"/>
      <c r="F1452" s="316"/>
      <c r="G1452" s="316"/>
      <c r="H1452" s="316"/>
      <c r="I1452" s="316"/>
    </row>
    <row r="1453" spans="1:9" s="272" customFormat="1" x14ac:dyDescent="0.25">
      <c r="A1453" s="273"/>
      <c r="B1453" s="316"/>
      <c r="C1453" s="316"/>
      <c r="D1453" s="316"/>
      <c r="E1453" s="316"/>
      <c r="F1453" s="316"/>
      <c r="G1453" s="316"/>
      <c r="H1453" s="316"/>
      <c r="I1453" s="316"/>
    </row>
    <row r="1454" spans="1:9" s="272" customFormat="1" x14ac:dyDescent="0.25">
      <c r="A1454" s="273"/>
      <c r="B1454" s="316"/>
      <c r="C1454" s="316"/>
      <c r="D1454" s="316"/>
      <c r="E1454" s="316"/>
      <c r="F1454" s="316"/>
      <c r="G1454" s="316"/>
      <c r="H1454" s="316"/>
      <c r="I1454" s="316"/>
    </row>
    <row r="1455" spans="1:9" s="272" customFormat="1" x14ac:dyDescent="0.25">
      <c r="A1455" s="273"/>
      <c r="B1455" s="316"/>
      <c r="C1455" s="316"/>
      <c r="D1455" s="316"/>
      <c r="E1455" s="316"/>
      <c r="F1455" s="316"/>
      <c r="G1455" s="316"/>
      <c r="H1455" s="316"/>
      <c r="I1455" s="316"/>
    </row>
    <row r="1456" spans="1:9" s="272" customFormat="1" x14ac:dyDescent="0.25">
      <c r="A1456" s="273"/>
      <c r="B1456" s="316"/>
      <c r="C1456" s="316"/>
      <c r="D1456" s="316"/>
      <c r="E1456" s="316"/>
      <c r="F1456" s="316"/>
      <c r="G1456" s="316"/>
      <c r="H1456" s="316"/>
      <c r="I1456" s="316"/>
    </row>
    <row r="1457" spans="1:9" s="272" customFormat="1" x14ac:dyDescent="0.25">
      <c r="A1457" s="273"/>
      <c r="B1457" s="316"/>
      <c r="C1457" s="316"/>
      <c r="D1457" s="316"/>
      <c r="E1457" s="316"/>
      <c r="F1457" s="316"/>
      <c r="G1457" s="316"/>
      <c r="H1457" s="316"/>
      <c r="I1457" s="316"/>
    </row>
    <row r="1458" spans="1:9" s="272" customFormat="1" x14ac:dyDescent="0.25">
      <c r="A1458" s="273"/>
      <c r="B1458" s="316"/>
      <c r="C1458" s="316"/>
      <c r="D1458" s="316"/>
      <c r="E1458" s="316"/>
      <c r="F1458" s="316"/>
      <c r="G1458" s="316"/>
      <c r="H1458" s="316"/>
      <c r="I1458" s="316"/>
    </row>
    <row r="1459" spans="1:9" s="272" customFormat="1" x14ac:dyDescent="0.25">
      <c r="A1459" s="273"/>
      <c r="B1459" s="316"/>
      <c r="C1459" s="316"/>
      <c r="D1459" s="316"/>
      <c r="E1459" s="316"/>
      <c r="F1459" s="316"/>
      <c r="G1459" s="316"/>
      <c r="H1459" s="316"/>
      <c r="I1459" s="316"/>
    </row>
    <row r="1460" spans="1:9" s="272" customFormat="1" x14ac:dyDescent="0.25">
      <c r="A1460" s="273"/>
      <c r="B1460" s="316"/>
      <c r="C1460" s="316"/>
      <c r="D1460" s="316"/>
      <c r="E1460" s="316"/>
      <c r="F1460" s="316"/>
      <c r="G1460" s="316"/>
      <c r="H1460" s="316"/>
      <c r="I1460" s="316"/>
    </row>
    <row r="1461" spans="1:9" s="272" customFormat="1" x14ac:dyDescent="0.25">
      <c r="A1461" s="273"/>
      <c r="B1461" s="316"/>
      <c r="C1461" s="316"/>
      <c r="D1461" s="316"/>
      <c r="E1461" s="316"/>
      <c r="F1461" s="316"/>
      <c r="G1461" s="316"/>
      <c r="H1461" s="316"/>
      <c r="I1461" s="316"/>
    </row>
    <row r="1462" spans="1:9" s="272" customFormat="1" x14ac:dyDescent="0.25">
      <c r="A1462" s="273"/>
      <c r="B1462" s="316"/>
      <c r="C1462" s="316"/>
      <c r="D1462" s="316"/>
      <c r="E1462" s="316"/>
      <c r="F1462" s="316"/>
      <c r="G1462" s="316"/>
      <c r="H1462" s="316"/>
      <c r="I1462" s="316"/>
    </row>
    <row r="1463" spans="1:9" s="272" customFormat="1" x14ac:dyDescent="0.25">
      <c r="A1463" s="273"/>
      <c r="B1463" s="316"/>
      <c r="C1463" s="316"/>
      <c r="D1463" s="316"/>
      <c r="E1463" s="316"/>
      <c r="F1463" s="316"/>
      <c r="G1463" s="316"/>
      <c r="H1463" s="316"/>
      <c r="I1463" s="316"/>
    </row>
    <row r="1464" spans="1:9" s="272" customFormat="1" x14ac:dyDescent="0.25">
      <c r="A1464" s="273"/>
      <c r="B1464" s="316"/>
      <c r="C1464" s="316"/>
      <c r="D1464" s="316"/>
      <c r="E1464" s="316"/>
      <c r="F1464" s="316"/>
      <c r="G1464" s="316"/>
      <c r="H1464" s="316"/>
      <c r="I1464" s="316"/>
    </row>
    <row r="1465" spans="1:9" s="272" customFormat="1" x14ac:dyDescent="0.25">
      <c r="A1465" s="273"/>
      <c r="B1465" s="316"/>
      <c r="C1465" s="316"/>
      <c r="D1465" s="316"/>
      <c r="E1465" s="316"/>
      <c r="F1465" s="316"/>
      <c r="G1465" s="316"/>
      <c r="H1465" s="316"/>
      <c r="I1465" s="316"/>
    </row>
    <row r="1466" spans="1:9" s="272" customFormat="1" x14ac:dyDescent="0.25">
      <c r="A1466" s="273"/>
      <c r="B1466" s="316"/>
      <c r="C1466" s="316"/>
      <c r="D1466" s="316"/>
      <c r="E1466" s="316"/>
      <c r="F1466" s="316"/>
      <c r="G1466" s="316"/>
      <c r="H1466" s="316"/>
      <c r="I1466" s="316"/>
    </row>
    <row r="1467" spans="1:9" s="272" customFormat="1" x14ac:dyDescent="0.25">
      <c r="A1467" s="273"/>
      <c r="B1467" s="316"/>
      <c r="C1467" s="316"/>
      <c r="D1467" s="316"/>
      <c r="E1467" s="316"/>
      <c r="F1467" s="316"/>
      <c r="G1467" s="316"/>
      <c r="H1467" s="316"/>
      <c r="I1467" s="316"/>
    </row>
    <row r="1468" spans="1:9" s="272" customFormat="1" x14ac:dyDescent="0.25">
      <c r="A1468" s="273"/>
      <c r="B1468" s="316"/>
      <c r="C1468" s="316"/>
      <c r="D1468" s="316"/>
      <c r="E1468" s="316"/>
      <c r="F1468" s="316"/>
      <c r="G1468" s="316"/>
      <c r="H1468" s="316"/>
      <c r="I1468" s="316"/>
    </row>
    <row r="1469" spans="1:9" s="272" customFormat="1" x14ac:dyDescent="0.25">
      <c r="A1469" s="273"/>
      <c r="B1469" s="316"/>
      <c r="C1469" s="316"/>
      <c r="D1469" s="316"/>
      <c r="E1469" s="316"/>
      <c r="F1469" s="316"/>
      <c r="G1469" s="316"/>
      <c r="H1469" s="316"/>
      <c r="I1469" s="316"/>
    </row>
    <row r="1470" spans="1:9" s="272" customFormat="1" x14ac:dyDescent="0.25">
      <c r="A1470" s="273"/>
      <c r="B1470" s="316"/>
      <c r="C1470" s="316"/>
      <c r="D1470" s="316"/>
      <c r="E1470" s="316"/>
      <c r="F1470" s="316"/>
      <c r="G1470" s="316"/>
      <c r="H1470" s="316"/>
      <c r="I1470" s="316"/>
    </row>
    <row r="1471" spans="1:9" s="272" customFormat="1" x14ac:dyDescent="0.25">
      <c r="A1471" s="273"/>
      <c r="B1471" s="316"/>
      <c r="C1471" s="316"/>
      <c r="D1471" s="316"/>
      <c r="E1471" s="316"/>
      <c r="F1471" s="316"/>
      <c r="G1471" s="316"/>
      <c r="H1471" s="316"/>
      <c r="I1471" s="316"/>
    </row>
    <row r="1472" spans="1:9" s="272" customFormat="1" x14ac:dyDescent="0.25">
      <c r="A1472" s="273"/>
      <c r="B1472" s="316"/>
      <c r="C1472" s="316"/>
      <c r="D1472" s="316"/>
      <c r="E1472" s="316"/>
      <c r="F1472" s="316"/>
      <c r="G1472" s="316"/>
      <c r="H1472" s="316"/>
      <c r="I1472" s="316"/>
    </row>
    <row r="1473" spans="1:9" s="272" customFormat="1" x14ac:dyDescent="0.25">
      <c r="A1473" s="273"/>
      <c r="B1473" s="316"/>
      <c r="C1473" s="316"/>
      <c r="D1473" s="316"/>
      <c r="E1473" s="316"/>
      <c r="F1473" s="316"/>
      <c r="G1473" s="316"/>
      <c r="H1473" s="316"/>
      <c r="I1473" s="316"/>
    </row>
    <row r="1474" spans="1:9" s="272" customFormat="1" x14ac:dyDescent="0.25">
      <c r="A1474" s="273"/>
      <c r="B1474" s="316"/>
      <c r="C1474" s="316"/>
      <c r="D1474" s="316"/>
      <c r="E1474" s="316"/>
      <c r="F1474" s="316"/>
      <c r="G1474" s="316"/>
      <c r="H1474" s="316"/>
      <c r="I1474" s="316"/>
    </row>
    <row r="1475" spans="1:9" s="272" customFormat="1" x14ac:dyDescent="0.25">
      <c r="A1475" s="273"/>
      <c r="B1475" s="316"/>
      <c r="C1475" s="316"/>
      <c r="D1475" s="316"/>
      <c r="E1475" s="316"/>
      <c r="F1475" s="316"/>
      <c r="G1475" s="316"/>
      <c r="H1475" s="316"/>
      <c r="I1475" s="316"/>
    </row>
    <row r="1476" spans="1:9" s="272" customFormat="1" x14ac:dyDescent="0.25">
      <c r="A1476" s="273"/>
      <c r="B1476" s="316"/>
      <c r="C1476" s="316"/>
      <c r="D1476" s="316"/>
      <c r="E1476" s="316"/>
      <c r="F1476" s="316"/>
      <c r="G1476" s="316"/>
      <c r="H1476" s="316"/>
      <c r="I1476" s="316"/>
    </row>
    <row r="1477" spans="1:9" s="272" customFormat="1" x14ac:dyDescent="0.25">
      <c r="A1477" s="273"/>
      <c r="B1477" s="316"/>
      <c r="C1477" s="316"/>
      <c r="D1477" s="316"/>
      <c r="E1477" s="316"/>
      <c r="F1477" s="316"/>
      <c r="G1477" s="316"/>
      <c r="H1477" s="316"/>
      <c r="I1477" s="316"/>
    </row>
    <row r="1478" spans="1:9" s="272" customFormat="1" x14ac:dyDescent="0.25">
      <c r="A1478" s="273"/>
      <c r="B1478" s="316"/>
      <c r="C1478" s="316"/>
      <c r="D1478" s="316"/>
      <c r="E1478" s="316"/>
      <c r="F1478" s="316"/>
      <c r="G1478" s="316"/>
      <c r="H1478" s="316"/>
      <c r="I1478" s="316"/>
    </row>
    <row r="1479" spans="1:9" s="272" customFormat="1" x14ac:dyDescent="0.25">
      <c r="A1479" s="273"/>
      <c r="B1479" s="316"/>
      <c r="C1479" s="316"/>
      <c r="D1479" s="316"/>
      <c r="E1479" s="316"/>
      <c r="F1479" s="316"/>
      <c r="G1479" s="316"/>
      <c r="H1479" s="316"/>
      <c r="I1479" s="316"/>
    </row>
    <row r="1480" spans="1:9" s="272" customFormat="1" x14ac:dyDescent="0.25">
      <c r="A1480" s="273"/>
      <c r="B1480" s="316"/>
      <c r="C1480" s="316"/>
      <c r="D1480" s="316"/>
      <c r="E1480" s="316"/>
      <c r="F1480" s="316"/>
      <c r="G1480" s="316"/>
      <c r="H1480" s="316"/>
      <c r="I1480" s="316"/>
    </row>
    <row r="1481" spans="1:9" s="272" customFormat="1" x14ac:dyDescent="0.25">
      <c r="A1481" s="273"/>
      <c r="B1481" s="316"/>
      <c r="C1481" s="316"/>
      <c r="D1481" s="316"/>
      <c r="E1481" s="316"/>
      <c r="F1481" s="316"/>
      <c r="G1481" s="316"/>
      <c r="H1481" s="316"/>
      <c r="I1481" s="316"/>
    </row>
    <row r="1482" spans="1:9" s="272" customFormat="1" x14ac:dyDescent="0.25">
      <c r="A1482" s="273"/>
      <c r="B1482" s="316"/>
      <c r="C1482" s="316"/>
      <c r="D1482" s="316"/>
      <c r="E1482" s="316"/>
      <c r="F1482" s="316"/>
      <c r="G1482" s="316"/>
      <c r="H1482" s="316"/>
      <c r="I1482" s="316"/>
    </row>
    <row r="1483" spans="1:9" s="272" customFormat="1" x14ac:dyDescent="0.25">
      <c r="A1483" s="273"/>
      <c r="B1483" s="316"/>
      <c r="C1483" s="316"/>
      <c r="D1483" s="316"/>
      <c r="E1483" s="316"/>
      <c r="F1483" s="316"/>
      <c r="G1483" s="316"/>
      <c r="H1483" s="316"/>
      <c r="I1483" s="316"/>
    </row>
    <row r="1484" spans="1:9" s="272" customFormat="1" x14ac:dyDescent="0.25">
      <c r="A1484" s="273"/>
      <c r="B1484" s="316"/>
      <c r="C1484" s="316"/>
      <c r="D1484" s="316"/>
      <c r="E1484" s="316"/>
      <c r="F1484" s="316"/>
      <c r="G1484" s="316"/>
      <c r="H1484" s="316"/>
      <c r="I1484" s="316"/>
    </row>
    <row r="1485" spans="1:9" s="272" customFormat="1" x14ac:dyDescent="0.25">
      <c r="A1485" s="273"/>
      <c r="B1485" s="316"/>
      <c r="C1485" s="316"/>
      <c r="D1485" s="316"/>
      <c r="E1485" s="316"/>
      <c r="F1485" s="316"/>
      <c r="G1485" s="316"/>
      <c r="H1485" s="316"/>
      <c r="I1485" s="316"/>
    </row>
    <row r="1486" spans="1:9" s="272" customFormat="1" x14ac:dyDescent="0.25">
      <c r="A1486" s="273"/>
      <c r="B1486" s="316"/>
      <c r="C1486" s="316"/>
      <c r="D1486" s="316"/>
      <c r="E1486" s="316"/>
      <c r="F1486" s="316"/>
      <c r="G1486" s="316"/>
      <c r="H1486" s="316"/>
      <c r="I1486" s="316"/>
    </row>
    <row r="1487" spans="1:9" s="272" customFormat="1" x14ac:dyDescent="0.25">
      <c r="A1487" s="273"/>
      <c r="B1487" s="316"/>
      <c r="C1487" s="316"/>
      <c r="D1487" s="316"/>
      <c r="E1487" s="316"/>
      <c r="F1487" s="316"/>
      <c r="G1487" s="316"/>
      <c r="H1487" s="316"/>
      <c r="I1487" s="316"/>
    </row>
    <row r="1488" spans="1:9" s="272" customFormat="1" x14ac:dyDescent="0.25">
      <c r="A1488" s="273"/>
      <c r="B1488" s="316"/>
      <c r="C1488" s="316"/>
      <c r="D1488" s="316"/>
      <c r="E1488" s="316"/>
      <c r="F1488" s="316"/>
      <c r="G1488" s="316"/>
      <c r="H1488" s="316"/>
      <c r="I1488" s="316"/>
    </row>
    <row r="1489" spans="1:9" s="272" customFormat="1" x14ac:dyDescent="0.25">
      <c r="A1489" s="273"/>
      <c r="B1489" s="316"/>
      <c r="C1489" s="316"/>
      <c r="D1489" s="316"/>
      <c r="E1489" s="316"/>
      <c r="F1489" s="316"/>
      <c r="G1489" s="316"/>
      <c r="H1489" s="316"/>
      <c r="I1489" s="316"/>
    </row>
    <row r="1490" spans="1:9" s="272" customFormat="1" x14ac:dyDescent="0.25">
      <c r="A1490" s="273"/>
      <c r="B1490" s="316"/>
      <c r="C1490" s="316"/>
      <c r="D1490" s="316"/>
      <c r="E1490" s="316"/>
      <c r="F1490" s="316"/>
      <c r="G1490" s="316"/>
      <c r="H1490" s="316"/>
      <c r="I1490" s="316"/>
    </row>
    <row r="1491" spans="1:9" s="272" customFormat="1" x14ac:dyDescent="0.25">
      <c r="A1491" s="273"/>
      <c r="B1491" s="316"/>
      <c r="C1491" s="316"/>
      <c r="D1491" s="316"/>
      <c r="E1491" s="316"/>
      <c r="F1491" s="316"/>
      <c r="G1491" s="316"/>
      <c r="H1491" s="316"/>
      <c r="I1491" s="316"/>
    </row>
    <row r="1492" spans="1:9" s="272" customFormat="1" x14ac:dyDescent="0.25">
      <c r="A1492" s="273"/>
      <c r="B1492" s="316"/>
      <c r="C1492" s="316"/>
      <c r="D1492" s="316"/>
      <c r="E1492" s="316"/>
      <c r="F1492" s="316"/>
      <c r="G1492" s="316"/>
      <c r="H1492" s="316"/>
      <c r="I1492" s="316"/>
    </row>
    <row r="1493" spans="1:9" s="272" customFormat="1" x14ac:dyDescent="0.25">
      <c r="A1493" s="273"/>
      <c r="B1493" s="316"/>
      <c r="C1493" s="316"/>
      <c r="D1493" s="316"/>
      <c r="E1493" s="316"/>
      <c r="F1493" s="316"/>
      <c r="G1493" s="316"/>
      <c r="H1493" s="316"/>
      <c r="I1493" s="316"/>
    </row>
    <row r="1494" spans="1:9" s="272" customFormat="1" x14ac:dyDescent="0.25">
      <c r="A1494" s="273"/>
      <c r="B1494" s="316"/>
      <c r="C1494" s="316"/>
      <c r="D1494" s="316"/>
      <c r="E1494" s="316"/>
      <c r="F1494" s="316"/>
      <c r="G1494" s="316"/>
      <c r="H1494" s="316"/>
      <c r="I1494" s="316"/>
    </row>
    <row r="1495" spans="1:9" s="272" customFormat="1" x14ac:dyDescent="0.25">
      <c r="A1495" s="273"/>
      <c r="B1495" s="316"/>
      <c r="C1495" s="316"/>
      <c r="D1495" s="316"/>
      <c r="E1495" s="316"/>
      <c r="F1495" s="316"/>
      <c r="G1495" s="316"/>
      <c r="H1495" s="316"/>
      <c r="I1495" s="316"/>
    </row>
    <row r="1496" spans="1:9" s="272" customFormat="1" x14ac:dyDescent="0.25">
      <c r="A1496" s="273"/>
      <c r="B1496" s="316"/>
      <c r="C1496" s="316"/>
      <c r="D1496" s="316"/>
      <c r="E1496" s="316"/>
      <c r="F1496" s="316"/>
      <c r="G1496" s="316"/>
      <c r="H1496" s="316"/>
      <c r="I1496" s="316"/>
    </row>
    <row r="1497" spans="1:9" s="272" customFormat="1" x14ac:dyDescent="0.25">
      <c r="A1497" s="273"/>
      <c r="B1497" s="316"/>
      <c r="C1497" s="316"/>
      <c r="D1497" s="316"/>
      <c r="E1497" s="316"/>
      <c r="F1497" s="316"/>
      <c r="G1497" s="316"/>
      <c r="H1497" s="316"/>
      <c r="I1497" s="316"/>
    </row>
    <row r="1498" spans="1:9" s="272" customFormat="1" x14ac:dyDescent="0.25">
      <c r="A1498" s="273"/>
      <c r="B1498" s="316"/>
      <c r="C1498" s="316"/>
      <c r="D1498" s="316"/>
      <c r="E1498" s="316"/>
      <c r="F1498" s="316"/>
      <c r="G1498" s="316"/>
      <c r="H1498" s="316"/>
      <c r="I1498" s="316"/>
    </row>
    <row r="1499" spans="1:9" s="272" customFormat="1" x14ac:dyDescent="0.25">
      <c r="A1499" s="273"/>
      <c r="B1499" s="316"/>
      <c r="C1499" s="316"/>
      <c r="D1499" s="316"/>
      <c r="E1499" s="316"/>
      <c r="F1499" s="316"/>
      <c r="G1499" s="316"/>
      <c r="H1499" s="316"/>
      <c r="I1499" s="316"/>
    </row>
    <row r="1500" spans="1:9" s="272" customFormat="1" x14ac:dyDescent="0.25">
      <c r="A1500" s="273"/>
      <c r="B1500" s="316"/>
      <c r="C1500" s="316"/>
      <c r="D1500" s="316"/>
      <c r="E1500" s="316"/>
      <c r="F1500" s="316"/>
      <c r="G1500" s="316"/>
      <c r="H1500" s="316"/>
      <c r="I1500" s="316"/>
    </row>
    <row r="1501" spans="1:9" s="272" customFormat="1" x14ac:dyDescent="0.25">
      <c r="A1501" s="273"/>
      <c r="B1501" s="316"/>
      <c r="C1501" s="316"/>
      <c r="D1501" s="316"/>
      <c r="E1501" s="316"/>
      <c r="F1501" s="316"/>
      <c r="G1501" s="316"/>
      <c r="H1501" s="316"/>
      <c r="I1501" s="316"/>
    </row>
    <row r="1502" spans="1:9" s="272" customFormat="1" x14ac:dyDescent="0.25">
      <c r="A1502" s="273"/>
      <c r="B1502" s="316"/>
      <c r="C1502" s="316"/>
      <c r="D1502" s="316"/>
      <c r="E1502" s="316"/>
      <c r="F1502" s="316"/>
      <c r="G1502" s="316"/>
      <c r="H1502" s="316"/>
      <c r="I1502" s="316"/>
    </row>
    <row r="1503" spans="1:9" s="272" customFormat="1" x14ac:dyDescent="0.25">
      <c r="A1503" s="273"/>
      <c r="B1503" s="316"/>
      <c r="C1503" s="316"/>
      <c r="D1503" s="316"/>
      <c r="E1503" s="316"/>
      <c r="F1503" s="316"/>
      <c r="G1503" s="316"/>
      <c r="H1503" s="316"/>
      <c r="I1503" s="316"/>
    </row>
    <row r="1504" spans="1:9" s="272" customFormat="1" x14ac:dyDescent="0.25">
      <c r="A1504" s="273"/>
      <c r="B1504" s="316"/>
      <c r="C1504" s="316"/>
      <c r="D1504" s="316"/>
      <c r="E1504" s="316"/>
      <c r="F1504" s="316"/>
      <c r="G1504" s="316"/>
      <c r="H1504" s="316"/>
      <c r="I1504" s="316"/>
    </row>
    <row r="1505" spans="1:9" s="272" customFormat="1" x14ac:dyDescent="0.25">
      <c r="A1505" s="273"/>
      <c r="B1505" s="316"/>
      <c r="C1505" s="316"/>
      <c r="D1505" s="316"/>
      <c r="E1505" s="316"/>
      <c r="F1505" s="316"/>
      <c r="G1505" s="316"/>
      <c r="H1505" s="316"/>
      <c r="I1505" s="316"/>
    </row>
    <row r="1506" spans="1:9" s="272" customFormat="1" x14ac:dyDescent="0.25">
      <c r="A1506" s="273"/>
      <c r="B1506" s="316"/>
      <c r="C1506" s="316"/>
      <c r="D1506" s="316"/>
      <c r="E1506" s="316"/>
      <c r="F1506" s="316"/>
      <c r="G1506" s="316"/>
      <c r="H1506" s="316"/>
      <c r="I1506" s="316"/>
    </row>
    <row r="1507" spans="1:9" s="272" customFormat="1" x14ac:dyDescent="0.25">
      <c r="A1507" s="273"/>
      <c r="B1507" s="316"/>
      <c r="C1507" s="316"/>
      <c r="D1507" s="316"/>
      <c r="E1507" s="316"/>
      <c r="F1507" s="316"/>
      <c r="G1507" s="316"/>
      <c r="H1507" s="316"/>
      <c r="I1507" s="316"/>
    </row>
    <row r="1508" spans="1:9" s="272" customFormat="1" x14ac:dyDescent="0.25">
      <c r="A1508" s="273"/>
      <c r="B1508" s="316"/>
      <c r="C1508" s="316"/>
      <c r="D1508" s="316"/>
      <c r="E1508" s="316"/>
      <c r="F1508" s="316"/>
      <c r="G1508" s="316"/>
      <c r="H1508" s="316"/>
      <c r="I1508" s="316"/>
    </row>
    <row r="1509" spans="1:9" s="272" customFormat="1" x14ac:dyDescent="0.25">
      <c r="A1509" s="273"/>
      <c r="B1509" s="316"/>
      <c r="C1509" s="316"/>
      <c r="D1509" s="316"/>
      <c r="E1509" s="316"/>
      <c r="F1509" s="316"/>
      <c r="G1509" s="316"/>
      <c r="H1509" s="316"/>
      <c r="I1509" s="316"/>
    </row>
    <row r="1510" spans="1:9" s="272" customFormat="1" x14ac:dyDescent="0.25">
      <c r="A1510" s="273"/>
      <c r="B1510" s="316"/>
      <c r="C1510" s="316"/>
      <c r="D1510" s="316"/>
      <c r="E1510" s="316"/>
      <c r="F1510" s="316"/>
      <c r="G1510" s="316"/>
      <c r="H1510" s="316"/>
      <c r="I1510" s="316"/>
    </row>
    <row r="1511" spans="1:9" s="272" customFormat="1" x14ac:dyDescent="0.25">
      <c r="A1511" s="273"/>
      <c r="B1511" s="316"/>
      <c r="C1511" s="316"/>
      <c r="D1511" s="316"/>
      <c r="E1511" s="316"/>
      <c r="F1511" s="316"/>
      <c r="G1511" s="316"/>
      <c r="H1511" s="316"/>
      <c r="I1511" s="316"/>
    </row>
    <row r="1512" spans="1:9" s="272" customFormat="1" x14ac:dyDescent="0.25">
      <c r="A1512" s="273"/>
      <c r="B1512" s="316"/>
      <c r="C1512" s="316"/>
      <c r="D1512" s="316"/>
      <c r="E1512" s="316"/>
      <c r="F1512" s="316"/>
      <c r="G1512" s="316"/>
      <c r="H1512" s="316"/>
      <c r="I1512" s="316"/>
    </row>
    <row r="1513" spans="1:9" s="272" customFormat="1" x14ac:dyDescent="0.25">
      <c r="A1513" s="273"/>
      <c r="B1513" s="316"/>
      <c r="C1513" s="316"/>
      <c r="D1513" s="316"/>
      <c r="E1513" s="316"/>
      <c r="F1513" s="316"/>
      <c r="G1513" s="316"/>
      <c r="H1513" s="316"/>
      <c r="I1513" s="316"/>
    </row>
    <row r="1514" spans="1:9" s="272" customFormat="1" x14ac:dyDescent="0.25">
      <c r="A1514" s="273"/>
      <c r="B1514" s="316"/>
      <c r="C1514" s="316"/>
      <c r="D1514" s="316"/>
      <c r="E1514" s="316"/>
      <c r="F1514" s="316"/>
      <c r="G1514" s="316"/>
      <c r="H1514" s="316"/>
      <c r="I1514" s="316"/>
    </row>
    <row r="1515" spans="1:9" s="272" customFormat="1" x14ac:dyDescent="0.25">
      <c r="A1515" s="273"/>
      <c r="B1515" s="316"/>
      <c r="C1515" s="316"/>
      <c r="D1515" s="316"/>
      <c r="E1515" s="316"/>
      <c r="F1515" s="316"/>
      <c r="G1515" s="316"/>
      <c r="H1515" s="316"/>
      <c r="I1515" s="316"/>
    </row>
    <row r="1516" spans="1:9" s="272" customFormat="1" x14ac:dyDescent="0.25">
      <c r="A1516" s="273"/>
      <c r="B1516" s="316"/>
      <c r="C1516" s="316"/>
      <c r="D1516" s="316"/>
      <c r="E1516" s="316"/>
      <c r="F1516" s="316"/>
      <c r="G1516" s="316"/>
      <c r="H1516" s="316"/>
      <c r="I1516" s="316"/>
    </row>
    <row r="1517" spans="1:9" s="272" customFormat="1" x14ac:dyDescent="0.25">
      <c r="A1517" s="273"/>
      <c r="B1517" s="316"/>
      <c r="C1517" s="316"/>
      <c r="D1517" s="316"/>
      <c r="E1517" s="316"/>
      <c r="F1517" s="316"/>
      <c r="G1517" s="316"/>
      <c r="H1517" s="316"/>
      <c r="I1517" s="316"/>
    </row>
    <row r="1518" spans="1:9" s="272" customFormat="1" x14ac:dyDescent="0.25">
      <c r="A1518" s="273"/>
      <c r="B1518" s="316"/>
      <c r="C1518" s="316"/>
      <c r="D1518" s="316"/>
      <c r="E1518" s="316"/>
      <c r="F1518" s="316"/>
      <c r="G1518" s="316"/>
      <c r="H1518" s="316"/>
      <c r="I1518" s="316"/>
    </row>
    <row r="1519" spans="1:9" s="272" customFormat="1" x14ac:dyDescent="0.25">
      <c r="A1519" s="273"/>
      <c r="B1519" s="316"/>
      <c r="C1519" s="316"/>
      <c r="D1519" s="316"/>
      <c r="E1519" s="316"/>
      <c r="F1519" s="316"/>
      <c r="G1519" s="316"/>
      <c r="H1519" s="316"/>
      <c r="I1519" s="316"/>
    </row>
    <row r="1520" spans="1:9" s="272" customFormat="1" x14ac:dyDescent="0.25">
      <c r="A1520" s="273"/>
      <c r="B1520" s="316"/>
      <c r="C1520" s="316"/>
      <c r="D1520" s="316"/>
      <c r="E1520" s="316"/>
      <c r="F1520" s="316"/>
      <c r="G1520" s="316"/>
      <c r="H1520" s="316"/>
      <c r="I1520" s="316"/>
    </row>
    <row r="1521" spans="1:9" s="272" customFormat="1" x14ac:dyDescent="0.25">
      <c r="A1521" s="273"/>
      <c r="B1521" s="316"/>
      <c r="C1521" s="316"/>
      <c r="D1521" s="316"/>
      <c r="E1521" s="316"/>
      <c r="F1521" s="316"/>
      <c r="G1521" s="316"/>
      <c r="H1521" s="316"/>
      <c r="I1521" s="316"/>
    </row>
    <row r="1522" spans="1:9" s="272" customFormat="1" x14ac:dyDescent="0.25">
      <c r="A1522" s="273"/>
      <c r="B1522" s="316"/>
      <c r="C1522" s="316"/>
      <c r="D1522" s="316"/>
      <c r="E1522" s="316"/>
      <c r="F1522" s="316"/>
      <c r="G1522" s="316"/>
      <c r="H1522" s="316"/>
      <c r="I1522" s="316"/>
    </row>
    <row r="1523" spans="1:9" s="272" customFormat="1" x14ac:dyDescent="0.25">
      <c r="A1523" s="273"/>
      <c r="B1523" s="316"/>
      <c r="C1523" s="316"/>
      <c r="D1523" s="316"/>
      <c r="E1523" s="316"/>
      <c r="F1523" s="316"/>
      <c r="G1523" s="316"/>
      <c r="H1523" s="316"/>
      <c r="I1523" s="316"/>
    </row>
    <row r="1524" spans="1:9" s="272" customFormat="1" x14ac:dyDescent="0.25">
      <c r="A1524" s="273"/>
      <c r="B1524" s="316"/>
      <c r="C1524" s="316"/>
      <c r="D1524" s="316"/>
      <c r="E1524" s="316"/>
      <c r="F1524" s="316"/>
      <c r="G1524" s="316"/>
      <c r="H1524" s="316"/>
      <c r="I1524" s="316"/>
    </row>
    <row r="1525" spans="1:9" s="272" customFormat="1" x14ac:dyDescent="0.25">
      <c r="A1525" s="273"/>
      <c r="B1525" s="316"/>
      <c r="C1525" s="316"/>
      <c r="D1525" s="316"/>
      <c r="E1525" s="316"/>
      <c r="F1525" s="316"/>
      <c r="G1525" s="316"/>
      <c r="H1525" s="316"/>
      <c r="I1525" s="316"/>
    </row>
    <row r="1526" spans="1:9" s="272" customFormat="1" x14ac:dyDescent="0.25">
      <c r="A1526" s="273"/>
      <c r="B1526" s="316"/>
      <c r="C1526" s="316"/>
      <c r="D1526" s="316"/>
      <c r="E1526" s="316"/>
      <c r="F1526" s="316"/>
      <c r="G1526" s="316"/>
      <c r="H1526" s="316"/>
      <c r="I1526" s="316"/>
    </row>
    <row r="1527" spans="1:9" s="272" customFormat="1" x14ac:dyDescent="0.25">
      <c r="A1527" s="273"/>
      <c r="B1527" s="316"/>
      <c r="C1527" s="316"/>
      <c r="D1527" s="316"/>
      <c r="E1527" s="316"/>
      <c r="F1527" s="316"/>
      <c r="G1527" s="316"/>
      <c r="H1527" s="316"/>
      <c r="I1527" s="316"/>
    </row>
    <row r="1528" spans="1:9" s="272" customFormat="1" x14ac:dyDescent="0.25">
      <c r="A1528" s="273"/>
      <c r="B1528" s="316"/>
      <c r="C1528" s="316"/>
      <c r="D1528" s="316"/>
      <c r="E1528" s="316"/>
      <c r="F1528" s="316"/>
      <c r="G1528" s="316"/>
      <c r="H1528" s="316"/>
      <c r="I1528" s="316"/>
    </row>
    <row r="1529" spans="1:9" s="272" customFormat="1" x14ac:dyDescent="0.25">
      <c r="A1529" s="273"/>
      <c r="B1529" s="316"/>
      <c r="C1529" s="316"/>
      <c r="D1529" s="316"/>
      <c r="E1529" s="316"/>
      <c r="F1529" s="316"/>
      <c r="G1529" s="316"/>
      <c r="H1529" s="316"/>
      <c r="I1529" s="316"/>
    </row>
    <row r="1530" spans="1:9" s="272" customFormat="1" x14ac:dyDescent="0.25">
      <c r="A1530" s="273"/>
      <c r="B1530" s="316"/>
      <c r="C1530" s="316"/>
      <c r="D1530" s="316"/>
      <c r="E1530" s="316"/>
      <c r="F1530" s="316"/>
      <c r="G1530" s="316"/>
      <c r="H1530" s="316"/>
      <c r="I1530" s="316"/>
    </row>
    <row r="1531" spans="1:9" s="272" customFormat="1" x14ac:dyDescent="0.25">
      <c r="A1531" s="273"/>
      <c r="B1531" s="316"/>
      <c r="C1531" s="316"/>
      <c r="D1531" s="316"/>
      <c r="E1531" s="316"/>
      <c r="F1531" s="316"/>
      <c r="G1531" s="316"/>
      <c r="H1531" s="316"/>
      <c r="I1531" s="316"/>
    </row>
    <row r="1532" spans="1:9" s="272" customFormat="1" x14ac:dyDescent="0.25">
      <c r="A1532" s="273"/>
      <c r="B1532" s="316"/>
      <c r="C1532" s="316"/>
      <c r="D1532" s="316"/>
      <c r="E1532" s="316"/>
      <c r="F1532" s="316"/>
      <c r="G1532" s="316"/>
      <c r="H1532" s="316"/>
      <c r="I1532" s="316"/>
    </row>
    <row r="1533" spans="1:9" s="272" customFormat="1" x14ac:dyDescent="0.25">
      <c r="A1533" s="273"/>
      <c r="B1533" s="316"/>
      <c r="C1533" s="316"/>
      <c r="D1533" s="316"/>
      <c r="E1533" s="316"/>
      <c r="F1533" s="316"/>
      <c r="G1533" s="316"/>
      <c r="H1533" s="316"/>
      <c r="I1533" s="316"/>
    </row>
    <row r="1534" spans="1:9" s="272" customFormat="1" x14ac:dyDescent="0.25">
      <c r="A1534" s="273"/>
      <c r="B1534" s="316"/>
      <c r="C1534" s="316"/>
      <c r="D1534" s="316"/>
      <c r="E1534" s="316"/>
      <c r="F1534" s="316"/>
      <c r="G1534" s="316"/>
      <c r="H1534" s="316"/>
      <c r="I1534" s="316"/>
    </row>
    <row r="1535" spans="1:9" s="272" customFormat="1" x14ac:dyDescent="0.25">
      <c r="A1535" s="273"/>
      <c r="B1535" s="316"/>
      <c r="C1535" s="316"/>
      <c r="D1535" s="316"/>
      <c r="E1535" s="316"/>
      <c r="F1535" s="316"/>
      <c r="G1535" s="316"/>
      <c r="H1535" s="316"/>
      <c r="I1535" s="316"/>
    </row>
    <row r="1536" spans="1:9" s="272" customFormat="1" x14ac:dyDescent="0.25">
      <c r="A1536" s="273"/>
      <c r="B1536" s="316"/>
      <c r="C1536" s="316"/>
      <c r="D1536" s="316"/>
      <c r="E1536" s="316"/>
      <c r="F1536" s="316"/>
      <c r="G1536" s="316"/>
      <c r="H1536" s="316"/>
      <c r="I1536" s="316"/>
    </row>
    <row r="1537" spans="1:9" s="272" customFormat="1" x14ac:dyDescent="0.25">
      <c r="A1537" s="273"/>
      <c r="B1537" s="316"/>
      <c r="C1537" s="316"/>
      <c r="D1537" s="316"/>
      <c r="E1537" s="316"/>
      <c r="F1537" s="316"/>
      <c r="G1537" s="316"/>
      <c r="H1537" s="316"/>
      <c r="I1537" s="316"/>
    </row>
    <row r="1538" spans="1:9" s="272" customFormat="1" x14ac:dyDescent="0.25">
      <c r="A1538" s="273"/>
      <c r="B1538" s="316"/>
      <c r="C1538" s="316"/>
      <c r="D1538" s="316"/>
      <c r="E1538" s="316"/>
      <c r="F1538" s="316"/>
      <c r="G1538" s="316"/>
      <c r="H1538" s="316"/>
      <c r="I1538" s="316"/>
    </row>
    <row r="1539" spans="1:9" s="272" customFormat="1" x14ac:dyDescent="0.25">
      <c r="A1539" s="273"/>
      <c r="B1539" s="316"/>
      <c r="C1539" s="316"/>
      <c r="D1539" s="316"/>
      <c r="E1539" s="316"/>
      <c r="F1539" s="316"/>
      <c r="G1539" s="316"/>
      <c r="H1539" s="316"/>
      <c r="I1539" s="316"/>
    </row>
    <row r="1540" spans="1:9" s="272" customFormat="1" x14ac:dyDescent="0.25">
      <c r="A1540" s="273"/>
      <c r="B1540" s="316"/>
      <c r="C1540" s="316"/>
      <c r="D1540" s="316"/>
      <c r="E1540" s="316"/>
      <c r="F1540" s="316"/>
      <c r="G1540" s="316"/>
      <c r="H1540" s="316"/>
      <c r="I1540" s="316"/>
    </row>
    <row r="1541" spans="1:9" s="272" customFormat="1" x14ac:dyDescent="0.25">
      <c r="A1541" s="273"/>
      <c r="B1541" s="316"/>
      <c r="C1541" s="316"/>
      <c r="D1541" s="316"/>
      <c r="E1541" s="316"/>
      <c r="F1541" s="316"/>
      <c r="G1541" s="316"/>
      <c r="H1541" s="316"/>
      <c r="I1541" s="316"/>
    </row>
    <row r="1542" spans="1:9" s="272" customFormat="1" x14ac:dyDescent="0.25">
      <c r="A1542" s="273"/>
      <c r="B1542" s="316"/>
      <c r="C1542" s="316"/>
      <c r="D1542" s="316"/>
      <c r="E1542" s="316"/>
      <c r="F1542" s="316"/>
      <c r="G1542" s="316"/>
      <c r="H1542" s="316"/>
      <c r="I1542" s="316"/>
    </row>
    <row r="1543" spans="1:9" s="272" customFormat="1" x14ac:dyDescent="0.25">
      <c r="A1543" s="273"/>
      <c r="B1543" s="316"/>
      <c r="C1543" s="316"/>
      <c r="D1543" s="316"/>
      <c r="E1543" s="316"/>
      <c r="F1543" s="316"/>
      <c r="G1543" s="316"/>
      <c r="H1543" s="316"/>
      <c r="I1543" s="316"/>
    </row>
    <row r="1544" spans="1:9" s="272" customFormat="1" x14ac:dyDescent="0.25">
      <c r="A1544" s="273"/>
      <c r="B1544" s="316"/>
      <c r="C1544" s="316"/>
      <c r="D1544" s="316"/>
      <c r="E1544" s="316"/>
      <c r="F1544" s="316"/>
      <c r="G1544" s="316"/>
      <c r="H1544" s="316"/>
      <c r="I1544" s="316"/>
    </row>
    <row r="1545" spans="1:9" s="272" customFormat="1" x14ac:dyDescent="0.25">
      <c r="A1545" s="273"/>
      <c r="B1545" s="316"/>
      <c r="C1545" s="316"/>
      <c r="D1545" s="316"/>
      <c r="E1545" s="316"/>
      <c r="F1545" s="316"/>
      <c r="G1545" s="316"/>
      <c r="H1545" s="316"/>
      <c r="I1545" s="316"/>
    </row>
    <row r="1546" spans="1:9" s="272" customFormat="1" x14ac:dyDescent="0.25">
      <c r="A1546" s="273"/>
      <c r="B1546" s="316"/>
      <c r="C1546" s="316"/>
      <c r="D1546" s="316"/>
      <c r="E1546" s="316"/>
      <c r="F1546" s="316"/>
      <c r="G1546" s="316"/>
      <c r="H1546" s="316"/>
      <c r="I1546" s="316"/>
    </row>
    <row r="1547" spans="1:9" s="272" customFormat="1" x14ac:dyDescent="0.25">
      <c r="A1547" s="273"/>
      <c r="B1547" s="316"/>
      <c r="C1547" s="316"/>
      <c r="D1547" s="316"/>
      <c r="E1547" s="316"/>
      <c r="F1547" s="316"/>
      <c r="G1547" s="316"/>
      <c r="H1547" s="316"/>
      <c r="I1547" s="316"/>
    </row>
    <row r="1548" spans="1:9" s="272" customFormat="1" x14ac:dyDescent="0.25">
      <c r="A1548" s="273"/>
      <c r="B1548" s="316"/>
      <c r="C1548" s="316"/>
      <c r="D1548" s="316"/>
      <c r="E1548" s="316"/>
      <c r="F1548" s="316"/>
      <c r="G1548" s="316"/>
      <c r="H1548" s="316"/>
      <c r="I1548" s="316"/>
    </row>
    <row r="1549" spans="1:9" s="272" customFormat="1" x14ac:dyDescent="0.25">
      <c r="A1549" s="273"/>
      <c r="B1549" s="316"/>
      <c r="C1549" s="316"/>
      <c r="D1549" s="316"/>
      <c r="E1549" s="316"/>
      <c r="F1549" s="316"/>
      <c r="G1549" s="316"/>
      <c r="H1549" s="316"/>
      <c r="I1549" s="316"/>
    </row>
    <row r="1550" spans="1:9" s="272" customFormat="1" x14ac:dyDescent="0.25">
      <c r="A1550" s="273"/>
      <c r="B1550" s="316"/>
      <c r="C1550" s="316"/>
      <c r="D1550" s="316"/>
      <c r="E1550" s="316"/>
      <c r="F1550" s="316"/>
      <c r="G1550" s="316"/>
      <c r="H1550" s="316"/>
      <c r="I1550" s="316"/>
    </row>
    <row r="1551" spans="1:9" s="272" customFormat="1" x14ac:dyDescent="0.25">
      <c r="A1551" s="273"/>
      <c r="B1551" s="316"/>
      <c r="C1551" s="316"/>
      <c r="D1551" s="316"/>
      <c r="E1551" s="316"/>
      <c r="F1551" s="316"/>
      <c r="G1551" s="316"/>
      <c r="H1551" s="316"/>
      <c r="I1551" s="316"/>
    </row>
    <row r="1552" spans="1:9" s="272" customFormat="1" x14ac:dyDescent="0.25">
      <c r="A1552" s="273"/>
      <c r="B1552" s="316"/>
      <c r="C1552" s="316"/>
      <c r="D1552" s="316"/>
      <c r="E1552" s="316"/>
      <c r="F1552" s="316"/>
      <c r="G1552" s="316"/>
      <c r="H1552" s="316"/>
      <c r="I1552" s="316"/>
    </row>
    <row r="1553" spans="1:9" s="272" customFormat="1" x14ac:dyDescent="0.25">
      <c r="A1553" s="273"/>
      <c r="B1553" s="316"/>
      <c r="C1553" s="316"/>
      <c r="D1553" s="316"/>
      <c r="E1553" s="316"/>
      <c r="F1553" s="316"/>
      <c r="G1553" s="316"/>
      <c r="H1553" s="316"/>
      <c r="I1553" s="316"/>
    </row>
    <row r="1554" spans="1:9" s="272" customFormat="1" x14ac:dyDescent="0.25">
      <c r="A1554" s="273"/>
      <c r="B1554" s="316"/>
      <c r="C1554" s="316"/>
      <c r="D1554" s="316"/>
      <c r="E1554" s="316"/>
      <c r="F1554" s="316"/>
      <c r="G1554" s="316"/>
      <c r="H1554" s="316"/>
      <c r="I1554" s="316"/>
    </row>
    <row r="1555" spans="1:9" s="272" customFormat="1" x14ac:dyDescent="0.25">
      <c r="A1555" s="273"/>
      <c r="B1555" s="316"/>
      <c r="C1555" s="316"/>
      <c r="D1555" s="316"/>
      <c r="E1555" s="316"/>
      <c r="F1555" s="316"/>
      <c r="G1555" s="316"/>
      <c r="H1555" s="316"/>
      <c r="I1555" s="316"/>
    </row>
    <row r="1556" spans="1:9" s="272" customFormat="1" x14ac:dyDescent="0.25">
      <c r="A1556" s="273"/>
      <c r="B1556" s="316"/>
      <c r="C1556" s="316"/>
      <c r="D1556" s="316"/>
      <c r="E1556" s="316"/>
      <c r="F1556" s="316"/>
      <c r="G1556" s="316"/>
      <c r="H1556" s="316"/>
      <c r="I1556" s="316"/>
    </row>
    <row r="1557" spans="1:9" s="272" customFormat="1" x14ac:dyDescent="0.25">
      <c r="A1557" s="273"/>
      <c r="B1557" s="316"/>
      <c r="C1557" s="316"/>
      <c r="D1557" s="316"/>
      <c r="E1557" s="316"/>
      <c r="F1557" s="316"/>
      <c r="G1557" s="316"/>
      <c r="H1557" s="316"/>
      <c r="I1557" s="316"/>
    </row>
    <row r="1558" spans="1:9" s="272" customFormat="1" x14ac:dyDescent="0.25">
      <c r="A1558" s="273"/>
      <c r="B1558" s="316"/>
      <c r="C1558" s="316"/>
      <c r="D1558" s="316"/>
      <c r="E1558" s="316"/>
      <c r="F1558" s="316"/>
      <c r="G1558" s="316"/>
      <c r="H1558" s="316"/>
      <c r="I1558" s="316"/>
    </row>
    <row r="1559" spans="1:9" s="272" customFormat="1" x14ac:dyDescent="0.25">
      <c r="A1559" s="273"/>
      <c r="B1559" s="316"/>
      <c r="C1559" s="316"/>
      <c r="D1559" s="316"/>
      <c r="E1559" s="316"/>
      <c r="F1559" s="316"/>
      <c r="G1559" s="316"/>
      <c r="H1559" s="316"/>
      <c r="I1559" s="316"/>
    </row>
    <row r="1560" spans="1:9" s="272" customFormat="1" x14ac:dyDescent="0.25">
      <c r="A1560" s="273"/>
      <c r="B1560" s="316"/>
      <c r="C1560" s="316"/>
      <c r="D1560" s="316"/>
      <c r="E1560" s="316"/>
      <c r="F1560" s="316"/>
      <c r="G1560" s="316"/>
      <c r="H1560" s="316"/>
      <c r="I1560" s="316"/>
    </row>
    <row r="1561" spans="1:9" s="272" customFormat="1" x14ac:dyDescent="0.25">
      <c r="A1561" s="273"/>
      <c r="B1561" s="316"/>
      <c r="C1561" s="316"/>
      <c r="D1561" s="316"/>
      <c r="E1561" s="316"/>
      <c r="F1561" s="316"/>
      <c r="G1561" s="316"/>
      <c r="H1561" s="316"/>
      <c r="I1561" s="316"/>
    </row>
    <row r="1562" spans="1:9" s="272" customFormat="1" x14ac:dyDescent="0.25">
      <c r="A1562" s="273"/>
      <c r="B1562" s="316"/>
      <c r="C1562" s="316"/>
      <c r="D1562" s="316"/>
      <c r="E1562" s="316"/>
      <c r="F1562" s="316"/>
      <c r="G1562" s="316"/>
      <c r="H1562" s="316"/>
      <c r="I1562" s="316"/>
    </row>
    <row r="1563" spans="1:9" s="272" customFormat="1" x14ac:dyDescent="0.25">
      <c r="A1563" s="273"/>
      <c r="B1563" s="316"/>
      <c r="C1563" s="316"/>
      <c r="D1563" s="316"/>
      <c r="E1563" s="316"/>
      <c r="F1563" s="316"/>
      <c r="G1563" s="316"/>
      <c r="H1563" s="316"/>
      <c r="I1563" s="316"/>
    </row>
    <row r="1564" spans="1:9" s="272" customFormat="1" x14ac:dyDescent="0.25">
      <c r="A1564" s="273"/>
      <c r="B1564" s="316"/>
      <c r="C1564" s="316"/>
      <c r="D1564" s="316"/>
      <c r="E1564" s="316"/>
      <c r="F1564" s="316"/>
      <c r="G1564" s="316"/>
      <c r="H1564" s="316"/>
      <c r="I1564" s="316"/>
    </row>
    <row r="1565" spans="1:9" s="272" customFormat="1" x14ac:dyDescent="0.25">
      <c r="A1565" s="273"/>
      <c r="B1565" s="316"/>
      <c r="C1565" s="316"/>
      <c r="D1565" s="316"/>
      <c r="E1565" s="316"/>
      <c r="F1565" s="316"/>
      <c r="G1565" s="316"/>
      <c r="H1565" s="316"/>
      <c r="I1565" s="316"/>
    </row>
    <row r="1566" spans="1:9" s="272" customFormat="1" x14ac:dyDescent="0.25">
      <c r="A1566" s="273"/>
      <c r="B1566" s="316"/>
      <c r="C1566" s="316"/>
      <c r="D1566" s="316"/>
      <c r="E1566" s="316"/>
      <c r="F1566" s="316"/>
      <c r="G1566" s="316"/>
      <c r="H1566" s="316"/>
      <c r="I1566" s="316"/>
    </row>
    <row r="1567" spans="1:9" s="272" customFormat="1" x14ac:dyDescent="0.25">
      <c r="A1567" s="273"/>
      <c r="B1567" s="316"/>
      <c r="C1567" s="316"/>
      <c r="D1567" s="316"/>
      <c r="E1567" s="316"/>
      <c r="F1567" s="316"/>
      <c r="G1567" s="316"/>
      <c r="H1567" s="316"/>
      <c r="I1567" s="316"/>
    </row>
    <row r="1568" spans="1:9" s="272" customFormat="1" x14ac:dyDescent="0.25">
      <c r="A1568" s="273"/>
      <c r="B1568" s="316"/>
      <c r="C1568" s="316"/>
      <c r="D1568" s="316"/>
      <c r="E1568" s="316"/>
      <c r="F1568" s="316"/>
      <c r="G1568" s="316"/>
      <c r="H1568" s="316"/>
      <c r="I1568" s="316"/>
    </row>
    <row r="1569" spans="1:9" s="272" customFormat="1" x14ac:dyDescent="0.25">
      <c r="A1569" s="273"/>
      <c r="B1569" s="316"/>
      <c r="C1569" s="316"/>
      <c r="D1569" s="316"/>
      <c r="E1569" s="316"/>
      <c r="F1569" s="316"/>
      <c r="G1569" s="316"/>
      <c r="H1569" s="316"/>
      <c r="I1569" s="316"/>
    </row>
    <row r="1570" spans="1:9" s="272" customFormat="1" x14ac:dyDescent="0.25">
      <c r="A1570" s="273"/>
      <c r="B1570" s="316"/>
      <c r="C1570" s="316"/>
      <c r="D1570" s="316"/>
      <c r="E1570" s="316"/>
      <c r="F1570" s="316"/>
      <c r="G1570" s="316"/>
      <c r="H1570" s="316"/>
      <c r="I1570" s="316"/>
    </row>
    <row r="1571" spans="1:9" s="272" customFormat="1" x14ac:dyDescent="0.25">
      <c r="A1571" s="273"/>
      <c r="B1571" s="316"/>
      <c r="C1571" s="316"/>
      <c r="D1571" s="316"/>
      <c r="E1571" s="316"/>
      <c r="F1571" s="316"/>
      <c r="G1571" s="316"/>
      <c r="H1571" s="316"/>
      <c r="I1571" s="316"/>
    </row>
    <row r="1572" spans="1:9" s="272" customFormat="1" x14ac:dyDescent="0.25">
      <c r="A1572" s="273"/>
      <c r="B1572" s="316"/>
      <c r="C1572" s="316"/>
      <c r="D1572" s="316"/>
      <c r="E1572" s="316"/>
      <c r="F1572" s="316"/>
      <c r="G1572" s="316"/>
      <c r="H1572" s="316"/>
      <c r="I1572" s="316"/>
    </row>
    <row r="1573" spans="1:9" s="272" customFormat="1" x14ac:dyDescent="0.25">
      <c r="A1573" s="273"/>
      <c r="B1573" s="316"/>
      <c r="C1573" s="316"/>
      <c r="D1573" s="316"/>
      <c r="E1573" s="316"/>
      <c r="F1573" s="316"/>
      <c r="G1573" s="316"/>
      <c r="H1573" s="316"/>
      <c r="I1573" s="316"/>
    </row>
    <row r="1574" spans="1:9" s="272" customFormat="1" x14ac:dyDescent="0.25">
      <c r="A1574" s="273"/>
      <c r="B1574" s="316"/>
      <c r="C1574" s="316"/>
      <c r="D1574" s="316"/>
      <c r="E1574" s="316"/>
      <c r="F1574" s="316"/>
      <c r="G1574" s="316"/>
      <c r="H1574" s="316"/>
      <c r="I1574" s="316"/>
    </row>
    <row r="1575" spans="1:9" s="272" customFormat="1" x14ac:dyDescent="0.25">
      <c r="A1575" s="273"/>
      <c r="B1575" s="316"/>
      <c r="C1575" s="316"/>
      <c r="D1575" s="316"/>
      <c r="E1575" s="316"/>
      <c r="F1575" s="316"/>
      <c r="G1575" s="316"/>
      <c r="H1575" s="316"/>
      <c r="I1575" s="316"/>
    </row>
    <row r="1576" spans="1:9" s="272" customFormat="1" x14ac:dyDescent="0.25">
      <c r="A1576" s="273"/>
      <c r="B1576" s="316"/>
      <c r="C1576" s="316"/>
      <c r="D1576" s="316"/>
      <c r="E1576" s="316"/>
      <c r="F1576" s="316"/>
      <c r="G1576" s="316"/>
      <c r="H1576" s="316"/>
      <c r="I1576" s="316"/>
    </row>
    <row r="1577" spans="1:9" s="272" customFormat="1" x14ac:dyDescent="0.25">
      <c r="A1577" s="273"/>
      <c r="B1577" s="316"/>
      <c r="C1577" s="316"/>
      <c r="D1577" s="316"/>
      <c r="E1577" s="316"/>
      <c r="F1577" s="316"/>
      <c r="G1577" s="316"/>
      <c r="H1577" s="316"/>
      <c r="I1577" s="316"/>
    </row>
    <row r="1578" spans="1:9" s="272" customFormat="1" x14ac:dyDescent="0.25">
      <c r="A1578" s="273"/>
      <c r="B1578" s="316"/>
      <c r="C1578" s="316"/>
      <c r="D1578" s="316"/>
      <c r="E1578" s="316"/>
      <c r="F1578" s="316"/>
      <c r="G1578" s="316"/>
      <c r="H1578" s="316"/>
      <c r="I1578" s="316"/>
    </row>
    <row r="1579" spans="1:9" s="272" customFormat="1" x14ac:dyDescent="0.25">
      <c r="A1579" s="273"/>
      <c r="B1579" s="316"/>
      <c r="C1579" s="316"/>
      <c r="D1579" s="316"/>
      <c r="E1579" s="316"/>
      <c r="F1579" s="316"/>
      <c r="G1579" s="316"/>
      <c r="H1579" s="316"/>
      <c r="I1579" s="316"/>
    </row>
    <row r="1580" spans="1:9" s="272" customFormat="1" x14ac:dyDescent="0.25">
      <c r="A1580" s="273"/>
      <c r="B1580" s="316"/>
      <c r="C1580" s="316"/>
      <c r="D1580" s="316"/>
      <c r="E1580" s="316"/>
      <c r="F1580" s="316"/>
      <c r="G1580" s="316"/>
      <c r="H1580" s="316"/>
      <c r="I1580" s="316"/>
    </row>
    <row r="1581" spans="1:9" s="272" customFormat="1" x14ac:dyDescent="0.25">
      <c r="A1581" s="273"/>
      <c r="B1581" s="316"/>
      <c r="C1581" s="316"/>
      <c r="D1581" s="316"/>
      <c r="E1581" s="316"/>
      <c r="F1581" s="316"/>
      <c r="G1581" s="316"/>
      <c r="H1581" s="316"/>
      <c r="I1581" s="316"/>
    </row>
    <row r="1582" spans="1:9" s="272" customFormat="1" x14ac:dyDescent="0.25">
      <c r="A1582" s="273"/>
      <c r="B1582" s="316"/>
      <c r="C1582" s="316"/>
      <c r="D1582" s="316"/>
      <c r="E1582" s="316"/>
      <c r="F1582" s="316"/>
      <c r="G1582" s="316"/>
      <c r="H1582" s="316"/>
      <c r="I1582" s="316"/>
    </row>
    <row r="1583" spans="1:9" s="272" customFormat="1" x14ac:dyDescent="0.25">
      <c r="A1583" s="273"/>
      <c r="B1583" s="316"/>
      <c r="C1583" s="316"/>
      <c r="D1583" s="316"/>
      <c r="E1583" s="316"/>
      <c r="F1583" s="316"/>
      <c r="G1583" s="316"/>
      <c r="H1583" s="316"/>
      <c r="I1583" s="316"/>
    </row>
    <row r="1584" spans="1:9" s="272" customFormat="1" x14ac:dyDescent="0.25">
      <c r="A1584" s="273"/>
      <c r="B1584" s="316"/>
      <c r="C1584" s="316"/>
      <c r="D1584" s="316"/>
      <c r="E1584" s="316"/>
      <c r="F1584" s="316"/>
      <c r="G1584" s="316"/>
      <c r="H1584" s="316"/>
      <c r="I1584" s="316"/>
    </row>
    <row r="1585" spans="1:9" s="272" customFormat="1" x14ac:dyDescent="0.25">
      <c r="A1585" s="273"/>
      <c r="B1585" s="316"/>
      <c r="C1585" s="316"/>
      <c r="D1585" s="316"/>
      <c r="E1585" s="316"/>
      <c r="F1585" s="316"/>
      <c r="G1585" s="316"/>
      <c r="H1585" s="316"/>
      <c r="I1585" s="316"/>
    </row>
    <row r="1586" spans="1:9" s="272" customFormat="1" x14ac:dyDescent="0.25">
      <c r="A1586" s="273"/>
      <c r="B1586" s="316"/>
      <c r="C1586" s="316"/>
      <c r="D1586" s="316"/>
      <c r="E1586" s="316"/>
      <c r="F1586" s="316"/>
      <c r="G1586" s="316"/>
      <c r="H1586" s="316"/>
      <c r="I1586" s="316"/>
    </row>
    <row r="1587" spans="1:9" s="272" customFormat="1" x14ac:dyDescent="0.25">
      <c r="A1587" s="273"/>
      <c r="B1587" s="316"/>
      <c r="C1587" s="316"/>
      <c r="D1587" s="316"/>
      <c r="E1587" s="316"/>
      <c r="F1587" s="316"/>
      <c r="G1587" s="316"/>
      <c r="H1587" s="316"/>
      <c r="I1587" s="316"/>
    </row>
    <row r="1588" spans="1:9" s="272" customFormat="1" x14ac:dyDescent="0.25">
      <c r="A1588" s="273"/>
      <c r="B1588" s="316"/>
      <c r="C1588" s="316"/>
      <c r="D1588" s="316"/>
      <c r="E1588" s="316"/>
      <c r="F1588" s="316"/>
      <c r="G1588" s="316"/>
      <c r="H1588" s="316"/>
      <c r="I1588" s="316"/>
    </row>
    <row r="1589" spans="1:9" s="272" customFormat="1" x14ac:dyDescent="0.25">
      <c r="A1589" s="273"/>
      <c r="B1589" s="316"/>
      <c r="C1589" s="316"/>
      <c r="D1589" s="316"/>
      <c r="E1589" s="316"/>
      <c r="F1589" s="316"/>
      <c r="G1589" s="316"/>
      <c r="H1589" s="316"/>
      <c r="I1589" s="316"/>
    </row>
    <row r="1590" spans="1:9" s="272" customFormat="1" x14ac:dyDescent="0.25">
      <c r="A1590" s="273"/>
      <c r="B1590" s="316"/>
      <c r="C1590" s="316"/>
      <c r="D1590" s="316"/>
      <c r="E1590" s="316"/>
      <c r="F1590" s="316"/>
      <c r="G1590" s="316"/>
      <c r="H1590" s="316"/>
      <c r="I1590" s="316"/>
    </row>
    <row r="1591" spans="1:9" s="272" customFormat="1" x14ac:dyDescent="0.25">
      <c r="A1591" s="273"/>
      <c r="B1591" s="316"/>
      <c r="C1591" s="316"/>
      <c r="D1591" s="316"/>
      <c r="E1591" s="316"/>
      <c r="F1591" s="316"/>
      <c r="G1591" s="316"/>
      <c r="H1591" s="316"/>
      <c r="I1591" s="316"/>
    </row>
    <row r="1592" spans="1:9" s="272" customFormat="1" x14ac:dyDescent="0.25">
      <c r="A1592" s="273"/>
      <c r="B1592" s="316"/>
      <c r="C1592" s="316"/>
      <c r="D1592" s="316"/>
      <c r="E1592" s="316"/>
      <c r="F1592" s="316"/>
      <c r="G1592" s="316"/>
      <c r="H1592" s="316"/>
      <c r="I1592" s="316"/>
    </row>
    <row r="1593" spans="1:9" s="272" customFormat="1" x14ac:dyDescent="0.25">
      <c r="A1593" s="273"/>
      <c r="B1593" s="316"/>
      <c r="C1593" s="316"/>
      <c r="D1593" s="316"/>
      <c r="E1593" s="316"/>
      <c r="F1593" s="316"/>
      <c r="G1593" s="316"/>
      <c r="H1593" s="316"/>
      <c r="I1593" s="316"/>
    </row>
    <row r="1594" spans="1:9" s="272" customFormat="1" x14ac:dyDescent="0.25">
      <c r="A1594" s="273"/>
      <c r="B1594" s="316"/>
      <c r="C1594" s="316"/>
      <c r="D1594" s="316"/>
      <c r="E1594" s="316"/>
      <c r="F1594" s="316"/>
      <c r="G1594" s="316"/>
      <c r="H1594" s="316"/>
      <c r="I1594" s="316"/>
    </row>
    <row r="1595" spans="1:9" s="272" customFormat="1" x14ac:dyDescent="0.25">
      <c r="A1595" s="273"/>
      <c r="B1595" s="316"/>
      <c r="C1595" s="316"/>
      <c r="D1595" s="316"/>
      <c r="E1595" s="316"/>
      <c r="F1595" s="316"/>
      <c r="G1595" s="316"/>
      <c r="H1595" s="316"/>
      <c r="I1595" s="316"/>
    </row>
    <row r="1596" spans="1:9" s="272" customFormat="1" x14ac:dyDescent="0.25">
      <c r="A1596" s="273"/>
      <c r="B1596" s="316"/>
      <c r="C1596" s="316"/>
      <c r="D1596" s="316"/>
      <c r="E1596" s="316"/>
      <c r="F1596" s="316"/>
      <c r="G1596" s="316"/>
      <c r="H1596" s="316"/>
      <c r="I1596" s="316"/>
    </row>
    <row r="1597" spans="1:9" s="272" customFormat="1" x14ac:dyDescent="0.25">
      <c r="A1597" s="273"/>
      <c r="B1597" s="316"/>
      <c r="C1597" s="316"/>
      <c r="D1597" s="316"/>
      <c r="E1597" s="316"/>
      <c r="F1597" s="316"/>
      <c r="G1597" s="316"/>
      <c r="H1597" s="316"/>
      <c r="I1597" s="316"/>
    </row>
    <row r="1598" spans="1:9" s="272" customFormat="1" x14ac:dyDescent="0.25">
      <c r="A1598" s="273"/>
      <c r="B1598" s="316"/>
      <c r="C1598" s="316"/>
      <c r="D1598" s="316"/>
      <c r="E1598" s="316"/>
      <c r="F1598" s="316"/>
      <c r="G1598" s="316"/>
      <c r="H1598" s="316"/>
      <c r="I1598" s="316"/>
    </row>
    <row r="1599" spans="1:9" s="272" customFormat="1" x14ac:dyDescent="0.25">
      <c r="A1599" s="273"/>
      <c r="B1599" s="316"/>
      <c r="C1599" s="316"/>
      <c r="D1599" s="316"/>
      <c r="E1599" s="316"/>
      <c r="F1599" s="316"/>
      <c r="G1599" s="316"/>
      <c r="H1599" s="316"/>
      <c r="I1599" s="316"/>
    </row>
    <row r="1600" spans="1:9" s="272" customFormat="1" x14ac:dyDescent="0.25">
      <c r="A1600" s="273"/>
      <c r="B1600" s="316"/>
      <c r="C1600" s="316"/>
      <c r="D1600" s="316"/>
      <c r="E1600" s="316"/>
      <c r="F1600" s="316"/>
      <c r="G1600" s="316"/>
      <c r="H1600" s="316"/>
      <c r="I1600" s="316"/>
    </row>
    <row r="1601" spans="1:9" s="272" customFormat="1" x14ac:dyDescent="0.25">
      <c r="A1601" s="273"/>
      <c r="B1601" s="316"/>
      <c r="C1601" s="316"/>
      <c r="D1601" s="316"/>
      <c r="E1601" s="316"/>
      <c r="F1601" s="316"/>
      <c r="G1601" s="316"/>
      <c r="H1601" s="316"/>
      <c r="I1601" s="316"/>
    </row>
    <row r="1602" spans="1:9" s="272" customFormat="1" x14ac:dyDescent="0.25">
      <c r="A1602" s="273"/>
      <c r="B1602" s="316"/>
      <c r="C1602" s="316"/>
      <c r="D1602" s="316"/>
      <c r="E1602" s="316"/>
      <c r="F1602" s="316"/>
      <c r="G1602" s="316"/>
      <c r="H1602" s="316"/>
      <c r="I1602" s="316"/>
    </row>
    <row r="1603" spans="1:9" s="272" customFormat="1" x14ac:dyDescent="0.25">
      <c r="A1603" s="273"/>
      <c r="B1603" s="316"/>
      <c r="C1603" s="316"/>
      <c r="D1603" s="316"/>
      <c r="E1603" s="316"/>
      <c r="F1603" s="316"/>
      <c r="G1603" s="316"/>
      <c r="H1603" s="316"/>
      <c r="I1603" s="316"/>
    </row>
    <row r="1604" spans="1:9" s="272" customFormat="1" x14ac:dyDescent="0.25">
      <c r="A1604" s="273"/>
      <c r="B1604" s="316"/>
      <c r="C1604" s="316"/>
      <c r="D1604" s="316"/>
      <c r="E1604" s="316"/>
      <c r="F1604" s="316"/>
      <c r="G1604" s="316"/>
      <c r="H1604" s="316"/>
      <c r="I1604" s="316"/>
    </row>
    <row r="1605" spans="1:9" s="272" customFormat="1" x14ac:dyDescent="0.25">
      <c r="A1605" s="273"/>
      <c r="B1605" s="316"/>
      <c r="C1605" s="316"/>
      <c r="D1605" s="316"/>
      <c r="E1605" s="316"/>
      <c r="F1605" s="316"/>
      <c r="G1605" s="316"/>
      <c r="H1605" s="316"/>
      <c r="I1605" s="316"/>
    </row>
    <row r="1606" spans="1:9" s="272" customFormat="1" x14ac:dyDescent="0.25">
      <c r="A1606" s="273"/>
      <c r="B1606" s="316"/>
      <c r="C1606" s="316"/>
      <c r="D1606" s="316"/>
      <c r="E1606" s="316"/>
      <c r="F1606" s="316"/>
      <c r="G1606" s="316"/>
      <c r="H1606" s="316"/>
      <c r="I1606" s="316"/>
    </row>
    <row r="1607" spans="1:9" s="272" customFormat="1" x14ac:dyDescent="0.25">
      <c r="A1607" s="273"/>
      <c r="B1607" s="316"/>
      <c r="C1607" s="316"/>
      <c r="D1607" s="316"/>
      <c r="E1607" s="316"/>
      <c r="F1607" s="316"/>
      <c r="G1607" s="316"/>
      <c r="H1607" s="316"/>
      <c r="I1607" s="316"/>
    </row>
    <row r="1608" spans="1:9" s="272" customFormat="1" x14ac:dyDescent="0.25">
      <c r="A1608" s="273"/>
      <c r="B1608" s="316"/>
      <c r="C1608" s="316"/>
      <c r="D1608" s="316"/>
      <c r="E1608" s="316"/>
      <c r="F1608" s="316"/>
      <c r="G1608" s="316"/>
      <c r="H1608" s="316"/>
      <c r="I1608" s="316"/>
    </row>
    <row r="1609" spans="1:9" s="272" customFormat="1" x14ac:dyDescent="0.25">
      <c r="A1609" s="273"/>
      <c r="B1609" s="316"/>
      <c r="C1609" s="316"/>
      <c r="D1609" s="316"/>
      <c r="E1609" s="316"/>
      <c r="F1609" s="316"/>
      <c r="G1609" s="316"/>
      <c r="H1609" s="316"/>
      <c r="I1609" s="316"/>
    </row>
    <row r="1610" spans="1:9" s="272" customFormat="1" x14ac:dyDescent="0.25">
      <c r="A1610" s="273"/>
      <c r="B1610" s="316"/>
      <c r="C1610" s="316"/>
      <c r="D1610" s="316"/>
      <c r="E1610" s="316"/>
      <c r="F1610" s="316"/>
      <c r="G1610" s="316"/>
      <c r="H1610" s="316"/>
      <c r="I1610" s="316"/>
    </row>
    <row r="1611" spans="1:9" s="272" customFormat="1" x14ac:dyDescent="0.25">
      <c r="A1611" s="273"/>
      <c r="B1611" s="316"/>
      <c r="C1611" s="316"/>
      <c r="D1611" s="316"/>
      <c r="E1611" s="316"/>
      <c r="F1611" s="316"/>
      <c r="G1611" s="316"/>
      <c r="H1611" s="316"/>
      <c r="I1611" s="316"/>
    </row>
    <row r="1612" spans="1:9" s="272" customFormat="1" x14ac:dyDescent="0.25">
      <c r="A1612" s="273"/>
      <c r="B1612" s="316"/>
      <c r="C1612" s="316"/>
      <c r="D1612" s="316"/>
      <c r="E1612" s="316"/>
      <c r="F1612" s="316"/>
      <c r="G1612" s="316"/>
      <c r="H1612" s="316"/>
      <c r="I1612" s="316"/>
    </row>
    <row r="1613" spans="1:9" s="272" customFormat="1" x14ac:dyDescent="0.25">
      <c r="A1613" s="273"/>
      <c r="B1613" s="316"/>
      <c r="C1613" s="316"/>
      <c r="D1613" s="316"/>
      <c r="E1613" s="316"/>
      <c r="F1613" s="316"/>
      <c r="G1613" s="316"/>
      <c r="H1613" s="316"/>
      <c r="I1613" s="316"/>
    </row>
    <row r="1614" spans="1:9" s="272" customFormat="1" x14ac:dyDescent="0.25">
      <c r="A1614" s="273"/>
      <c r="B1614" s="316"/>
      <c r="C1614" s="316"/>
      <c r="D1614" s="316"/>
      <c r="E1614" s="316"/>
      <c r="F1614" s="316"/>
      <c r="G1614" s="316"/>
      <c r="H1614" s="316"/>
      <c r="I1614" s="316"/>
    </row>
    <row r="1615" spans="1:9" s="272" customFormat="1" x14ac:dyDescent="0.25">
      <c r="A1615" s="273"/>
      <c r="B1615" s="316"/>
      <c r="C1615" s="316"/>
      <c r="D1615" s="316"/>
      <c r="E1615" s="316"/>
      <c r="F1615" s="316"/>
      <c r="G1615" s="316"/>
      <c r="H1615" s="316"/>
      <c r="I1615" s="316"/>
    </row>
    <row r="1616" spans="1:9" s="272" customFormat="1" x14ac:dyDescent="0.25">
      <c r="A1616" s="273"/>
      <c r="B1616" s="316"/>
      <c r="C1616" s="316"/>
      <c r="D1616" s="316"/>
      <c r="E1616" s="316"/>
      <c r="F1616" s="316"/>
      <c r="G1616" s="316"/>
      <c r="H1616" s="316"/>
      <c r="I1616" s="316"/>
    </row>
    <row r="1617" spans="1:9" s="272" customFormat="1" x14ac:dyDescent="0.25">
      <c r="A1617" s="273"/>
      <c r="B1617" s="316"/>
      <c r="C1617" s="316"/>
      <c r="D1617" s="316"/>
      <c r="E1617" s="316"/>
      <c r="F1617" s="316"/>
      <c r="G1617" s="316"/>
      <c r="H1617" s="316"/>
      <c r="I1617" s="316"/>
    </row>
    <row r="1618" spans="1:9" s="272" customFormat="1" x14ac:dyDescent="0.25">
      <c r="A1618" s="273"/>
      <c r="B1618" s="316"/>
      <c r="C1618" s="316"/>
      <c r="D1618" s="316"/>
      <c r="E1618" s="316"/>
      <c r="F1618" s="316"/>
      <c r="G1618" s="316"/>
      <c r="H1618" s="316"/>
      <c r="I1618" s="316"/>
    </row>
    <row r="1619" spans="1:9" s="272" customFormat="1" x14ac:dyDescent="0.25">
      <c r="A1619" s="273"/>
      <c r="B1619" s="316"/>
      <c r="C1619" s="316"/>
      <c r="D1619" s="316"/>
      <c r="E1619" s="316"/>
      <c r="F1619" s="316"/>
      <c r="G1619" s="316"/>
      <c r="H1619" s="316"/>
      <c r="I1619" s="316"/>
    </row>
    <row r="1620" spans="1:9" s="272" customFormat="1" x14ac:dyDescent="0.25">
      <c r="A1620" s="273"/>
      <c r="B1620" s="316"/>
      <c r="C1620" s="316"/>
      <c r="D1620" s="316"/>
      <c r="E1620" s="316"/>
      <c r="F1620" s="316"/>
      <c r="G1620" s="316"/>
      <c r="H1620" s="316"/>
      <c r="I1620" s="316"/>
    </row>
    <row r="1621" spans="1:9" s="272" customFormat="1" x14ac:dyDescent="0.25">
      <c r="A1621" s="273"/>
      <c r="B1621" s="316"/>
      <c r="C1621" s="316"/>
      <c r="D1621" s="316"/>
      <c r="E1621" s="316"/>
      <c r="F1621" s="316"/>
      <c r="G1621" s="316"/>
      <c r="H1621" s="316"/>
      <c r="I1621" s="316"/>
    </row>
    <row r="1622" spans="1:9" s="272" customFormat="1" x14ac:dyDescent="0.25">
      <c r="A1622" s="273"/>
      <c r="B1622" s="316"/>
      <c r="C1622" s="316"/>
      <c r="D1622" s="316"/>
      <c r="E1622" s="316"/>
      <c r="F1622" s="316"/>
      <c r="G1622" s="316"/>
      <c r="H1622" s="316"/>
      <c r="I1622" s="316"/>
    </row>
    <row r="1623" spans="1:9" s="272" customFormat="1" x14ac:dyDescent="0.25">
      <c r="A1623" s="273"/>
      <c r="B1623" s="316"/>
      <c r="C1623" s="316"/>
      <c r="D1623" s="316"/>
      <c r="E1623" s="316"/>
      <c r="F1623" s="316"/>
      <c r="G1623" s="316"/>
      <c r="H1623" s="316"/>
      <c r="I1623" s="316"/>
    </row>
    <row r="1624" spans="1:9" s="272" customFormat="1" x14ac:dyDescent="0.25">
      <c r="A1624" s="273"/>
      <c r="B1624" s="316"/>
      <c r="C1624" s="316"/>
      <c r="D1624" s="316"/>
      <c r="E1624" s="316"/>
      <c r="F1624" s="316"/>
      <c r="G1624" s="316"/>
      <c r="H1624" s="316"/>
      <c r="I1624" s="316"/>
    </row>
    <row r="1625" spans="1:9" s="272" customFormat="1" x14ac:dyDescent="0.25">
      <c r="A1625" s="273"/>
      <c r="B1625" s="316"/>
      <c r="C1625" s="316"/>
      <c r="D1625" s="316"/>
      <c r="E1625" s="316"/>
      <c r="F1625" s="316"/>
      <c r="G1625" s="316"/>
      <c r="H1625" s="316"/>
      <c r="I1625" s="316"/>
    </row>
    <row r="1626" spans="1:9" s="272" customFormat="1" x14ac:dyDescent="0.25">
      <c r="A1626" s="273"/>
      <c r="B1626" s="316"/>
      <c r="C1626" s="316"/>
      <c r="D1626" s="316"/>
      <c r="E1626" s="316"/>
      <c r="F1626" s="316"/>
      <c r="G1626" s="316"/>
      <c r="H1626" s="316"/>
      <c r="I1626" s="316"/>
    </row>
    <row r="1627" spans="1:9" s="272" customFormat="1" x14ac:dyDescent="0.25">
      <c r="A1627" s="273"/>
      <c r="B1627" s="316"/>
      <c r="C1627" s="316"/>
      <c r="D1627" s="316"/>
      <c r="E1627" s="316"/>
      <c r="F1627" s="316"/>
      <c r="G1627" s="316"/>
      <c r="H1627" s="316"/>
      <c r="I1627" s="316"/>
    </row>
    <row r="1628" spans="1:9" s="272" customFormat="1" x14ac:dyDescent="0.25">
      <c r="A1628" s="273"/>
      <c r="B1628" s="316"/>
      <c r="C1628" s="316"/>
      <c r="D1628" s="316"/>
      <c r="E1628" s="316"/>
      <c r="F1628" s="316"/>
      <c r="G1628" s="316"/>
      <c r="H1628" s="316"/>
      <c r="I1628" s="316"/>
    </row>
    <row r="1629" spans="1:9" s="272" customFormat="1" x14ac:dyDescent="0.25">
      <c r="A1629" s="273"/>
      <c r="B1629" s="316"/>
      <c r="C1629" s="316"/>
      <c r="D1629" s="316"/>
      <c r="E1629" s="316"/>
      <c r="F1629" s="316"/>
      <c r="G1629" s="316"/>
      <c r="H1629" s="316"/>
      <c r="I1629" s="316"/>
    </row>
    <row r="1630" spans="1:9" s="272" customFormat="1" x14ac:dyDescent="0.25">
      <c r="A1630" s="273"/>
      <c r="B1630" s="316"/>
      <c r="C1630" s="316"/>
      <c r="D1630" s="316"/>
      <c r="E1630" s="316"/>
      <c r="F1630" s="316"/>
      <c r="G1630" s="316"/>
      <c r="H1630" s="316"/>
      <c r="I1630" s="316"/>
    </row>
    <row r="1631" spans="1:9" s="272" customFormat="1" x14ac:dyDescent="0.25">
      <c r="A1631" s="273"/>
      <c r="B1631" s="316"/>
      <c r="C1631" s="316"/>
      <c r="D1631" s="316"/>
      <c r="E1631" s="316"/>
      <c r="F1631" s="316"/>
      <c r="G1631" s="316"/>
      <c r="H1631" s="316"/>
      <c r="I1631" s="316"/>
    </row>
    <row r="1632" spans="1:9" s="272" customFormat="1" x14ac:dyDescent="0.25">
      <c r="A1632" s="273"/>
      <c r="B1632" s="316"/>
      <c r="C1632" s="316"/>
      <c r="D1632" s="316"/>
      <c r="E1632" s="316"/>
      <c r="F1632" s="316"/>
      <c r="G1632" s="316"/>
      <c r="H1632" s="316"/>
      <c r="I1632" s="316"/>
    </row>
    <row r="1633" spans="1:9" s="272" customFormat="1" x14ac:dyDescent="0.25">
      <c r="A1633" s="273"/>
      <c r="B1633" s="316"/>
      <c r="C1633" s="316"/>
      <c r="D1633" s="316"/>
      <c r="E1633" s="316"/>
      <c r="F1633" s="316"/>
      <c r="G1633" s="316"/>
      <c r="H1633" s="316"/>
      <c r="I1633" s="316"/>
    </row>
    <row r="1634" spans="1:9" s="272" customFormat="1" x14ac:dyDescent="0.25">
      <c r="A1634" s="273"/>
      <c r="B1634" s="316"/>
      <c r="C1634" s="316"/>
      <c r="D1634" s="316"/>
      <c r="E1634" s="316"/>
      <c r="F1634" s="316"/>
      <c r="G1634" s="316"/>
      <c r="H1634" s="316"/>
      <c r="I1634" s="316"/>
    </row>
    <row r="1635" spans="1:9" s="272" customFormat="1" x14ac:dyDescent="0.25">
      <c r="A1635" s="273"/>
      <c r="B1635" s="316"/>
      <c r="C1635" s="316"/>
      <c r="D1635" s="316"/>
      <c r="E1635" s="316"/>
      <c r="F1635" s="316"/>
      <c r="G1635" s="316"/>
      <c r="H1635" s="316"/>
      <c r="I1635" s="316"/>
    </row>
    <row r="1636" spans="1:9" s="272" customFormat="1" x14ac:dyDescent="0.25">
      <c r="A1636" s="273"/>
      <c r="B1636" s="316"/>
      <c r="C1636" s="316"/>
      <c r="D1636" s="316"/>
      <c r="E1636" s="316"/>
      <c r="F1636" s="316"/>
      <c r="G1636" s="316"/>
      <c r="H1636" s="316"/>
      <c r="I1636" s="316"/>
    </row>
    <row r="1637" spans="1:9" s="272" customFormat="1" x14ac:dyDescent="0.25">
      <c r="A1637" s="273"/>
      <c r="B1637" s="316"/>
      <c r="C1637" s="316"/>
      <c r="D1637" s="316"/>
      <c r="E1637" s="316"/>
      <c r="F1637" s="316"/>
      <c r="G1637" s="316"/>
      <c r="H1637" s="316"/>
      <c r="I1637" s="316"/>
    </row>
    <row r="1638" spans="1:9" s="272" customFormat="1" x14ac:dyDescent="0.25">
      <c r="A1638" s="273"/>
      <c r="B1638" s="316"/>
      <c r="C1638" s="316"/>
      <c r="D1638" s="316"/>
      <c r="E1638" s="316"/>
      <c r="F1638" s="316"/>
      <c r="G1638" s="316"/>
      <c r="H1638" s="316"/>
      <c r="I1638" s="316"/>
    </row>
    <row r="1639" spans="1:9" s="272" customFormat="1" x14ac:dyDescent="0.25">
      <c r="A1639" s="273"/>
      <c r="B1639" s="316"/>
      <c r="C1639" s="316"/>
      <c r="D1639" s="316"/>
      <c r="E1639" s="316"/>
      <c r="F1639" s="316"/>
      <c r="G1639" s="316"/>
      <c r="H1639" s="316"/>
      <c r="I1639" s="316"/>
    </row>
    <row r="1640" spans="1:9" s="272" customFormat="1" x14ac:dyDescent="0.25">
      <c r="A1640" s="273"/>
      <c r="B1640" s="316"/>
      <c r="C1640" s="316"/>
      <c r="D1640" s="316"/>
      <c r="E1640" s="316"/>
      <c r="F1640" s="316"/>
      <c r="G1640" s="316"/>
      <c r="H1640" s="316"/>
      <c r="I1640" s="316"/>
    </row>
    <row r="1641" spans="1:9" s="272" customFormat="1" x14ac:dyDescent="0.25">
      <c r="A1641" s="273"/>
      <c r="B1641" s="316"/>
      <c r="C1641" s="316"/>
      <c r="D1641" s="316"/>
      <c r="E1641" s="316"/>
      <c r="F1641" s="316"/>
      <c r="G1641" s="316"/>
      <c r="H1641" s="316"/>
      <c r="I1641" s="316"/>
    </row>
    <row r="1642" spans="1:9" s="272" customFormat="1" x14ac:dyDescent="0.25">
      <c r="A1642" s="273"/>
      <c r="B1642" s="316"/>
      <c r="C1642" s="316"/>
      <c r="D1642" s="316"/>
      <c r="E1642" s="316"/>
      <c r="F1642" s="316"/>
      <c r="G1642" s="316"/>
      <c r="H1642" s="316"/>
      <c r="I1642" s="316"/>
    </row>
    <row r="1643" spans="1:9" s="272" customFormat="1" x14ac:dyDescent="0.25">
      <c r="A1643" s="273"/>
      <c r="B1643" s="316"/>
      <c r="C1643" s="316"/>
      <c r="D1643" s="316"/>
      <c r="E1643" s="316"/>
      <c r="F1643" s="316"/>
      <c r="G1643" s="316"/>
      <c r="H1643" s="316"/>
      <c r="I1643" s="316"/>
    </row>
    <row r="1644" spans="1:9" s="272" customFormat="1" x14ac:dyDescent="0.25">
      <c r="A1644" s="273"/>
      <c r="B1644" s="316"/>
      <c r="C1644" s="316"/>
      <c r="D1644" s="316"/>
      <c r="E1644" s="316"/>
      <c r="F1644" s="316"/>
      <c r="G1644" s="316"/>
      <c r="H1644" s="316"/>
      <c r="I1644" s="316"/>
    </row>
    <row r="1645" spans="1:9" s="272" customFormat="1" x14ac:dyDescent="0.25">
      <c r="A1645" s="273"/>
      <c r="B1645" s="316"/>
      <c r="C1645" s="316"/>
      <c r="D1645" s="316"/>
      <c r="E1645" s="316"/>
      <c r="F1645" s="316"/>
      <c r="G1645" s="316"/>
      <c r="H1645" s="316"/>
      <c r="I1645" s="316"/>
    </row>
    <row r="1646" spans="1:9" s="272" customFormat="1" x14ac:dyDescent="0.25">
      <c r="A1646" s="273"/>
      <c r="B1646" s="316"/>
      <c r="C1646" s="316"/>
      <c r="D1646" s="316"/>
      <c r="E1646" s="316"/>
      <c r="F1646" s="316"/>
      <c r="G1646" s="316"/>
      <c r="H1646" s="316"/>
      <c r="I1646" s="316"/>
    </row>
    <row r="1647" spans="1:9" s="272" customFormat="1" x14ac:dyDescent="0.25">
      <c r="A1647" s="273"/>
      <c r="B1647" s="316"/>
      <c r="C1647" s="316"/>
      <c r="D1647" s="316"/>
      <c r="E1647" s="316"/>
      <c r="F1647" s="316"/>
      <c r="G1647" s="316"/>
      <c r="H1647" s="316"/>
      <c r="I1647" s="316"/>
    </row>
    <row r="1648" spans="1:9" s="272" customFormat="1" x14ac:dyDescent="0.25">
      <c r="A1648" s="273"/>
      <c r="B1648" s="316"/>
      <c r="C1648" s="316"/>
      <c r="D1648" s="316"/>
      <c r="E1648" s="316"/>
      <c r="F1648" s="316"/>
      <c r="G1648" s="316"/>
      <c r="H1648" s="316"/>
      <c r="I1648" s="316"/>
    </row>
    <row r="1649" spans="1:9" s="272" customFormat="1" x14ac:dyDescent="0.25">
      <c r="A1649" s="273"/>
      <c r="B1649" s="316"/>
      <c r="C1649" s="316"/>
      <c r="D1649" s="316"/>
      <c r="E1649" s="316"/>
      <c r="F1649" s="316"/>
      <c r="G1649" s="316"/>
      <c r="H1649" s="316"/>
      <c r="I1649" s="316"/>
    </row>
    <row r="1650" spans="1:9" s="272" customFormat="1" x14ac:dyDescent="0.25">
      <c r="A1650" s="273"/>
      <c r="B1650" s="316"/>
      <c r="C1650" s="316"/>
      <c r="D1650" s="316"/>
      <c r="E1650" s="316"/>
      <c r="F1650" s="316"/>
      <c r="G1650" s="316"/>
      <c r="H1650" s="316"/>
      <c r="I1650" s="316"/>
    </row>
    <row r="1651" spans="1:9" s="272" customFormat="1" x14ac:dyDescent="0.25">
      <c r="A1651" s="273"/>
      <c r="B1651" s="316"/>
      <c r="C1651" s="316"/>
      <c r="D1651" s="316"/>
      <c r="E1651" s="316"/>
      <c r="F1651" s="316"/>
      <c r="G1651" s="316"/>
      <c r="H1651" s="316"/>
      <c r="I1651" s="316"/>
    </row>
    <row r="1652" spans="1:9" s="272" customFormat="1" x14ac:dyDescent="0.25">
      <c r="A1652" s="273"/>
      <c r="B1652" s="316"/>
      <c r="C1652" s="316"/>
      <c r="D1652" s="316"/>
      <c r="E1652" s="316"/>
      <c r="F1652" s="316"/>
      <c r="G1652" s="316"/>
      <c r="H1652" s="316"/>
      <c r="I1652" s="316"/>
    </row>
    <row r="1653" spans="1:9" s="272" customFormat="1" x14ac:dyDescent="0.25">
      <c r="A1653" s="273"/>
      <c r="B1653" s="316"/>
      <c r="C1653" s="316"/>
      <c r="D1653" s="316"/>
      <c r="E1653" s="316"/>
      <c r="F1653" s="316"/>
      <c r="G1653" s="316"/>
      <c r="H1653" s="316"/>
      <c r="I1653" s="316"/>
    </row>
    <row r="1654" spans="1:9" s="272" customFormat="1" x14ac:dyDescent="0.25">
      <c r="A1654" s="273"/>
      <c r="B1654" s="316"/>
      <c r="C1654" s="316"/>
      <c r="D1654" s="316"/>
      <c r="E1654" s="316"/>
      <c r="F1654" s="316"/>
      <c r="G1654" s="316"/>
      <c r="H1654" s="316"/>
      <c r="I1654" s="316"/>
    </row>
    <row r="1655" spans="1:9" s="272" customFormat="1" x14ac:dyDescent="0.25">
      <c r="A1655" s="273"/>
      <c r="B1655" s="316"/>
      <c r="C1655" s="316"/>
      <c r="D1655" s="316"/>
      <c r="E1655" s="316"/>
      <c r="F1655" s="316"/>
      <c r="G1655" s="316"/>
      <c r="H1655" s="316"/>
      <c r="I1655" s="316"/>
    </row>
    <row r="1656" spans="1:9" s="272" customFormat="1" x14ac:dyDescent="0.25">
      <c r="A1656" s="273"/>
      <c r="B1656" s="316"/>
      <c r="C1656" s="316"/>
      <c r="D1656" s="316"/>
      <c r="E1656" s="316"/>
      <c r="F1656" s="316"/>
      <c r="G1656" s="316"/>
      <c r="H1656" s="316"/>
      <c r="I1656" s="316"/>
    </row>
    <row r="1657" spans="1:9" s="272" customFormat="1" x14ac:dyDescent="0.25">
      <c r="A1657" s="273"/>
      <c r="B1657" s="316"/>
      <c r="C1657" s="316"/>
      <c r="D1657" s="316"/>
      <c r="E1657" s="316"/>
      <c r="F1657" s="316"/>
      <c r="G1657" s="316"/>
      <c r="H1657" s="316"/>
      <c r="I1657" s="316"/>
    </row>
    <row r="1658" spans="1:9" s="272" customFormat="1" x14ac:dyDescent="0.25">
      <c r="A1658" s="273"/>
      <c r="B1658" s="316"/>
      <c r="C1658" s="316"/>
      <c r="D1658" s="316"/>
      <c r="E1658" s="316"/>
      <c r="F1658" s="316"/>
      <c r="G1658" s="316"/>
      <c r="H1658" s="316"/>
      <c r="I1658" s="316"/>
    </row>
    <row r="1659" spans="1:9" s="272" customFormat="1" x14ac:dyDescent="0.25">
      <c r="A1659" s="273"/>
      <c r="B1659" s="316"/>
      <c r="C1659" s="316"/>
      <c r="D1659" s="316"/>
      <c r="E1659" s="316"/>
      <c r="F1659" s="316"/>
      <c r="G1659" s="316"/>
      <c r="H1659" s="316"/>
      <c r="I1659" s="316"/>
    </row>
    <row r="1660" spans="1:9" s="272" customFormat="1" x14ac:dyDescent="0.25">
      <c r="A1660" s="273"/>
      <c r="B1660" s="316"/>
      <c r="C1660" s="316"/>
      <c r="D1660" s="316"/>
      <c r="E1660" s="316"/>
      <c r="F1660" s="316"/>
      <c r="G1660" s="316"/>
      <c r="H1660" s="316"/>
      <c r="I1660" s="316"/>
    </row>
    <row r="1661" spans="1:9" s="272" customFormat="1" x14ac:dyDescent="0.25">
      <c r="A1661" s="273"/>
      <c r="B1661" s="316"/>
      <c r="C1661" s="316"/>
      <c r="D1661" s="316"/>
      <c r="E1661" s="316"/>
      <c r="F1661" s="316"/>
      <c r="G1661" s="316"/>
      <c r="H1661" s="316"/>
      <c r="I1661" s="316"/>
    </row>
    <row r="1662" spans="1:9" s="272" customFormat="1" x14ac:dyDescent="0.25">
      <c r="A1662" s="273"/>
      <c r="B1662" s="316"/>
      <c r="C1662" s="316"/>
      <c r="D1662" s="316"/>
      <c r="E1662" s="316"/>
      <c r="F1662" s="316"/>
      <c r="G1662" s="316"/>
      <c r="H1662" s="316"/>
      <c r="I1662" s="316"/>
    </row>
    <row r="1663" spans="1:9" s="272" customFormat="1" x14ac:dyDescent="0.25">
      <c r="A1663" s="273"/>
      <c r="B1663" s="316"/>
      <c r="C1663" s="316"/>
      <c r="D1663" s="316"/>
      <c r="E1663" s="316"/>
      <c r="F1663" s="316"/>
      <c r="G1663" s="316"/>
      <c r="H1663" s="316"/>
      <c r="I1663" s="316"/>
    </row>
    <row r="1664" spans="1:9" s="272" customFormat="1" x14ac:dyDescent="0.25">
      <c r="A1664" s="273"/>
      <c r="B1664" s="316"/>
      <c r="C1664" s="316"/>
      <c r="D1664" s="316"/>
      <c r="E1664" s="316"/>
      <c r="F1664" s="316"/>
      <c r="G1664" s="316"/>
      <c r="H1664" s="316"/>
      <c r="I1664" s="316"/>
    </row>
    <row r="1665" spans="1:9" s="272" customFormat="1" x14ac:dyDescent="0.25">
      <c r="A1665" s="273"/>
      <c r="B1665" s="316"/>
      <c r="C1665" s="316"/>
      <c r="D1665" s="316"/>
      <c r="E1665" s="316"/>
      <c r="F1665" s="316"/>
      <c r="G1665" s="316"/>
      <c r="H1665" s="316"/>
      <c r="I1665" s="316"/>
    </row>
    <row r="1666" spans="1:9" s="272" customFormat="1" x14ac:dyDescent="0.25">
      <c r="A1666" s="273"/>
      <c r="B1666" s="316"/>
      <c r="C1666" s="316"/>
      <c r="D1666" s="316"/>
      <c r="E1666" s="316"/>
      <c r="F1666" s="316"/>
      <c r="G1666" s="316"/>
      <c r="H1666" s="316"/>
      <c r="I1666" s="316"/>
    </row>
    <row r="1667" spans="1:9" s="272" customFormat="1" x14ac:dyDescent="0.25">
      <c r="A1667" s="273"/>
      <c r="B1667" s="316"/>
      <c r="C1667" s="316"/>
      <c r="D1667" s="316"/>
      <c r="E1667" s="316"/>
      <c r="F1667" s="316"/>
      <c r="G1667" s="316"/>
      <c r="H1667" s="316"/>
      <c r="I1667" s="316"/>
    </row>
    <row r="1668" spans="1:9" s="272" customFormat="1" x14ac:dyDescent="0.25">
      <c r="A1668" s="273"/>
      <c r="B1668" s="316"/>
      <c r="C1668" s="316"/>
      <c r="D1668" s="316"/>
      <c r="E1668" s="316"/>
      <c r="F1668" s="316"/>
      <c r="G1668" s="316"/>
      <c r="H1668" s="316"/>
      <c r="I1668" s="316"/>
    </row>
    <row r="1669" spans="1:9" s="272" customFormat="1" x14ac:dyDescent="0.25">
      <c r="A1669" s="273"/>
      <c r="B1669" s="316"/>
      <c r="C1669" s="316"/>
      <c r="D1669" s="316"/>
      <c r="E1669" s="316"/>
      <c r="F1669" s="316"/>
      <c r="G1669" s="316"/>
      <c r="H1669" s="316"/>
      <c r="I1669" s="316"/>
    </row>
    <row r="1670" spans="1:9" s="272" customFormat="1" x14ac:dyDescent="0.25">
      <c r="A1670" s="273"/>
      <c r="B1670" s="316"/>
      <c r="C1670" s="316"/>
      <c r="D1670" s="316"/>
      <c r="E1670" s="316"/>
      <c r="F1670" s="316"/>
      <c r="G1670" s="316"/>
      <c r="H1670" s="316"/>
      <c r="I1670" s="316"/>
    </row>
    <row r="1671" spans="1:9" s="272" customFormat="1" x14ac:dyDescent="0.25">
      <c r="A1671" s="273"/>
      <c r="B1671" s="316"/>
      <c r="C1671" s="316"/>
      <c r="D1671" s="316"/>
      <c r="E1671" s="316"/>
      <c r="F1671" s="316"/>
      <c r="G1671" s="316"/>
      <c r="H1671" s="316"/>
      <c r="I1671" s="316"/>
    </row>
    <row r="1672" spans="1:9" s="272" customFormat="1" x14ac:dyDescent="0.25">
      <c r="A1672" s="273"/>
      <c r="B1672" s="316"/>
      <c r="C1672" s="316"/>
      <c r="D1672" s="316"/>
      <c r="E1672" s="316"/>
      <c r="F1672" s="316"/>
      <c r="G1672" s="316"/>
      <c r="H1672" s="316"/>
      <c r="I1672" s="316"/>
    </row>
    <row r="1673" spans="1:9" s="272" customFormat="1" x14ac:dyDescent="0.25">
      <c r="A1673" s="273"/>
      <c r="B1673" s="316"/>
      <c r="C1673" s="316"/>
      <c r="D1673" s="316"/>
      <c r="E1673" s="316"/>
      <c r="F1673" s="316"/>
      <c r="G1673" s="316"/>
      <c r="H1673" s="316"/>
      <c r="I1673" s="316"/>
    </row>
    <row r="1674" spans="1:9" s="272" customFormat="1" x14ac:dyDescent="0.25">
      <c r="A1674" s="273"/>
      <c r="B1674" s="316"/>
      <c r="C1674" s="316"/>
      <c r="D1674" s="316"/>
      <c r="E1674" s="316"/>
      <c r="F1674" s="316"/>
      <c r="G1674" s="316"/>
      <c r="H1674" s="316"/>
      <c r="I1674" s="316"/>
    </row>
    <row r="1675" spans="1:9" s="272" customFormat="1" x14ac:dyDescent="0.25">
      <c r="A1675" s="273"/>
      <c r="B1675" s="316"/>
      <c r="C1675" s="316"/>
      <c r="D1675" s="316"/>
      <c r="E1675" s="316"/>
      <c r="F1675" s="316"/>
      <c r="G1675" s="316"/>
      <c r="H1675" s="316"/>
      <c r="I1675" s="316"/>
    </row>
    <row r="1676" spans="1:9" s="272" customFormat="1" x14ac:dyDescent="0.25">
      <c r="A1676" s="273"/>
      <c r="B1676" s="316"/>
      <c r="C1676" s="316"/>
      <c r="D1676" s="316"/>
      <c r="E1676" s="316"/>
      <c r="F1676" s="316"/>
      <c r="G1676" s="316"/>
      <c r="H1676" s="316"/>
      <c r="I1676" s="316"/>
    </row>
    <row r="1677" spans="1:9" s="272" customFormat="1" x14ac:dyDescent="0.25">
      <c r="A1677" s="273"/>
      <c r="B1677" s="316"/>
      <c r="C1677" s="316"/>
      <c r="D1677" s="316"/>
      <c r="E1677" s="316"/>
      <c r="F1677" s="316"/>
      <c r="G1677" s="316"/>
      <c r="H1677" s="316"/>
      <c r="I1677" s="316"/>
    </row>
    <row r="1678" spans="1:9" s="272" customFormat="1" x14ac:dyDescent="0.25">
      <c r="A1678" s="273"/>
      <c r="B1678" s="316"/>
      <c r="C1678" s="316"/>
      <c r="D1678" s="316"/>
      <c r="E1678" s="316"/>
      <c r="F1678" s="316"/>
      <c r="G1678" s="316"/>
      <c r="H1678" s="316"/>
      <c r="I1678" s="316"/>
    </row>
    <row r="1679" spans="1:9" s="272" customFormat="1" x14ac:dyDescent="0.25">
      <c r="A1679" s="273"/>
      <c r="B1679" s="316"/>
      <c r="C1679" s="316"/>
      <c r="D1679" s="316"/>
      <c r="E1679" s="316"/>
      <c r="F1679" s="316"/>
      <c r="G1679" s="316"/>
      <c r="H1679" s="316"/>
      <c r="I1679" s="316"/>
    </row>
    <row r="1680" spans="1:9" s="272" customFormat="1" x14ac:dyDescent="0.25">
      <c r="A1680" s="273"/>
      <c r="B1680" s="316"/>
      <c r="C1680" s="316"/>
      <c r="D1680" s="316"/>
      <c r="E1680" s="316"/>
      <c r="F1680" s="316"/>
      <c r="G1680" s="316"/>
      <c r="H1680" s="316"/>
      <c r="I1680" s="316"/>
    </row>
    <row r="1681" spans="1:9" s="272" customFormat="1" x14ac:dyDescent="0.25">
      <c r="A1681" s="273"/>
      <c r="B1681" s="316"/>
      <c r="C1681" s="316"/>
      <c r="D1681" s="316"/>
      <c r="E1681" s="316"/>
      <c r="F1681" s="316"/>
      <c r="G1681" s="316"/>
      <c r="H1681" s="316"/>
      <c r="I1681" s="316"/>
    </row>
    <row r="1682" spans="1:9" s="272" customFormat="1" x14ac:dyDescent="0.25">
      <c r="A1682" s="273"/>
      <c r="B1682" s="316"/>
      <c r="C1682" s="316"/>
      <c r="D1682" s="316"/>
      <c r="E1682" s="316"/>
      <c r="F1682" s="316"/>
      <c r="G1682" s="316"/>
      <c r="H1682" s="316"/>
      <c r="I1682" s="316"/>
    </row>
    <row r="1683" spans="1:9" s="272" customFormat="1" x14ac:dyDescent="0.25">
      <c r="A1683" s="273"/>
      <c r="B1683" s="316"/>
      <c r="C1683" s="316"/>
      <c r="D1683" s="316"/>
      <c r="E1683" s="316"/>
      <c r="F1683" s="316"/>
      <c r="G1683" s="316"/>
      <c r="H1683" s="316"/>
      <c r="I1683" s="316"/>
    </row>
    <row r="1684" spans="1:9" s="272" customFormat="1" x14ac:dyDescent="0.25">
      <c r="A1684" s="273"/>
      <c r="B1684" s="316"/>
      <c r="C1684" s="316"/>
      <c r="D1684" s="316"/>
      <c r="E1684" s="316"/>
      <c r="F1684" s="316"/>
      <c r="G1684" s="316"/>
      <c r="H1684" s="316"/>
      <c r="I1684" s="316"/>
    </row>
    <row r="1685" spans="1:9" s="272" customFormat="1" x14ac:dyDescent="0.25">
      <c r="A1685" s="273"/>
      <c r="B1685" s="316"/>
      <c r="C1685" s="316"/>
      <c r="D1685" s="316"/>
      <c r="E1685" s="316"/>
      <c r="F1685" s="316"/>
      <c r="G1685" s="316"/>
      <c r="H1685" s="316"/>
      <c r="I1685" s="316"/>
    </row>
    <row r="1686" spans="1:9" s="272" customFormat="1" x14ac:dyDescent="0.25">
      <c r="A1686" s="273"/>
      <c r="B1686" s="316"/>
      <c r="C1686" s="316"/>
      <c r="D1686" s="316"/>
      <c r="E1686" s="316"/>
      <c r="F1686" s="316"/>
      <c r="G1686" s="316"/>
      <c r="H1686" s="316"/>
      <c r="I1686" s="316"/>
    </row>
    <row r="1687" spans="1:9" s="272" customFormat="1" x14ac:dyDescent="0.25">
      <c r="A1687" s="273"/>
      <c r="B1687" s="316"/>
      <c r="C1687" s="316"/>
      <c r="D1687" s="316"/>
      <c r="E1687" s="316"/>
      <c r="F1687" s="316"/>
      <c r="G1687" s="316"/>
      <c r="H1687" s="316"/>
      <c r="I1687" s="316"/>
    </row>
    <row r="1688" spans="1:9" s="272" customFormat="1" x14ac:dyDescent="0.25">
      <c r="A1688" s="273"/>
      <c r="B1688" s="316"/>
      <c r="C1688" s="316"/>
      <c r="D1688" s="316"/>
      <c r="E1688" s="316"/>
      <c r="F1688" s="316"/>
      <c r="G1688" s="316"/>
      <c r="H1688" s="316"/>
      <c r="I1688" s="316"/>
    </row>
    <row r="1689" spans="1:9" s="272" customFormat="1" x14ac:dyDescent="0.25">
      <c r="A1689" s="273"/>
      <c r="B1689" s="316"/>
      <c r="C1689" s="316"/>
      <c r="D1689" s="316"/>
      <c r="E1689" s="316"/>
      <c r="F1689" s="316"/>
      <c r="G1689" s="316"/>
      <c r="H1689" s="316"/>
      <c r="I1689" s="316"/>
    </row>
    <row r="1690" spans="1:9" s="272" customFormat="1" x14ac:dyDescent="0.25">
      <c r="A1690" s="273"/>
      <c r="B1690" s="316"/>
      <c r="C1690" s="316"/>
      <c r="D1690" s="316"/>
      <c r="E1690" s="316"/>
      <c r="F1690" s="316"/>
      <c r="G1690" s="316"/>
      <c r="H1690" s="316"/>
      <c r="I1690" s="316"/>
    </row>
    <row r="1691" spans="1:9" s="272" customFormat="1" x14ac:dyDescent="0.25">
      <c r="A1691" s="273"/>
      <c r="B1691" s="316"/>
      <c r="C1691" s="316"/>
      <c r="D1691" s="316"/>
      <c r="E1691" s="316"/>
      <c r="F1691" s="316"/>
      <c r="G1691" s="316"/>
      <c r="H1691" s="316"/>
      <c r="I1691" s="316"/>
    </row>
    <row r="1692" spans="1:9" s="272" customFormat="1" x14ac:dyDescent="0.25">
      <c r="A1692" s="273"/>
      <c r="B1692" s="316"/>
      <c r="C1692" s="316"/>
      <c r="D1692" s="316"/>
      <c r="E1692" s="316"/>
      <c r="F1692" s="316"/>
      <c r="G1692" s="316"/>
      <c r="H1692" s="316"/>
      <c r="I1692" s="316"/>
    </row>
    <row r="1693" spans="1:9" s="272" customFormat="1" x14ac:dyDescent="0.25">
      <c r="A1693" s="273"/>
      <c r="B1693" s="316"/>
      <c r="C1693" s="316"/>
      <c r="D1693" s="316"/>
      <c r="E1693" s="316"/>
      <c r="F1693" s="316"/>
      <c r="G1693" s="316"/>
      <c r="H1693" s="316"/>
      <c r="I1693" s="316"/>
    </row>
    <row r="1694" spans="1:9" s="272" customFormat="1" x14ac:dyDescent="0.25">
      <c r="A1694" s="273"/>
      <c r="B1694" s="316"/>
      <c r="C1694" s="316"/>
      <c r="D1694" s="316"/>
      <c r="E1694" s="316"/>
      <c r="F1694" s="316"/>
      <c r="G1694" s="316"/>
      <c r="H1694" s="316"/>
      <c r="I1694" s="316"/>
    </row>
    <row r="1695" spans="1:9" s="272" customFormat="1" x14ac:dyDescent="0.25">
      <c r="A1695" s="273"/>
      <c r="B1695" s="316"/>
      <c r="C1695" s="316"/>
      <c r="D1695" s="316"/>
      <c r="E1695" s="316"/>
      <c r="F1695" s="316"/>
      <c r="G1695" s="316"/>
      <c r="H1695" s="316"/>
      <c r="I1695" s="316"/>
    </row>
    <row r="1696" spans="1:9" s="272" customFormat="1" x14ac:dyDescent="0.25">
      <c r="A1696" s="273"/>
      <c r="B1696" s="316"/>
      <c r="C1696" s="316"/>
      <c r="D1696" s="316"/>
      <c r="E1696" s="316"/>
      <c r="F1696" s="316"/>
      <c r="G1696" s="316"/>
      <c r="H1696" s="316"/>
      <c r="I1696" s="316"/>
    </row>
    <row r="1697" spans="1:9" s="272" customFormat="1" x14ac:dyDescent="0.25">
      <c r="A1697" s="273"/>
      <c r="B1697" s="316"/>
      <c r="C1697" s="316"/>
      <c r="D1697" s="316"/>
      <c r="E1697" s="316"/>
      <c r="F1697" s="316"/>
      <c r="G1697" s="316"/>
      <c r="H1697" s="316"/>
      <c r="I1697" s="316"/>
    </row>
    <row r="1698" spans="1:9" s="272" customFormat="1" x14ac:dyDescent="0.25">
      <c r="A1698" s="273"/>
      <c r="B1698" s="316"/>
      <c r="C1698" s="316"/>
      <c r="D1698" s="316"/>
      <c r="E1698" s="316"/>
      <c r="F1698" s="316"/>
      <c r="G1698" s="316"/>
      <c r="H1698" s="316"/>
      <c r="I1698" s="316"/>
    </row>
    <row r="1699" spans="1:9" s="272" customFormat="1" x14ac:dyDescent="0.25">
      <c r="A1699" s="273"/>
      <c r="B1699" s="316"/>
      <c r="C1699" s="316"/>
      <c r="D1699" s="316"/>
      <c r="E1699" s="316"/>
      <c r="F1699" s="316"/>
      <c r="G1699" s="316"/>
      <c r="H1699" s="316"/>
      <c r="I1699" s="316"/>
    </row>
    <row r="1700" spans="1:9" s="272" customFormat="1" x14ac:dyDescent="0.25">
      <c r="A1700" s="273"/>
      <c r="B1700" s="316"/>
      <c r="C1700" s="316"/>
      <c r="D1700" s="316"/>
      <c r="E1700" s="316"/>
      <c r="F1700" s="316"/>
      <c r="G1700" s="316"/>
      <c r="H1700" s="316"/>
      <c r="I1700" s="316"/>
    </row>
    <row r="1701" spans="1:9" s="272" customFormat="1" x14ac:dyDescent="0.25">
      <c r="A1701" s="273"/>
      <c r="B1701" s="316"/>
      <c r="C1701" s="316"/>
      <c r="D1701" s="316"/>
      <c r="E1701" s="316"/>
      <c r="F1701" s="316"/>
      <c r="G1701" s="316"/>
      <c r="H1701" s="316"/>
      <c r="I1701" s="316"/>
    </row>
    <row r="1702" spans="1:9" s="272" customFormat="1" x14ac:dyDescent="0.25">
      <c r="A1702" s="273"/>
      <c r="B1702" s="316"/>
      <c r="C1702" s="316"/>
      <c r="D1702" s="316"/>
      <c r="E1702" s="316"/>
      <c r="F1702" s="316"/>
      <c r="G1702" s="316"/>
      <c r="H1702" s="316"/>
      <c r="I1702" s="316"/>
    </row>
    <row r="1703" spans="1:9" s="272" customFormat="1" x14ac:dyDescent="0.25">
      <c r="A1703" s="273"/>
      <c r="B1703" s="316"/>
      <c r="C1703" s="316"/>
      <c r="D1703" s="316"/>
      <c r="E1703" s="316"/>
      <c r="F1703" s="316"/>
      <c r="G1703" s="316"/>
      <c r="H1703" s="316"/>
      <c r="I1703" s="316"/>
    </row>
    <row r="1704" spans="1:9" s="272" customFormat="1" x14ac:dyDescent="0.25">
      <c r="A1704" s="273"/>
      <c r="B1704" s="316"/>
      <c r="C1704" s="316"/>
      <c r="D1704" s="316"/>
      <c r="E1704" s="316"/>
      <c r="F1704" s="316"/>
      <c r="G1704" s="316"/>
      <c r="H1704" s="316"/>
      <c r="I1704" s="316"/>
    </row>
    <row r="1705" spans="1:9" s="272" customFormat="1" x14ac:dyDescent="0.25">
      <c r="A1705" s="273"/>
      <c r="B1705" s="316"/>
      <c r="C1705" s="316"/>
      <c r="D1705" s="316"/>
      <c r="E1705" s="316"/>
      <c r="F1705" s="316"/>
      <c r="G1705" s="316"/>
      <c r="H1705" s="316"/>
      <c r="I1705" s="316"/>
    </row>
    <row r="1706" spans="1:9" s="272" customFormat="1" x14ac:dyDescent="0.25">
      <c r="A1706" s="273"/>
      <c r="B1706" s="316"/>
      <c r="C1706" s="316"/>
      <c r="D1706" s="316"/>
      <c r="E1706" s="316"/>
      <c r="F1706" s="316"/>
      <c r="G1706" s="316"/>
      <c r="H1706" s="316"/>
      <c r="I1706" s="316"/>
    </row>
    <row r="1707" spans="1:9" s="272" customFormat="1" x14ac:dyDescent="0.25">
      <c r="A1707" s="273"/>
      <c r="B1707" s="316"/>
      <c r="C1707" s="316"/>
      <c r="D1707" s="316"/>
      <c r="E1707" s="316"/>
      <c r="F1707" s="316"/>
      <c r="G1707" s="316"/>
      <c r="H1707" s="316"/>
      <c r="I1707" s="316"/>
    </row>
    <row r="1708" spans="1:9" s="272" customFormat="1" x14ac:dyDescent="0.25">
      <c r="A1708" s="273"/>
      <c r="B1708" s="316"/>
      <c r="C1708" s="316"/>
      <c r="D1708" s="316"/>
      <c r="E1708" s="316"/>
      <c r="F1708" s="316"/>
      <c r="G1708" s="316"/>
      <c r="H1708" s="316"/>
      <c r="I1708" s="316"/>
    </row>
    <row r="1709" spans="1:9" s="272" customFormat="1" x14ac:dyDescent="0.25">
      <c r="A1709" s="273"/>
      <c r="B1709" s="316"/>
      <c r="C1709" s="316"/>
      <c r="D1709" s="316"/>
      <c r="E1709" s="316"/>
      <c r="F1709" s="316"/>
      <c r="G1709" s="316"/>
      <c r="H1709" s="316"/>
      <c r="I1709" s="316"/>
    </row>
    <row r="1710" spans="1:9" s="272" customFormat="1" x14ac:dyDescent="0.25">
      <c r="A1710" s="273"/>
      <c r="B1710" s="316"/>
      <c r="C1710" s="316"/>
      <c r="D1710" s="316"/>
      <c r="E1710" s="316"/>
      <c r="F1710" s="316"/>
      <c r="G1710" s="316"/>
      <c r="H1710" s="316"/>
      <c r="I1710" s="316"/>
    </row>
    <row r="1711" spans="1:9" s="272" customFormat="1" x14ac:dyDescent="0.25">
      <c r="A1711" s="273"/>
      <c r="B1711" s="316"/>
      <c r="C1711" s="316"/>
      <c r="D1711" s="316"/>
      <c r="E1711" s="316"/>
      <c r="F1711" s="316"/>
      <c r="G1711" s="316"/>
      <c r="H1711" s="316"/>
      <c r="I1711" s="316"/>
    </row>
    <row r="1712" spans="1:9" s="272" customFormat="1" x14ac:dyDescent="0.25">
      <c r="A1712" s="273"/>
      <c r="B1712" s="316"/>
      <c r="C1712" s="316"/>
      <c r="D1712" s="316"/>
      <c r="E1712" s="316"/>
      <c r="F1712" s="316"/>
      <c r="G1712" s="316"/>
      <c r="H1712" s="316"/>
      <c r="I1712" s="316"/>
    </row>
    <row r="1713" spans="1:9" s="272" customFormat="1" x14ac:dyDescent="0.25">
      <c r="A1713" s="273"/>
      <c r="B1713" s="316"/>
      <c r="C1713" s="316"/>
      <c r="D1713" s="316"/>
      <c r="E1713" s="316"/>
      <c r="F1713" s="316"/>
      <c r="G1713" s="316"/>
      <c r="H1713" s="316"/>
      <c r="I1713" s="316"/>
    </row>
    <row r="1714" spans="1:9" s="272" customFormat="1" x14ac:dyDescent="0.25">
      <c r="A1714" s="273"/>
      <c r="B1714" s="316"/>
      <c r="C1714" s="316"/>
      <c r="D1714" s="316"/>
      <c r="E1714" s="316"/>
      <c r="F1714" s="316"/>
      <c r="G1714" s="316"/>
      <c r="H1714" s="316"/>
      <c r="I1714" s="316"/>
    </row>
    <row r="1715" spans="1:9" s="272" customFormat="1" x14ac:dyDescent="0.25">
      <c r="A1715" s="273"/>
      <c r="B1715" s="316"/>
      <c r="C1715" s="316"/>
      <c r="D1715" s="316"/>
      <c r="E1715" s="316"/>
      <c r="F1715" s="316"/>
      <c r="G1715" s="316"/>
      <c r="H1715" s="316"/>
      <c r="I1715" s="316"/>
    </row>
    <row r="1716" spans="1:9" s="272" customFormat="1" x14ac:dyDescent="0.25">
      <c r="A1716" s="273"/>
      <c r="B1716" s="316"/>
      <c r="C1716" s="316"/>
      <c r="D1716" s="316"/>
      <c r="E1716" s="316"/>
      <c r="F1716" s="316"/>
      <c r="G1716" s="316"/>
      <c r="H1716" s="316"/>
      <c r="I1716" s="316"/>
    </row>
    <row r="1717" spans="1:9" s="272" customFormat="1" x14ac:dyDescent="0.25">
      <c r="A1717" s="273"/>
      <c r="B1717" s="316"/>
      <c r="C1717" s="316"/>
      <c r="D1717" s="316"/>
      <c r="E1717" s="316"/>
      <c r="F1717" s="316"/>
      <c r="G1717" s="316"/>
      <c r="H1717" s="316"/>
      <c r="I1717" s="316"/>
    </row>
    <row r="1718" spans="1:9" s="272" customFormat="1" x14ac:dyDescent="0.25">
      <c r="A1718" s="273"/>
      <c r="B1718" s="316"/>
      <c r="C1718" s="316"/>
      <c r="D1718" s="316"/>
      <c r="E1718" s="316"/>
      <c r="F1718" s="316"/>
      <c r="G1718" s="316"/>
      <c r="H1718" s="316"/>
      <c r="I1718" s="316"/>
    </row>
    <row r="1719" spans="1:9" s="272" customFormat="1" x14ac:dyDescent="0.25">
      <c r="A1719" s="273"/>
      <c r="B1719" s="316"/>
      <c r="C1719" s="316"/>
      <c r="D1719" s="316"/>
      <c r="E1719" s="316"/>
      <c r="F1719" s="316"/>
      <c r="G1719" s="316"/>
      <c r="H1719" s="316"/>
      <c r="I1719" s="316"/>
    </row>
    <row r="1720" spans="1:9" s="272" customFormat="1" x14ac:dyDescent="0.25">
      <c r="A1720" s="273"/>
      <c r="B1720" s="316"/>
      <c r="C1720" s="316"/>
      <c r="D1720" s="316"/>
      <c r="E1720" s="316"/>
      <c r="F1720" s="316"/>
      <c r="G1720" s="316"/>
      <c r="H1720" s="316"/>
      <c r="I1720" s="316"/>
    </row>
    <row r="1721" spans="1:9" s="272" customFormat="1" x14ac:dyDescent="0.25">
      <c r="A1721" s="273"/>
      <c r="B1721" s="316"/>
      <c r="C1721" s="316"/>
      <c r="D1721" s="316"/>
      <c r="E1721" s="316"/>
      <c r="F1721" s="316"/>
      <c r="G1721" s="316"/>
      <c r="H1721" s="316"/>
      <c r="I1721" s="316"/>
    </row>
    <row r="1722" spans="1:9" s="272" customFormat="1" x14ac:dyDescent="0.25">
      <c r="A1722" s="273"/>
      <c r="B1722" s="316"/>
      <c r="C1722" s="316"/>
      <c r="D1722" s="316"/>
      <c r="E1722" s="316"/>
      <c r="F1722" s="316"/>
      <c r="G1722" s="316"/>
      <c r="H1722" s="316"/>
      <c r="I1722" s="316"/>
    </row>
    <row r="1723" spans="1:9" s="272" customFormat="1" x14ac:dyDescent="0.25">
      <c r="A1723" s="273"/>
      <c r="B1723" s="316"/>
      <c r="C1723" s="316"/>
      <c r="D1723" s="316"/>
      <c r="E1723" s="316"/>
      <c r="F1723" s="316"/>
      <c r="G1723" s="316"/>
      <c r="H1723" s="316"/>
      <c r="I1723" s="316"/>
    </row>
    <row r="1724" spans="1:9" s="272" customFormat="1" x14ac:dyDescent="0.25">
      <c r="A1724" s="273"/>
      <c r="B1724" s="316"/>
      <c r="C1724" s="316"/>
      <c r="D1724" s="316"/>
      <c r="E1724" s="316"/>
      <c r="F1724" s="316"/>
      <c r="G1724" s="316"/>
      <c r="H1724" s="316"/>
      <c r="I1724" s="316"/>
    </row>
    <row r="1725" spans="1:9" s="272" customFormat="1" x14ac:dyDescent="0.25">
      <c r="A1725" s="273"/>
      <c r="B1725" s="316"/>
      <c r="C1725" s="316"/>
      <c r="D1725" s="316"/>
      <c r="E1725" s="316"/>
      <c r="F1725" s="316"/>
      <c r="G1725" s="316"/>
      <c r="H1725" s="316"/>
      <c r="I1725" s="316"/>
    </row>
    <row r="1726" spans="1:9" s="272" customFormat="1" x14ac:dyDescent="0.25">
      <c r="A1726" s="273"/>
      <c r="B1726" s="316"/>
      <c r="C1726" s="316"/>
      <c r="D1726" s="316"/>
      <c r="E1726" s="316"/>
      <c r="F1726" s="316"/>
      <c r="G1726" s="316"/>
      <c r="H1726" s="316"/>
      <c r="I1726" s="316"/>
    </row>
    <row r="1727" spans="1:9" s="272" customFormat="1" x14ac:dyDescent="0.25">
      <c r="A1727" s="273"/>
      <c r="B1727" s="316"/>
      <c r="C1727" s="316"/>
      <c r="D1727" s="316"/>
      <c r="E1727" s="316"/>
      <c r="F1727" s="316"/>
      <c r="G1727" s="316"/>
      <c r="H1727" s="316"/>
      <c r="I1727" s="316"/>
    </row>
    <row r="1728" spans="1:9" s="272" customFormat="1" x14ac:dyDescent="0.25">
      <c r="A1728" s="273"/>
      <c r="B1728" s="316"/>
      <c r="C1728" s="316"/>
      <c r="D1728" s="316"/>
      <c r="E1728" s="316"/>
      <c r="F1728" s="316"/>
      <c r="G1728" s="316"/>
      <c r="H1728" s="316"/>
      <c r="I1728" s="316"/>
    </row>
    <row r="1729" spans="1:9" s="272" customFormat="1" x14ac:dyDescent="0.25">
      <c r="A1729" s="273"/>
      <c r="B1729" s="316"/>
      <c r="C1729" s="316"/>
      <c r="D1729" s="316"/>
      <c r="E1729" s="316"/>
      <c r="F1729" s="316"/>
      <c r="G1729" s="316"/>
      <c r="H1729" s="316"/>
      <c r="I1729" s="316"/>
    </row>
    <row r="1730" spans="1:9" s="272" customFormat="1" x14ac:dyDescent="0.25">
      <c r="A1730" s="273"/>
      <c r="B1730" s="316"/>
      <c r="C1730" s="316"/>
      <c r="D1730" s="316"/>
      <c r="E1730" s="316"/>
      <c r="F1730" s="316"/>
      <c r="G1730" s="316"/>
      <c r="H1730" s="316"/>
      <c r="I1730" s="316"/>
    </row>
    <row r="1731" spans="1:9" s="272" customFormat="1" x14ac:dyDescent="0.25">
      <c r="A1731" s="273"/>
      <c r="B1731" s="316"/>
      <c r="C1731" s="316"/>
      <c r="D1731" s="316"/>
      <c r="E1731" s="316"/>
      <c r="F1731" s="316"/>
      <c r="G1731" s="316"/>
      <c r="H1731" s="316"/>
      <c r="I1731" s="316"/>
    </row>
    <row r="1732" spans="1:9" s="272" customFormat="1" x14ac:dyDescent="0.25">
      <c r="A1732" s="273"/>
      <c r="B1732" s="316"/>
      <c r="C1732" s="316"/>
      <c r="D1732" s="316"/>
      <c r="E1732" s="316"/>
      <c r="F1732" s="316"/>
      <c r="G1732" s="316"/>
      <c r="H1732" s="316"/>
      <c r="I1732" s="316"/>
    </row>
    <row r="1733" spans="1:9" s="272" customFormat="1" x14ac:dyDescent="0.25">
      <c r="A1733" s="273"/>
      <c r="B1733" s="316"/>
      <c r="C1733" s="316"/>
      <c r="D1733" s="316"/>
      <c r="E1733" s="316"/>
      <c r="F1733" s="316"/>
      <c r="G1733" s="316"/>
      <c r="H1733" s="316"/>
      <c r="I1733" s="316"/>
    </row>
    <row r="1734" spans="1:9" s="272" customFormat="1" x14ac:dyDescent="0.25">
      <c r="A1734" s="273"/>
      <c r="B1734" s="316"/>
      <c r="C1734" s="316"/>
      <c r="D1734" s="316"/>
      <c r="E1734" s="316"/>
      <c r="F1734" s="316"/>
      <c r="G1734" s="316"/>
      <c r="H1734" s="316"/>
      <c r="I1734" s="316"/>
    </row>
    <row r="1735" spans="1:9" s="272" customFormat="1" x14ac:dyDescent="0.25">
      <c r="A1735" s="273"/>
      <c r="B1735" s="316"/>
      <c r="C1735" s="316"/>
      <c r="D1735" s="316"/>
      <c r="E1735" s="316"/>
      <c r="F1735" s="316"/>
      <c r="G1735" s="316"/>
      <c r="H1735" s="316"/>
      <c r="I1735" s="316"/>
    </row>
    <row r="1736" spans="1:9" s="272" customFormat="1" x14ac:dyDescent="0.25">
      <c r="A1736" s="273"/>
      <c r="B1736" s="316"/>
      <c r="C1736" s="316"/>
      <c r="D1736" s="316"/>
      <c r="E1736" s="316"/>
      <c r="F1736" s="316"/>
      <c r="G1736" s="316"/>
      <c r="H1736" s="316"/>
      <c r="I1736" s="316"/>
    </row>
    <row r="1737" spans="1:9" s="272" customFormat="1" x14ac:dyDescent="0.25">
      <c r="A1737" s="273"/>
      <c r="B1737" s="316"/>
      <c r="C1737" s="316"/>
      <c r="D1737" s="316"/>
      <c r="E1737" s="316"/>
      <c r="F1737" s="316"/>
      <c r="G1737" s="316"/>
      <c r="H1737" s="316"/>
      <c r="I1737" s="316"/>
    </row>
    <row r="1738" spans="1:9" s="272" customFormat="1" x14ac:dyDescent="0.25">
      <c r="A1738" s="273"/>
      <c r="B1738" s="316"/>
      <c r="C1738" s="316"/>
      <c r="D1738" s="316"/>
      <c r="E1738" s="316"/>
      <c r="F1738" s="316"/>
      <c r="G1738" s="316"/>
      <c r="H1738" s="316"/>
      <c r="I1738" s="316"/>
    </row>
    <row r="1739" spans="1:9" s="272" customFormat="1" x14ac:dyDescent="0.25">
      <c r="A1739" s="273"/>
      <c r="B1739" s="316"/>
      <c r="C1739" s="316"/>
      <c r="D1739" s="316"/>
      <c r="E1739" s="316"/>
      <c r="F1739" s="316"/>
      <c r="G1739" s="316"/>
      <c r="H1739" s="316"/>
      <c r="I1739" s="316"/>
    </row>
    <row r="1740" spans="1:9" s="272" customFormat="1" x14ac:dyDescent="0.25">
      <c r="A1740" s="273"/>
      <c r="B1740" s="316"/>
      <c r="C1740" s="316"/>
      <c r="D1740" s="316"/>
      <c r="E1740" s="316"/>
      <c r="F1740" s="316"/>
      <c r="G1740" s="316"/>
      <c r="H1740" s="316"/>
      <c r="I1740" s="316"/>
    </row>
    <row r="1741" spans="1:9" s="272" customFormat="1" x14ac:dyDescent="0.25">
      <c r="A1741" s="273"/>
      <c r="B1741" s="316"/>
      <c r="C1741" s="316"/>
      <c r="D1741" s="316"/>
      <c r="E1741" s="316"/>
      <c r="F1741" s="316"/>
      <c r="G1741" s="316"/>
      <c r="H1741" s="316"/>
      <c r="I1741" s="316"/>
    </row>
    <row r="1742" spans="1:9" s="272" customFormat="1" x14ac:dyDescent="0.25">
      <c r="A1742" s="273"/>
      <c r="B1742" s="316"/>
      <c r="C1742" s="316"/>
      <c r="D1742" s="316"/>
      <c r="E1742" s="316"/>
      <c r="F1742" s="316"/>
      <c r="G1742" s="316"/>
      <c r="H1742" s="316"/>
      <c r="I1742" s="316"/>
    </row>
    <row r="1743" spans="1:9" s="272" customFormat="1" x14ac:dyDescent="0.25">
      <c r="A1743" s="273"/>
      <c r="B1743" s="316"/>
      <c r="C1743" s="316"/>
      <c r="D1743" s="316"/>
      <c r="E1743" s="316"/>
      <c r="F1743" s="316"/>
      <c r="G1743" s="316"/>
      <c r="H1743" s="316"/>
      <c r="I1743" s="316"/>
    </row>
    <row r="1744" spans="1:9" s="272" customFormat="1" x14ac:dyDescent="0.25">
      <c r="A1744" s="273"/>
      <c r="B1744" s="316"/>
      <c r="C1744" s="316"/>
      <c r="D1744" s="316"/>
      <c r="E1744" s="316"/>
      <c r="F1744" s="316"/>
      <c r="G1744" s="316"/>
      <c r="H1744" s="316"/>
      <c r="I1744" s="316"/>
    </row>
    <row r="1745" spans="1:9" s="272" customFormat="1" x14ac:dyDescent="0.25">
      <c r="A1745" s="273"/>
      <c r="B1745" s="316"/>
      <c r="C1745" s="316"/>
      <c r="D1745" s="316"/>
      <c r="E1745" s="316"/>
      <c r="F1745" s="316"/>
      <c r="G1745" s="316"/>
      <c r="H1745" s="316"/>
      <c r="I1745" s="316"/>
    </row>
    <row r="1746" spans="1:9" s="272" customFormat="1" x14ac:dyDescent="0.25">
      <c r="A1746" s="273"/>
      <c r="B1746" s="316"/>
      <c r="C1746" s="316"/>
      <c r="D1746" s="316"/>
      <c r="E1746" s="316"/>
      <c r="F1746" s="316"/>
      <c r="G1746" s="316"/>
      <c r="H1746" s="316"/>
      <c r="I1746" s="316"/>
    </row>
    <row r="1747" spans="1:9" s="272" customFormat="1" x14ac:dyDescent="0.25">
      <c r="A1747" s="273"/>
      <c r="B1747" s="316"/>
      <c r="C1747" s="316"/>
      <c r="D1747" s="316"/>
      <c r="E1747" s="316"/>
      <c r="F1747" s="316"/>
      <c r="G1747" s="316"/>
      <c r="H1747" s="316"/>
      <c r="I1747" s="316"/>
    </row>
    <row r="1748" spans="1:9" s="272" customFormat="1" x14ac:dyDescent="0.25">
      <c r="A1748" s="273"/>
      <c r="B1748" s="316"/>
      <c r="C1748" s="316"/>
      <c r="D1748" s="316"/>
      <c r="E1748" s="316"/>
      <c r="F1748" s="316"/>
      <c r="G1748" s="316"/>
      <c r="H1748" s="316"/>
      <c r="I1748" s="316"/>
    </row>
    <row r="1749" spans="1:9" s="272" customFormat="1" x14ac:dyDescent="0.25">
      <c r="A1749" s="273"/>
      <c r="B1749" s="316"/>
      <c r="C1749" s="316"/>
      <c r="D1749" s="316"/>
      <c r="E1749" s="316"/>
      <c r="F1749" s="316"/>
      <c r="G1749" s="316"/>
      <c r="H1749" s="316"/>
      <c r="I1749" s="316"/>
    </row>
    <row r="1750" spans="1:9" s="272" customFormat="1" x14ac:dyDescent="0.25">
      <c r="A1750" s="273"/>
      <c r="B1750" s="316"/>
      <c r="C1750" s="316"/>
      <c r="D1750" s="316"/>
      <c r="E1750" s="316"/>
      <c r="F1750" s="316"/>
      <c r="G1750" s="316"/>
      <c r="H1750" s="316"/>
      <c r="I1750" s="316"/>
    </row>
    <row r="1751" spans="1:9" s="272" customFormat="1" x14ac:dyDescent="0.25">
      <c r="A1751" s="273"/>
      <c r="B1751" s="316"/>
      <c r="C1751" s="316"/>
      <c r="D1751" s="316"/>
      <c r="E1751" s="316"/>
      <c r="F1751" s="316"/>
      <c r="G1751" s="316"/>
      <c r="H1751" s="316"/>
      <c r="I1751" s="316"/>
    </row>
    <row r="1752" spans="1:9" s="272" customFormat="1" x14ac:dyDescent="0.25">
      <c r="A1752" s="273"/>
      <c r="B1752" s="316"/>
      <c r="C1752" s="316"/>
      <c r="D1752" s="316"/>
      <c r="E1752" s="316"/>
      <c r="F1752" s="316"/>
      <c r="G1752" s="316"/>
      <c r="H1752" s="316"/>
      <c r="I1752" s="316"/>
    </row>
    <row r="1753" spans="1:9" s="272" customFormat="1" x14ac:dyDescent="0.25">
      <c r="A1753" s="273"/>
      <c r="B1753" s="316"/>
      <c r="C1753" s="316"/>
      <c r="D1753" s="316"/>
      <c r="E1753" s="316"/>
      <c r="F1753" s="316"/>
      <c r="G1753" s="316"/>
      <c r="H1753" s="316"/>
      <c r="I1753" s="316"/>
    </row>
    <row r="1754" spans="1:9" s="272" customFormat="1" x14ac:dyDescent="0.25">
      <c r="A1754" s="273"/>
      <c r="B1754" s="316"/>
      <c r="C1754" s="316"/>
      <c r="D1754" s="316"/>
      <c r="E1754" s="316"/>
      <c r="F1754" s="316"/>
      <c r="G1754" s="316"/>
      <c r="H1754" s="316"/>
      <c r="I1754" s="316"/>
    </row>
    <row r="1755" spans="1:9" s="272" customFormat="1" x14ac:dyDescent="0.25">
      <c r="A1755" s="273"/>
      <c r="B1755" s="316"/>
      <c r="C1755" s="316"/>
      <c r="D1755" s="316"/>
      <c r="E1755" s="316"/>
      <c r="F1755" s="316"/>
      <c r="G1755" s="316"/>
      <c r="H1755" s="316"/>
      <c r="I1755" s="316"/>
    </row>
    <row r="1756" spans="1:9" s="272" customFormat="1" x14ac:dyDescent="0.25">
      <c r="A1756" s="273"/>
      <c r="B1756" s="316"/>
      <c r="C1756" s="316"/>
      <c r="D1756" s="316"/>
      <c r="E1756" s="316"/>
      <c r="F1756" s="316"/>
      <c r="G1756" s="316"/>
      <c r="H1756" s="316"/>
      <c r="I1756" s="316"/>
    </row>
    <row r="1757" spans="1:9" s="272" customFormat="1" x14ac:dyDescent="0.25">
      <c r="A1757" s="273"/>
      <c r="B1757" s="316"/>
      <c r="C1757" s="316"/>
      <c r="D1757" s="316"/>
      <c r="E1757" s="316"/>
      <c r="F1757" s="316"/>
      <c r="G1757" s="316"/>
      <c r="H1757" s="316"/>
      <c r="I1757" s="316"/>
    </row>
    <row r="1758" spans="1:9" s="272" customFormat="1" x14ac:dyDescent="0.25">
      <c r="A1758" s="273"/>
      <c r="B1758" s="316"/>
      <c r="C1758" s="316"/>
      <c r="D1758" s="316"/>
      <c r="E1758" s="316"/>
      <c r="F1758" s="316"/>
      <c r="G1758" s="316"/>
      <c r="H1758" s="316"/>
      <c r="I1758" s="316"/>
    </row>
    <row r="1759" spans="1:9" s="272" customFormat="1" x14ac:dyDescent="0.25">
      <c r="A1759" s="273"/>
      <c r="B1759" s="316"/>
      <c r="C1759" s="316"/>
      <c r="D1759" s="316"/>
      <c r="E1759" s="316"/>
      <c r="F1759" s="316"/>
      <c r="G1759" s="316"/>
      <c r="H1759" s="316"/>
      <c r="I1759" s="316"/>
    </row>
    <row r="1760" spans="1:9" s="272" customFormat="1" x14ac:dyDescent="0.25">
      <c r="A1760" s="273"/>
      <c r="B1760" s="316"/>
      <c r="C1760" s="316"/>
      <c r="D1760" s="316"/>
      <c r="E1760" s="316"/>
      <c r="F1760" s="316"/>
      <c r="G1760" s="316"/>
      <c r="H1760" s="316"/>
      <c r="I1760" s="316"/>
    </row>
    <row r="1761" spans="1:9" s="272" customFormat="1" x14ac:dyDescent="0.25">
      <c r="A1761" s="273"/>
      <c r="B1761" s="316"/>
      <c r="C1761" s="316"/>
      <c r="D1761" s="316"/>
      <c r="E1761" s="316"/>
      <c r="F1761" s="316"/>
      <c r="G1761" s="316"/>
      <c r="H1761" s="316"/>
      <c r="I1761" s="316"/>
    </row>
    <row r="1762" spans="1:9" s="272" customFormat="1" x14ac:dyDescent="0.25">
      <c r="A1762" s="273"/>
      <c r="B1762" s="316"/>
      <c r="C1762" s="316"/>
      <c r="D1762" s="316"/>
      <c r="E1762" s="316"/>
      <c r="F1762" s="316"/>
      <c r="G1762" s="316"/>
      <c r="H1762" s="316"/>
      <c r="I1762" s="316"/>
    </row>
    <row r="1763" spans="1:9" s="272" customFormat="1" x14ac:dyDescent="0.25">
      <c r="A1763" s="273"/>
      <c r="B1763" s="316"/>
      <c r="C1763" s="316"/>
      <c r="D1763" s="316"/>
      <c r="E1763" s="316"/>
      <c r="F1763" s="316"/>
      <c r="G1763" s="316"/>
      <c r="H1763" s="316"/>
      <c r="I1763" s="316"/>
    </row>
    <row r="1764" spans="1:9" s="272" customFormat="1" x14ac:dyDescent="0.25">
      <c r="A1764" s="273"/>
      <c r="B1764" s="316"/>
      <c r="C1764" s="316"/>
      <c r="D1764" s="316"/>
      <c r="E1764" s="316"/>
      <c r="F1764" s="316"/>
      <c r="G1764" s="316"/>
      <c r="H1764" s="316"/>
      <c r="I1764" s="316"/>
    </row>
    <row r="1765" spans="1:9" s="272" customFormat="1" x14ac:dyDescent="0.25">
      <c r="A1765" s="273"/>
      <c r="B1765" s="316"/>
      <c r="C1765" s="316"/>
      <c r="D1765" s="316"/>
      <c r="E1765" s="316"/>
      <c r="F1765" s="316"/>
      <c r="G1765" s="316"/>
      <c r="H1765" s="316"/>
      <c r="I1765" s="316"/>
    </row>
    <row r="1766" spans="1:9" s="272" customFormat="1" x14ac:dyDescent="0.25">
      <c r="A1766" s="273"/>
      <c r="B1766" s="316"/>
      <c r="C1766" s="316"/>
      <c r="D1766" s="316"/>
      <c r="E1766" s="316"/>
      <c r="F1766" s="316"/>
      <c r="G1766" s="316"/>
      <c r="H1766" s="316"/>
      <c r="I1766" s="316"/>
    </row>
    <row r="1767" spans="1:9" s="272" customFormat="1" x14ac:dyDescent="0.25">
      <c r="A1767" s="273"/>
      <c r="B1767" s="316"/>
      <c r="C1767" s="316"/>
      <c r="D1767" s="316"/>
      <c r="E1767" s="316"/>
      <c r="F1767" s="316"/>
      <c r="G1767" s="316"/>
      <c r="H1767" s="316"/>
      <c r="I1767" s="316"/>
    </row>
    <row r="1768" spans="1:9" s="272" customFormat="1" x14ac:dyDescent="0.25">
      <c r="A1768" s="273"/>
      <c r="B1768" s="316"/>
      <c r="C1768" s="316"/>
      <c r="D1768" s="316"/>
      <c r="E1768" s="316"/>
      <c r="F1768" s="316"/>
      <c r="G1768" s="316"/>
      <c r="H1768" s="316"/>
      <c r="I1768" s="316"/>
    </row>
    <row r="1769" spans="1:9" s="272" customFormat="1" x14ac:dyDescent="0.25">
      <c r="A1769" s="273"/>
      <c r="B1769" s="316"/>
      <c r="C1769" s="316"/>
      <c r="D1769" s="316"/>
      <c r="E1769" s="316"/>
      <c r="F1769" s="316"/>
      <c r="G1769" s="316"/>
      <c r="H1769" s="316"/>
      <c r="I1769" s="316"/>
    </row>
    <row r="1770" spans="1:9" s="272" customFormat="1" x14ac:dyDescent="0.25">
      <c r="A1770" s="273"/>
      <c r="B1770" s="316"/>
      <c r="C1770" s="316"/>
      <c r="D1770" s="316"/>
      <c r="E1770" s="316"/>
      <c r="F1770" s="316"/>
      <c r="G1770" s="316"/>
      <c r="H1770" s="316"/>
      <c r="I1770" s="316"/>
    </row>
    <row r="1771" spans="1:9" s="272" customFormat="1" x14ac:dyDescent="0.25">
      <c r="A1771" s="273"/>
      <c r="B1771" s="316"/>
      <c r="C1771" s="316"/>
      <c r="D1771" s="316"/>
      <c r="E1771" s="316"/>
      <c r="F1771" s="316"/>
      <c r="G1771" s="316"/>
      <c r="H1771" s="316"/>
      <c r="I1771" s="316"/>
    </row>
    <row r="1772" spans="1:9" s="272" customFormat="1" x14ac:dyDescent="0.25">
      <c r="A1772" s="273"/>
      <c r="B1772" s="316"/>
      <c r="C1772" s="316"/>
      <c r="D1772" s="316"/>
      <c r="E1772" s="316"/>
      <c r="F1772" s="316"/>
      <c r="G1772" s="316"/>
      <c r="H1772" s="316"/>
      <c r="I1772" s="316"/>
    </row>
    <row r="1773" spans="1:9" s="272" customFormat="1" x14ac:dyDescent="0.25">
      <c r="A1773" s="273"/>
      <c r="B1773" s="316"/>
      <c r="C1773" s="316"/>
      <c r="D1773" s="316"/>
      <c r="E1773" s="316"/>
      <c r="F1773" s="316"/>
      <c r="G1773" s="316"/>
      <c r="H1773" s="316"/>
      <c r="I1773" s="316"/>
    </row>
    <row r="1774" spans="1:9" s="272" customFormat="1" x14ac:dyDescent="0.25">
      <c r="A1774" s="273"/>
      <c r="B1774" s="316"/>
      <c r="C1774" s="316"/>
      <c r="D1774" s="316"/>
      <c r="E1774" s="316"/>
      <c r="F1774" s="316"/>
      <c r="G1774" s="316"/>
      <c r="H1774" s="316"/>
      <c r="I1774" s="316"/>
    </row>
    <row r="1775" spans="1:9" s="272" customFormat="1" x14ac:dyDescent="0.25">
      <c r="A1775" s="273"/>
      <c r="B1775" s="316"/>
      <c r="C1775" s="316"/>
      <c r="D1775" s="316"/>
      <c r="E1775" s="316"/>
      <c r="F1775" s="316"/>
      <c r="G1775" s="316"/>
      <c r="H1775" s="316"/>
      <c r="I1775" s="316"/>
    </row>
    <row r="1776" spans="1:9" s="272" customFormat="1" x14ac:dyDescent="0.25">
      <c r="A1776" s="273"/>
      <c r="B1776" s="316"/>
      <c r="C1776" s="316"/>
      <c r="D1776" s="316"/>
      <c r="E1776" s="316"/>
      <c r="F1776" s="316"/>
      <c r="G1776" s="316"/>
      <c r="H1776" s="316"/>
      <c r="I1776" s="316"/>
    </row>
    <row r="1777" spans="1:9" s="272" customFormat="1" x14ac:dyDescent="0.25">
      <c r="A1777" s="273"/>
      <c r="B1777" s="316"/>
      <c r="C1777" s="316"/>
      <c r="D1777" s="316"/>
      <c r="E1777" s="316"/>
      <c r="F1777" s="316"/>
      <c r="G1777" s="316"/>
      <c r="H1777" s="316"/>
      <c r="I1777" s="316"/>
    </row>
    <row r="1778" spans="1:9" s="272" customFormat="1" x14ac:dyDescent="0.25">
      <c r="A1778" s="273"/>
      <c r="B1778" s="316"/>
      <c r="C1778" s="316"/>
      <c r="D1778" s="316"/>
      <c r="E1778" s="316"/>
      <c r="F1778" s="316"/>
      <c r="G1778" s="316"/>
      <c r="H1778" s="316"/>
      <c r="I1778" s="316"/>
    </row>
    <row r="1779" spans="1:9" s="272" customFormat="1" x14ac:dyDescent="0.25">
      <c r="A1779" s="273"/>
      <c r="B1779" s="316"/>
      <c r="C1779" s="316"/>
      <c r="D1779" s="316"/>
      <c r="E1779" s="316"/>
      <c r="F1779" s="316"/>
      <c r="G1779" s="316"/>
      <c r="H1779" s="316"/>
      <c r="I1779" s="316"/>
    </row>
    <row r="1780" spans="1:9" s="272" customFormat="1" x14ac:dyDescent="0.25">
      <c r="A1780" s="273"/>
      <c r="B1780" s="316"/>
      <c r="C1780" s="316"/>
      <c r="D1780" s="316"/>
      <c r="E1780" s="316"/>
      <c r="F1780" s="316"/>
      <c r="G1780" s="316"/>
      <c r="H1780" s="316"/>
      <c r="I1780" s="316"/>
    </row>
    <row r="1781" spans="1:9" s="272" customFormat="1" x14ac:dyDescent="0.25">
      <c r="A1781" s="273"/>
      <c r="B1781" s="316"/>
      <c r="C1781" s="316"/>
      <c r="D1781" s="316"/>
      <c r="E1781" s="316"/>
      <c r="F1781" s="316"/>
      <c r="G1781" s="316"/>
      <c r="H1781" s="316"/>
      <c r="I1781" s="316"/>
    </row>
    <row r="1782" spans="1:9" s="272" customFormat="1" x14ac:dyDescent="0.25">
      <c r="A1782" s="273"/>
      <c r="B1782" s="316"/>
      <c r="C1782" s="316"/>
      <c r="D1782" s="316"/>
      <c r="E1782" s="316"/>
      <c r="F1782" s="316"/>
      <c r="G1782" s="316"/>
      <c r="H1782" s="316"/>
      <c r="I1782" s="316"/>
    </row>
    <row r="1783" spans="1:9" s="272" customFormat="1" x14ac:dyDescent="0.25">
      <c r="A1783" s="273"/>
      <c r="B1783" s="316"/>
      <c r="C1783" s="316"/>
      <c r="D1783" s="316"/>
      <c r="E1783" s="316"/>
      <c r="F1783" s="316"/>
      <c r="G1783" s="316"/>
      <c r="H1783" s="316"/>
      <c r="I1783" s="316"/>
    </row>
    <row r="1784" spans="1:9" s="272" customFormat="1" x14ac:dyDescent="0.25">
      <c r="A1784" s="273"/>
      <c r="B1784" s="316"/>
      <c r="C1784" s="316"/>
      <c r="D1784" s="316"/>
      <c r="E1784" s="316"/>
      <c r="F1784" s="316"/>
      <c r="G1784" s="316"/>
      <c r="H1784" s="316"/>
      <c r="I1784" s="316"/>
    </row>
    <row r="1785" spans="1:9" s="272" customFormat="1" x14ac:dyDescent="0.25">
      <c r="A1785" s="273"/>
      <c r="B1785" s="316"/>
      <c r="C1785" s="316"/>
      <c r="D1785" s="316"/>
      <c r="E1785" s="316"/>
      <c r="F1785" s="316"/>
      <c r="G1785" s="316"/>
      <c r="H1785" s="316"/>
      <c r="I1785" s="316"/>
    </row>
    <row r="1786" spans="1:9" s="272" customFormat="1" x14ac:dyDescent="0.25">
      <c r="A1786" s="273"/>
      <c r="B1786" s="316"/>
      <c r="C1786" s="316"/>
      <c r="D1786" s="316"/>
      <c r="E1786" s="316"/>
      <c r="F1786" s="316"/>
      <c r="G1786" s="316"/>
      <c r="H1786" s="316"/>
      <c r="I1786" s="316"/>
    </row>
    <row r="1787" spans="1:9" s="272" customFormat="1" x14ac:dyDescent="0.25">
      <c r="A1787" s="273"/>
      <c r="B1787" s="316"/>
      <c r="C1787" s="316"/>
      <c r="D1787" s="316"/>
      <c r="E1787" s="316"/>
      <c r="F1787" s="316"/>
      <c r="G1787" s="316"/>
      <c r="H1787" s="316"/>
      <c r="I1787" s="316"/>
    </row>
    <row r="1788" spans="1:9" s="272" customFormat="1" x14ac:dyDescent="0.25">
      <c r="A1788" s="273"/>
      <c r="B1788" s="316"/>
      <c r="C1788" s="316"/>
      <c r="D1788" s="316"/>
      <c r="E1788" s="316"/>
      <c r="F1788" s="316"/>
      <c r="G1788" s="316"/>
      <c r="H1788" s="316"/>
      <c r="I1788" s="316"/>
    </row>
    <row r="1789" spans="1:9" s="272" customFormat="1" x14ac:dyDescent="0.25">
      <c r="A1789" s="273"/>
      <c r="B1789" s="316"/>
      <c r="C1789" s="316"/>
      <c r="D1789" s="316"/>
      <c r="E1789" s="316"/>
      <c r="F1789" s="316"/>
      <c r="G1789" s="316"/>
      <c r="H1789" s="316"/>
      <c r="I1789" s="316"/>
    </row>
    <row r="1790" spans="1:9" s="272" customFormat="1" x14ac:dyDescent="0.25">
      <c r="A1790" s="273"/>
      <c r="B1790" s="316"/>
      <c r="C1790" s="316"/>
      <c r="D1790" s="316"/>
      <c r="E1790" s="316"/>
      <c r="F1790" s="316"/>
      <c r="G1790" s="316"/>
      <c r="H1790" s="316"/>
      <c r="I1790" s="316"/>
    </row>
    <row r="1791" spans="1:9" s="272" customFormat="1" x14ac:dyDescent="0.25">
      <c r="A1791" s="273"/>
      <c r="B1791" s="316"/>
      <c r="C1791" s="316"/>
      <c r="D1791" s="316"/>
      <c r="E1791" s="316"/>
      <c r="F1791" s="316"/>
      <c r="G1791" s="316"/>
      <c r="H1791" s="316"/>
      <c r="I1791" s="316"/>
    </row>
    <row r="1792" spans="1:9" s="272" customFormat="1" x14ac:dyDescent="0.25">
      <c r="A1792" s="273"/>
      <c r="B1792" s="316"/>
      <c r="C1792" s="316"/>
      <c r="D1792" s="316"/>
      <c r="E1792" s="316"/>
      <c r="F1792" s="316"/>
      <c r="G1792" s="316"/>
      <c r="H1792" s="316"/>
      <c r="I1792" s="316"/>
    </row>
    <row r="1793" spans="1:9" s="272" customFormat="1" x14ac:dyDescent="0.25">
      <c r="A1793" s="273"/>
      <c r="B1793" s="316"/>
      <c r="C1793" s="316"/>
      <c r="D1793" s="316"/>
      <c r="E1793" s="316"/>
      <c r="F1793" s="316"/>
      <c r="G1793" s="316"/>
      <c r="H1793" s="316"/>
      <c r="I1793" s="316"/>
    </row>
    <row r="1794" spans="1:9" s="272" customFormat="1" x14ac:dyDescent="0.25">
      <c r="A1794" s="273"/>
      <c r="B1794" s="316"/>
      <c r="C1794" s="316"/>
      <c r="D1794" s="316"/>
      <c r="E1794" s="316"/>
      <c r="F1794" s="316"/>
      <c r="G1794" s="316"/>
      <c r="H1794" s="316"/>
      <c r="I1794" s="316"/>
    </row>
    <row r="1795" spans="1:9" s="272" customFormat="1" x14ac:dyDescent="0.25">
      <c r="A1795" s="273"/>
      <c r="B1795" s="316"/>
      <c r="C1795" s="316"/>
      <c r="D1795" s="316"/>
      <c r="E1795" s="316"/>
      <c r="F1795" s="316"/>
      <c r="G1795" s="316"/>
      <c r="H1795" s="316"/>
      <c r="I1795" s="316"/>
    </row>
    <row r="1796" spans="1:9" s="272" customFormat="1" x14ac:dyDescent="0.25">
      <c r="A1796" s="273"/>
      <c r="B1796" s="316"/>
      <c r="C1796" s="316"/>
      <c r="D1796" s="316"/>
      <c r="E1796" s="316"/>
      <c r="F1796" s="316"/>
      <c r="G1796" s="316"/>
      <c r="H1796" s="316"/>
      <c r="I1796" s="316"/>
    </row>
    <row r="1797" spans="1:9" s="272" customFormat="1" x14ac:dyDescent="0.25">
      <c r="A1797" s="273"/>
      <c r="B1797" s="316"/>
      <c r="C1797" s="316"/>
      <c r="D1797" s="316"/>
      <c r="E1797" s="316"/>
      <c r="F1797" s="316"/>
      <c r="G1797" s="316"/>
      <c r="H1797" s="316"/>
      <c r="I1797" s="316"/>
    </row>
    <row r="1798" spans="1:9" s="272" customFormat="1" x14ac:dyDescent="0.25">
      <c r="A1798" s="273"/>
      <c r="B1798" s="316"/>
      <c r="C1798" s="316"/>
      <c r="D1798" s="316"/>
      <c r="E1798" s="316"/>
      <c r="F1798" s="316"/>
      <c r="G1798" s="316"/>
      <c r="H1798" s="316"/>
      <c r="I1798" s="316"/>
    </row>
    <row r="1799" spans="1:9" s="272" customFormat="1" x14ac:dyDescent="0.25">
      <c r="A1799" s="273"/>
      <c r="B1799" s="316"/>
      <c r="C1799" s="316"/>
      <c r="D1799" s="316"/>
      <c r="E1799" s="316"/>
      <c r="F1799" s="316"/>
      <c r="G1799" s="316"/>
      <c r="H1799" s="316"/>
      <c r="I1799" s="316"/>
    </row>
    <row r="1800" spans="1:9" s="272" customFormat="1" x14ac:dyDescent="0.25">
      <c r="A1800" s="273"/>
      <c r="B1800" s="316"/>
      <c r="C1800" s="316"/>
      <c r="D1800" s="316"/>
      <c r="E1800" s="316"/>
      <c r="F1800" s="316"/>
      <c r="G1800" s="316"/>
      <c r="H1800" s="316"/>
      <c r="I1800" s="316"/>
    </row>
    <row r="1801" spans="1:9" s="272" customFormat="1" x14ac:dyDescent="0.25">
      <c r="A1801" s="273"/>
      <c r="B1801" s="316"/>
      <c r="C1801" s="316"/>
      <c r="D1801" s="316"/>
      <c r="E1801" s="316"/>
      <c r="F1801" s="316"/>
      <c r="G1801" s="316"/>
      <c r="H1801" s="316"/>
      <c r="I1801" s="316"/>
    </row>
    <row r="1802" spans="1:9" s="272" customFormat="1" x14ac:dyDescent="0.25">
      <c r="A1802" s="273"/>
      <c r="B1802" s="316"/>
      <c r="C1802" s="316"/>
      <c r="D1802" s="316"/>
      <c r="E1802" s="316"/>
      <c r="F1802" s="316"/>
      <c r="G1802" s="316"/>
      <c r="H1802" s="316"/>
      <c r="I1802" s="316"/>
    </row>
    <row r="1803" spans="1:9" s="272" customFormat="1" x14ac:dyDescent="0.25">
      <c r="A1803" s="273"/>
      <c r="B1803" s="316"/>
      <c r="C1803" s="316"/>
      <c r="D1803" s="316"/>
      <c r="E1803" s="316"/>
      <c r="F1803" s="316"/>
      <c r="G1803" s="316"/>
      <c r="H1803" s="316"/>
      <c r="I1803" s="316"/>
    </row>
    <row r="1804" spans="1:9" s="272" customFormat="1" x14ac:dyDescent="0.25">
      <c r="A1804" s="273"/>
      <c r="B1804" s="316"/>
      <c r="C1804" s="316"/>
      <c r="D1804" s="316"/>
      <c r="E1804" s="316"/>
      <c r="F1804" s="316"/>
      <c r="G1804" s="316"/>
      <c r="H1804" s="316"/>
      <c r="I1804" s="316"/>
    </row>
    <row r="1805" spans="1:9" s="272" customFormat="1" x14ac:dyDescent="0.25">
      <c r="A1805" s="273"/>
      <c r="B1805" s="316"/>
      <c r="C1805" s="316"/>
      <c r="D1805" s="316"/>
      <c r="E1805" s="316"/>
      <c r="F1805" s="316"/>
      <c r="G1805" s="316"/>
      <c r="H1805" s="316"/>
      <c r="I1805" s="316"/>
    </row>
    <row r="1806" spans="1:9" s="272" customFormat="1" x14ac:dyDescent="0.25">
      <c r="A1806" s="273"/>
      <c r="B1806" s="316"/>
      <c r="C1806" s="316"/>
      <c r="D1806" s="316"/>
      <c r="E1806" s="316"/>
      <c r="F1806" s="316"/>
      <c r="G1806" s="316"/>
      <c r="H1806" s="316"/>
      <c r="I1806" s="316"/>
    </row>
    <row r="1807" spans="1:9" s="272" customFormat="1" x14ac:dyDescent="0.25">
      <c r="A1807" s="273"/>
      <c r="B1807" s="316"/>
      <c r="C1807" s="316"/>
      <c r="D1807" s="316"/>
      <c r="E1807" s="316"/>
      <c r="F1807" s="316"/>
      <c r="G1807" s="316"/>
      <c r="H1807" s="316"/>
      <c r="I1807" s="316"/>
    </row>
    <row r="1808" spans="1:9" s="272" customFormat="1" x14ac:dyDescent="0.25">
      <c r="A1808" s="273"/>
      <c r="B1808" s="316"/>
      <c r="C1808" s="316"/>
      <c r="D1808" s="316"/>
      <c r="E1808" s="316"/>
      <c r="F1808" s="316"/>
      <c r="G1808" s="316"/>
      <c r="H1808" s="316"/>
      <c r="I1808" s="316"/>
    </row>
    <row r="1809" spans="1:9" s="272" customFormat="1" x14ac:dyDescent="0.25">
      <c r="A1809" s="273"/>
      <c r="B1809" s="316"/>
      <c r="C1809" s="316"/>
      <c r="D1809" s="316"/>
      <c r="E1809" s="316"/>
      <c r="F1809" s="316"/>
      <c r="G1809" s="316"/>
      <c r="H1809" s="316"/>
      <c r="I1809" s="316"/>
    </row>
    <row r="1810" spans="1:9" s="272" customFormat="1" x14ac:dyDescent="0.25">
      <c r="A1810" s="273"/>
      <c r="B1810" s="316"/>
      <c r="C1810" s="316"/>
      <c r="D1810" s="316"/>
      <c r="E1810" s="316"/>
      <c r="F1810" s="316"/>
      <c r="G1810" s="316"/>
      <c r="H1810" s="316"/>
      <c r="I1810" s="316"/>
    </row>
    <row r="1811" spans="1:9" s="272" customFormat="1" x14ac:dyDescent="0.25">
      <c r="A1811" s="273"/>
      <c r="B1811" s="316"/>
      <c r="C1811" s="316"/>
      <c r="D1811" s="316"/>
      <c r="E1811" s="316"/>
      <c r="F1811" s="316"/>
      <c r="G1811" s="316"/>
      <c r="H1811" s="316"/>
      <c r="I1811" s="316"/>
    </row>
    <row r="1812" spans="1:9" s="272" customFormat="1" x14ac:dyDescent="0.25">
      <c r="A1812" s="273"/>
      <c r="B1812" s="316"/>
      <c r="C1812" s="316"/>
      <c r="D1812" s="316"/>
      <c r="E1812" s="316"/>
      <c r="F1812" s="316"/>
      <c r="G1812" s="316"/>
      <c r="H1812" s="316"/>
      <c r="I1812" s="316"/>
    </row>
    <row r="1813" spans="1:9" s="272" customFormat="1" x14ac:dyDescent="0.25">
      <c r="A1813" s="273"/>
      <c r="B1813" s="316"/>
      <c r="C1813" s="316"/>
      <c r="D1813" s="316"/>
      <c r="E1813" s="316"/>
      <c r="F1813" s="316"/>
      <c r="G1813" s="316"/>
      <c r="H1813" s="316"/>
      <c r="I1813" s="316"/>
    </row>
    <row r="1814" spans="1:9" s="272" customFormat="1" x14ac:dyDescent="0.25">
      <c r="A1814" s="273"/>
      <c r="B1814" s="316"/>
      <c r="C1814" s="316"/>
      <c r="D1814" s="316"/>
      <c r="E1814" s="316"/>
      <c r="F1814" s="316"/>
      <c r="G1814" s="316"/>
      <c r="H1814" s="316"/>
      <c r="I1814" s="316"/>
    </row>
    <row r="1815" spans="1:9" s="272" customFormat="1" x14ac:dyDescent="0.25">
      <c r="A1815" s="273"/>
      <c r="B1815" s="316"/>
      <c r="C1815" s="316"/>
      <c r="D1815" s="316"/>
      <c r="E1815" s="316"/>
      <c r="F1815" s="316"/>
      <c r="G1815" s="316"/>
      <c r="H1815" s="316"/>
      <c r="I1815" s="316"/>
    </row>
    <row r="1816" spans="1:9" s="272" customFormat="1" x14ac:dyDescent="0.25">
      <c r="A1816" s="273"/>
      <c r="B1816" s="316"/>
      <c r="C1816" s="316"/>
      <c r="D1816" s="316"/>
      <c r="E1816" s="316"/>
      <c r="F1816" s="316"/>
      <c r="G1816" s="316"/>
      <c r="H1816" s="316"/>
      <c r="I1816" s="316"/>
    </row>
    <row r="1817" spans="1:9" s="272" customFormat="1" x14ac:dyDescent="0.25">
      <c r="A1817" s="273"/>
      <c r="B1817" s="316"/>
      <c r="C1817" s="316"/>
      <c r="D1817" s="316"/>
      <c r="E1817" s="316"/>
      <c r="F1817" s="316"/>
      <c r="G1817" s="316"/>
      <c r="H1817" s="316"/>
      <c r="I1817" s="316"/>
    </row>
    <row r="1818" spans="1:9" s="272" customFormat="1" x14ac:dyDescent="0.25">
      <c r="A1818" s="273"/>
      <c r="B1818" s="316"/>
      <c r="C1818" s="316"/>
      <c r="D1818" s="316"/>
      <c r="E1818" s="316"/>
      <c r="F1818" s="316"/>
      <c r="G1818" s="316"/>
      <c r="H1818" s="316"/>
      <c r="I1818" s="316"/>
    </row>
    <row r="1819" spans="1:9" s="272" customFormat="1" x14ac:dyDescent="0.25">
      <c r="A1819" s="273"/>
      <c r="B1819" s="316"/>
      <c r="C1819" s="316"/>
      <c r="D1819" s="316"/>
      <c r="E1819" s="316"/>
      <c r="F1819" s="316"/>
      <c r="G1819" s="316"/>
      <c r="H1819" s="316"/>
      <c r="I1819" s="316"/>
    </row>
    <row r="1820" spans="1:9" s="272" customFormat="1" x14ac:dyDescent="0.25">
      <c r="A1820" s="273"/>
      <c r="B1820" s="316"/>
      <c r="C1820" s="316"/>
      <c r="D1820" s="316"/>
      <c r="E1820" s="316"/>
      <c r="F1820" s="316"/>
      <c r="G1820" s="316"/>
      <c r="H1820" s="316"/>
      <c r="I1820" s="316"/>
    </row>
    <row r="1821" spans="1:9" s="272" customFormat="1" x14ac:dyDescent="0.25">
      <c r="A1821" s="273"/>
      <c r="B1821" s="316"/>
      <c r="C1821" s="316"/>
      <c r="D1821" s="316"/>
      <c r="E1821" s="316"/>
      <c r="F1821" s="316"/>
      <c r="G1821" s="316"/>
      <c r="H1821" s="316"/>
      <c r="I1821" s="316"/>
    </row>
    <row r="1822" spans="1:9" s="272" customFormat="1" x14ac:dyDescent="0.25">
      <c r="A1822" s="273"/>
      <c r="B1822" s="316"/>
      <c r="C1822" s="316"/>
      <c r="D1822" s="316"/>
      <c r="E1822" s="316"/>
      <c r="F1822" s="316"/>
      <c r="G1822" s="316"/>
      <c r="H1822" s="316"/>
      <c r="I1822" s="316"/>
    </row>
    <row r="1823" spans="1:9" s="272" customFormat="1" x14ac:dyDescent="0.25">
      <c r="A1823" s="273"/>
      <c r="B1823" s="316"/>
      <c r="C1823" s="316"/>
      <c r="D1823" s="316"/>
      <c r="E1823" s="316"/>
      <c r="F1823" s="316"/>
      <c r="G1823" s="316"/>
      <c r="H1823" s="316"/>
      <c r="I1823" s="316"/>
    </row>
    <row r="1824" spans="1:9" s="272" customFormat="1" x14ac:dyDescent="0.25">
      <c r="A1824" s="273"/>
      <c r="B1824" s="316"/>
      <c r="C1824" s="316"/>
      <c r="D1824" s="316"/>
      <c r="E1824" s="316"/>
      <c r="F1824" s="316"/>
      <c r="G1824" s="316"/>
      <c r="H1824" s="316"/>
      <c r="I1824" s="316"/>
    </row>
    <row r="1825" spans="1:9" s="272" customFormat="1" x14ac:dyDescent="0.25">
      <c r="A1825" s="273"/>
      <c r="B1825" s="316"/>
      <c r="C1825" s="316"/>
      <c r="D1825" s="316"/>
      <c r="E1825" s="316"/>
      <c r="F1825" s="316"/>
      <c r="G1825" s="316"/>
      <c r="H1825" s="316"/>
      <c r="I1825" s="316"/>
    </row>
    <row r="1826" spans="1:9" s="272" customFormat="1" x14ac:dyDescent="0.25">
      <c r="A1826" s="273"/>
      <c r="B1826" s="316"/>
      <c r="C1826" s="316"/>
      <c r="D1826" s="316"/>
      <c r="E1826" s="316"/>
      <c r="F1826" s="316"/>
      <c r="G1826" s="316"/>
      <c r="H1826" s="316"/>
      <c r="I1826" s="316"/>
    </row>
    <row r="1827" spans="1:9" s="272" customFormat="1" x14ac:dyDescent="0.25">
      <c r="A1827" s="273"/>
      <c r="B1827" s="316"/>
      <c r="C1827" s="316"/>
      <c r="D1827" s="316"/>
      <c r="E1827" s="316"/>
      <c r="F1827" s="316"/>
      <c r="G1827" s="316"/>
      <c r="H1827" s="316"/>
      <c r="I1827" s="316"/>
    </row>
    <row r="1828" spans="1:9" s="272" customFormat="1" x14ac:dyDescent="0.25">
      <c r="A1828" s="273"/>
      <c r="B1828" s="316"/>
      <c r="C1828" s="316"/>
      <c r="D1828" s="316"/>
      <c r="E1828" s="316"/>
      <c r="F1828" s="316"/>
      <c r="G1828" s="316"/>
      <c r="H1828" s="316"/>
      <c r="I1828" s="316"/>
    </row>
    <row r="1829" spans="1:9" s="272" customFormat="1" x14ac:dyDescent="0.25">
      <c r="A1829" s="273"/>
      <c r="B1829" s="316"/>
      <c r="C1829" s="316"/>
      <c r="D1829" s="316"/>
      <c r="E1829" s="316"/>
      <c r="F1829" s="316"/>
      <c r="G1829" s="316"/>
      <c r="H1829" s="316"/>
      <c r="I1829" s="316"/>
    </row>
    <row r="1830" spans="1:9" s="272" customFormat="1" x14ac:dyDescent="0.25">
      <c r="A1830" s="273"/>
      <c r="B1830" s="316"/>
      <c r="C1830" s="316"/>
      <c r="D1830" s="316"/>
      <c r="E1830" s="316"/>
      <c r="F1830" s="316"/>
      <c r="G1830" s="316"/>
      <c r="H1830" s="316"/>
      <c r="I1830" s="316"/>
    </row>
    <row r="1831" spans="1:9" s="272" customFormat="1" x14ac:dyDescent="0.25">
      <c r="A1831" s="273"/>
      <c r="B1831" s="316"/>
      <c r="C1831" s="316"/>
      <c r="D1831" s="316"/>
      <c r="E1831" s="316"/>
      <c r="F1831" s="316"/>
      <c r="G1831" s="316"/>
      <c r="H1831" s="316"/>
      <c r="I1831" s="316"/>
    </row>
    <row r="1832" spans="1:9" s="272" customFormat="1" x14ac:dyDescent="0.25">
      <c r="A1832" s="273"/>
      <c r="B1832" s="316"/>
      <c r="C1832" s="316"/>
      <c r="D1832" s="316"/>
      <c r="E1832" s="316"/>
      <c r="F1832" s="316"/>
      <c r="G1832" s="316"/>
      <c r="H1832" s="316"/>
      <c r="I1832" s="316"/>
    </row>
    <row r="1833" spans="1:9" s="272" customFormat="1" x14ac:dyDescent="0.25">
      <c r="A1833" s="273"/>
      <c r="B1833" s="316"/>
      <c r="C1833" s="316"/>
      <c r="D1833" s="316"/>
      <c r="E1833" s="316"/>
      <c r="F1833" s="316"/>
      <c r="G1833" s="316"/>
      <c r="H1833" s="316"/>
      <c r="I1833" s="316"/>
    </row>
    <row r="1834" spans="1:9" s="272" customFormat="1" x14ac:dyDescent="0.25">
      <c r="A1834" s="273"/>
      <c r="B1834" s="316"/>
      <c r="C1834" s="316"/>
      <c r="D1834" s="316"/>
      <c r="E1834" s="316"/>
      <c r="F1834" s="316"/>
      <c r="G1834" s="316"/>
      <c r="H1834" s="316"/>
      <c r="I1834" s="316"/>
    </row>
    <row r="1835" spans="1:9" s="272" customFormat="1" x14ac:dyDescent="0.25">
      <c r="A1835" s="273"/>
      <c r="B1835" s="316"/>
      <c r="C1835" s="316"/>
      <c r="D1835" s="316"/>
      <c r="E1835" s="316"/>
      <c r="F1835" s="316"/>
      <c r="G1835" s="316"/>
      <c r="H1835" s="316"/>
      <c r="I1835" s="316"/>
    </row>
    <row r="1836" spans="1:9" s="272" customFormat="1" x14ac:dyDescent="0.25">
      <c r="A1836" s="273"/>
      <c r="B1836" s="316"/>
      <c r="C1836" s="316"/>
      <c r="D1836" s="316"/>
      <c r="E1836" s="316"/>
      <c r="F1836" s="316"/>
      <c r="G1836" s="316"/>
      <c r="H1836" s="316"/>
      <c r="I1836" s="316"/>
    </row>
    <row r="1837" spans="1:9" s="272" customFormat="1" x14ac:dyDescent="0.25">
      <c r="A1837" s="273"/>
      <c r="B1837" s="316"/>
      <c r="C1837" s="316"/>
      <c r="D1837" s="316"/>
      <c r="E1837" s="316"/>
      <c r="F1837" s="316"/>
      <c r="G1837" s="316"/>
      <c r="H1837" s="316"/>
      <c r="I1837" s="316"/>
    </row>
    <row r="1838" spans="1:9" s="272" customFormat="1" x14ac:dyDescent="0.25">
      <c r="A1838" s="273"/>
      <c r="B1838" s="316"/>
      <c r="C1838" s="316"/>
      <c r="D1838" s="316"/>
      <c r="E1838" s="316"/>
      <c r="F1838" s="316"/>
      <c r="G1838" s="316"/>
      <c r="H1838" s="316"/>
      <c r="I1838" s="316"/>
    </row>
    <row r="1839" spans="1:9" s="272" customFormat="1" x14ac:dyDescent="0.25">
      <c r="A1839" s="273"/>
      <c r="B1839" s="316"/>
      <c r="C1839" s="316"/>
      <c r="D1839" s="316"/>
      <c r="E1839" s="316"/>
      <c r="F1839" s="316"/>
      <c r="G1839" s="316"/>
      <c r="H1839" s="316"/>
      <c r="I1839" s="316"/>
    </row>
    <row r="1840" spans="1:9" s="272" customFormat="1" x14ac:dyDescent="0.25">
      <c r="A1840" s="273"/>
      <c r="B1840" s="316"/>
      <c r="C1840" s="316"/>
      <c r="D1840" s="316"/>
      <c r="E1840" s="316"/>
      <c r="F1840" s="316"/>
      <c r="G1840" s="316"/>
      <c r="H1840" s="316"/>
      <c r="I1840" s="316"/>
    </row>
    <row r="1841" spans="1:9" s="272" customFormat="1" x14ac:dyDescent="0.25">
      <c r="A1841" s="273"/>
      <c r="B1841" s="316"/>
      <c r="C1841" s="316"/>
      <c r="D1841" s="316"/>
      <c r="E1841" s="316"/>
      <c r="F1841" s="316"/>
      <c r="G1841" s="316"/>
      <c r="H1841" s="316"/>
      <c r="I1841" s="316"/>
    </row>
    <row r="1842" spans="1:9" s="272" customFormat="1" x14ac:dyDescent="0.25">
      <c r="A1842" s="273"/>
      <c r="B1842" s="316"/>
      <c r="C1842" s="316"/>
      <c r="D1842" s="316"/>
      <c r="E1842" s="316"/>
      <c r="F1842" s="316"/>
      <c r="G1842" s="316"/>
      <c r="H1842" s="316"/>
      <c r="I1842" s="316"/>
    </row>
    <row r="1843" spans="1:9" s="272" customFormat="1" x14ac:dyDescent="0.25">
      <c r="A1843" s="273"/>
      <c r="B1843" s="316"/>
      <c r="C1843" s="316"/>
      <c r="D1843" s="316"/>
      <c r="E1843" s="316"/>
      <c r="F1843" s="316"/>
      <c r="G1843" s="316"/>
      <c r="H1843" s="316"/>
      <c r="I1843" s="316"/>
    </row>
    <row r="1844" spans="1:9" s="272" customFormat="1" x14ac:dyDescent="0.25">
      <c r="A1844" s="273"/>
      <c r="B1844" s="316"/>
      <c r="C1844" s="316"/>
      <c r="D1844" s="316"/>
      <c r="E1844" s="316"/>
      <c r="F1844" s="316"/>
      <c r="G1844" s="316"/>
      <c r="H1844" s="316"/>
      <c r="I1844" s="316"/>
    </row>
    <row r="1845" spans="1:9" s="272" customFormat="1" x14ac:dyDescent="0.25">
      <c r="A1845" s="273"/>
      <c r="B1845" s="316"/>
      <c r="C1845" s="316"/>
      <c r="D1845" s="316"/>
      <c r="E1845" s="316"/>
      <c r="F1845" s="316"/>
      <c r="G1845" s="316"/>
      <c r="H1845" s="316"/>
      <c r="I1845" s="316"/>
    </row>
    <row r="1846" spans="1:9" s="272" customFormat="1" x14ac:dyDescent="0.25">
      <c r="A1846" s="273"/>
      <c r="B1846" s="316"/>
      <c r="C1846" s="316"/>
      <c r="D1846" s="316"/>
      <c r="E1846" s="316"/>
      <c r="F1846" s="316"/>
      <c r="G1846" s="316"/>
      <c r="H1846" s="316"/>
      <c r="I1846" s="316"/>
    </row>
    <row r="1847" spans="1:9" s="272" customFormat="1" x14ac:dyDescent="0.25">
      <c r="A1847" s="273"/>
      <c r="B1847" s="316"/>
      <c r="C1847" s="316"/>
      <c r="D1847" s="316"/>
      <c r="E1847" s="316"/>
      <c r="F1847" s="316"/>
      <c r="G1847" s="316"/>
      <c r="H1847" s="316"/>
      <c r="I1847" s="316"/>
    </row>
    <row r="1848" spans="1:9" s="272" customFormat="1" x14ac:dyDescent="0.25">
      <c r="A1848" s="273"/>
      <c r="B1848" s="316"/>
      <c r="C1848" s="316"/>
      <c r="D1848" s="316"/>
      <c r="E1848" s="316"/>
      <c r="F1848" s="316"/>
      <c r="G1848" s="316"/>
      <c r="H1848" s="316"/>
      <c r="I1848" s="316"/>
    </row>
    <row r="1849" spans="1:9" s="272" customFormat="1" x14ac:dyDescent="0.25">
      <c r="A1849" s="273"/>
      <c r="B1849" s="316"/>
      <c r="C1849" s="316"/>
      <c r="D1849" s="316"/>
      <c r="E1849" s="316"/>
      <c r="F1849" s="316"/>
      <c r="G1849" s="316"/>
      <c r="H1849" s="316"/>
      <c r="I1849" s="316"/>
    </row>
    <row r="1850" spans="1:9" s="272" customFormat="1" x14ac:dyDescent="0.25">
      <c r="A1850" s="273"/>
      <c r="B1850" s="316"/>
      <c r="C1850" s="316"/>
      <c r="D1850" s="316"/>
      <c r="E1850" s="316"/>
      <c r="F1850" s="316"/>
      <c r="G1850" s="316"/>
      <c r="H1850" s="316"/>
      <c r="I1850" s="316"/>
    </row>
    <row r="1851" spans="1:9" s="272" customFormat="1" x14ac:dyDescent="0.25">
      <c r="A1851" s="273"/>
      <c r="B1851" s="316"/>
      <c r="C1851" s="316"/>
      <c r="D1851" s="316"/>
      <c r="E1851" s="316"/>
      <c r="F1851" s="316"/>
      <c r="G1851" s="316"/>
      <c r="H1851" s="316"/>
      <c r="I1851" s="316"/>
    </row>
    <row r="1852" spans="1:9" s="272" customFormat="1" x14ac:dyDescent="0.25">
      <c r="A1852" s="273"/>
      <c r="B1852" s="316"/>
      <c r="C1852" s="316"/>
      <c r="D1852" s="316"/>
      <c r="E1852" s="316"/>
      <c r="F1852" s="316"/>
      <c r="G1852" s="316"/>
      <c r="H1852" s="316"/>
      <c r="I1852" s="316"/>
    </row>
    <row r="1853" spans="1:9" s="272" customFormat="1" x14ac:dyDescent="0.25">
      <c r="A1853" s="273"/>
      <c r="B1853" s="316"/>
      <c r="C1853" s="316"/>
      <c r="D1853" s="316"/>
      <c r="E1853" s="316"/>
      <c r="F1853" s="316"/>
      <c r="G1853" s="316"/>
      <c r="H1853" s="316"/>
      <c r="I1853" s="316"/>
    </row>
    <row r="1854" spans="1:9" s="272" customFormat="1" x14ac:dyDescent="0.25">
      <c r="A1854" s="273"/>
      <c r="B1854" s="316"/>
      <c r="C1854" s="316"/>
      <c r="D1854" s="316"/>
      <c r="E1854" s="316"/>
      <c r="F1854" s="316"/>
      <c r="G1854" s="316"/>
      <c r="H1854" s="316"/>
      <c r="I1854" s="316"/>
    </row>
    <row r="1855" spans="1:9" s="272" customFormat="1" x14ac:dyDescent="0.25">
      <c r="A1855" s="273"/>
      <c r="B1855" s="316"/>
      <c r="C1855" s="316"/>
      <c r="D1855" s="316"/>
      <c r="E1855" s="316"/>
      <c r="F1855" s="316"/>
      <c r="G1855" s="316"/>
      <c r="H1855" s="316"/>
      <c r="I1855" s="316"/>
    </row>
    <row r="1856" spans="1:9" s="272" customFormat="1" x14ac:dyDescent="0.25">
      <c r="A1856" s="273"/>
      <c r="B1856" s="316"/>
      <c r="C1856" s="316"/>
      <c r="D1856" s="316"/>
      <c r="E1856" s="316"/>
      <c r="F1856" s="316"/>
      <c r="G1856" s="316"/>
      <c r="H1856" s="316"/>
      <c r="I1856" s="316"/>
    </row>
    <row r="1857" spans="1:9" s="272" customFormat="1" x14ac:dyDescent="0.25">
      <c r="A1857" s="273"/>
      <c r="B1857" s="316"/>
      <c r="C1857" s="316"/>
      <c r="D1857" s="316"/>
      <c r="E1857" s="316"/>
      <c r="F1857" s="316"/>
      <c r="G1857" s="316"/>
      <c r="H1857" s="316"/>
      <c r="I1857" s="316"/>
    </row>
    <row r="1858" spans="1:9" s="272" customFormat="1" x14ac:dyDescent="0.25">
      <c r="A1858" s="273"/>
      <c r="B1858" s="316"/>
      <c r="C1858" s="316"/>
      <c r="D1858" s="316"/>
      <c r="E1858" s="316"/>
      <c r="F1858" s="316"/>
      <c r="G1858" s="316"/>
      <c r="H1858" s="316"/>
      <c r="I1858" s="316"/>
    </row>
    <row r="1859" spans="1:9" s="272" customFormat="1" x14ac:dyDescent="0.25">
      <c r="A1859" s="273"/>
      <c r="B1859" s="316"/>
      <c r="C1859" s="316"/>
      <c r="D1859" s="316"/>
      <c r="E1859" s="316"/>
      <c r="F1859" s="316"/>
      <c r="G1859" s="316"/>
      <c r="H1859" s="316"/>
      <c r="I1859" s="316"/>
    </row>
    <row r="1860" spans="1:9" s="272" customFormat="1" x14ac:dyDescent="0.25">
      <c r="A1860" s="273"/>
      <c r="B1860" s="316"/>
      <c r="C1860" s="316"/>
      <c r="D1860" s="316"/>
      <c r="E1860" s="316"/>
      <c r="F1860" s="316"/>
      <c r="G1860" s="316"/>
      <c r="H1860" s="316"/>
      <c r="I1860" s="316"/>
    </row>
    <row r="1861" spans="1:9" s="272" customFormat="1" x14ac:dyDescent="0.25">
      <c r="A1861" s="273"/>
      <c r="B1861" s="316"/>
      <c r="C1861" s="316"/>
      <c r="D1861" s="316"/>
      <c r="E1861" s="316"/>
      <c r="F1861" s="316"/>
      <c r="G1861" s="316"/>
      <c r="H1861" s="316"/>
      <c r="I1861" s="316"/>
    </row>
    <row r="1862" spans="1:9" s="272" customFormat="1" x14ac:dyDescent="0.25">
      <c r="A1862" s="273"/>
      <c r="B1862" s="316"/>
      <c r="C1862" s="316"/>
      <c r="D1862" s="316"/>
      <c r="E1862" s="316"/>
      <c r="F1862" s="316"/>
      <c r="G1862" s="316"/>
      <c r="H1862" s="316"/>
      <c r="I1862" s="316"/>
    </row>
    <row r="1863" spans="1:9" s="272" customFormat="1" x14ac:dyDescent="0.25">
      <c r="A1863" s="273"/>
      <c r="B1863" s="316"/>
      <c r="C1863" s="316"/>
      <c r="D1863" s="316"/>
      <c r="E1863" s="316"/>
      <c r="F1863" s="316"/>
      <c r="G1863" s="316"/>
      <c r="H1863" s="316"/>
      <c r="I1863" s="316"/>
    </row>
    <row r="1864" spans="1:9" s="272" customFormat="1" x14ac:dyDescent="0.25">
      <c r="A1864" s="273"/>
      <c r="B1864" s="316"/>
      <c r="C1864" s="316"/>
      <c r="D1864" s="316"/>
      <c r="E1864" s="316"/>
      <c r="F1864" s="316"/>
      <c r="G1864" s="316"/>
      <c r="H1864" s="316"/>
      <c r="I1864" s="316"/>
    </row>
    <row r="1865" spans="1:9" s="272" customFormat="1" x14ac:dyDescent="0.25">
      <c r="A1865" s="273"/>
      <c r="B1865" s="316"/>
      <c r="C1865" s="316"/>
      <c r="D1865" s="316"/>
      <c r="E1865" s="316"/>
      <c r="F1865" s="316"/>
      <c r="G1865" s="316"/>
      <c r="H1865" s="316"/>
      <c r="I1865" s="316"/>
    </row>
    <row r="1866" spans="1:9" s="272" customFormat="1" x14ac:dyDescent="0.25">
      <c r="A1866" s="273"/>
      <c r="B1866" s="316"/>
      <c r="C1866" s="316"/>
      <c r="D1866" s="316"/>
      <c r="E1866" s="316"/>
      <c r="F1866" s="316"/>
      <c r="G1866" s="316"/>
      <c r="H1866" s="316"/>
      <c r="I1866" s="316"/>
    </row>
    <row r="1867" spans="1:9" s="272" customFormat="1" x14ac:dyDescent="0.25">
      <c r="A1867" s="273"/>
      <c r="B1867" s="316"/>
      <c r="C1867" s="316"/>
      <c r="D1867" s="316"/>
      <c r="E1867" s="316"/>
      <c r="F1867" s="316"/>
      <c r="G1867" s="316"/>
      <c r="H1867" s="316"/>
      <c r="I1867" s="316"/>
    </row>
    <row r="1868" spans="1:9" s="272" customFormat="1" x14ac:dyDescent="0.25">
      <c r="A1868" s="273"/>
      <c r="B1868" s="316"/>
      <c r="C1868" s="316"/>
      <c r="D1868" s="316"/>
      <c r="E1868" s="316"/>
      <c r="F1868" s="316"/>
      <c r="G1868" s="316"/>
      <c r="H1868" s="316"/>
      <c r="I1868" s="316"/>
    </row>
    <row r="1869" spans="1:9" s="272" customFormat="1" x14ac:dyDescent="0.25">
      <c r="A1869" s="273"/>
      <c r="B1869" s="316"/>
      <c r="C1869" s="316"/>
      <c r="D1869" s="316"/>
      <c r="E1869" s="316"/>
      <c r="F1869" s="316"/>
      <c r="G1869" s="316"/>
      <c r="H1869" s="316"/>
      <c r="I1869" s="316"/>
    </row>
    <row r="1870" spans="1:9" s="272" customFormat="1" x14ac:dyDescent="0.25">
      <c r="A1870" s="273"/>
      <c r="B1870" s="316"/>
      <c r="C1870" s="316"/>
      <c r="D1870" s="316"/>
      <c r="E1870" s="316"/>
      <c r="F1870" s="316"/>
      <c r="G1870" s="316"/>
      <c r="H1870" s="316"/>
      <c r="I1870" s="316"/>
    </row>
    <row r="1871" spans="1:9" s="272" customFormat="1" x14ac:dyDescent="0.25">
      <c r="A1871" s="273"/>
      <c r="B1871" s="316"/>
      <c r="C1871" s="316"/>
      <c r="D1871" s="316"/>
      <c r="E1871" s="316"/>
      <c r="F1871" s="316"/>
      <c r="G1871" s="316"/>
      <c r="H1871" s="316"/>
      <c r="I1871" s="316"/>
    </row>
    <row r="1872" spans="1:9" s="272" customFormat="1" x14ac:dyDescent="0.25">
      <c r="A1872" s="273"/>
      <c r="B1872" s="316"/>
      <c r="C1872" s="316"/>
      <c r="D1872" s="316"/>
      <c r="E1872" s="316"/>
      <c r="F1872" s="316"/>
      <c r="G1872" s="316"/>
      <c r="H1872" s="316"/>
      <c r="I1872" s="316"/>
    </row>
    <row r="1873" spans="1:9" s="272" customFormat="1" x14ac:dyDescent="0.25">
      <c r="A1873" s="273"/>
      <c r="B1873" s="316"/>
      <c r="C1873" s="316"/>
      <c r="D1873" s="316"/>
      <c r="E1873" s="316"/>
      <c r="F1873" s="316"/>
      <c r="G1873" s="316"/>
      <c r="H1873" s="316"/>
      <c r="I1873" s="316"/>
    </row>
    <row r="1874" spans="1:9" s="272" customFormat="1" x14ac:dyDescent="0.25">
      <c r="A1874" s="273"/>
      <c r="B1874" s="316"/>
      <c r="C1874" s="316"/>
      <c r="D1874" s="316"/>
      <c r="E1874" s="316"/>
      <c r="F1874" s="316"/>
      <c r="G1874" s="316"/>
      <c r="H1874" s="316"/>
      <c r="I1874" s="316"/>
    </row>
    <row r="1875" spans="1:9" s="272" customFormat="1" x14ac:dyDescent="0.25">
      <c r="A1875" s="273"/>
      <c r="B1875" s="316"/>
      <c r="C1875" s="316"/>
      <c r="D1875" s="316"/>
      <c r="E1875" s="316"/>
      <c r="F1875" s="316"/>
      <c r="G1875" s="316"/>
      <c r="H1875" s="316"/>
      <c r="I1875" s="316"/>
    </row>
    <row r="1876" spans="1:9" s="272" customFormat="1" x14ac:dyDescent="0.25">
      <c r="A1876" s="273"/>
      <c r="B1876" s="316"/>
      <c r="C1876" s="316"/>
      <c r="D1876" s="316"/>
      <c r="E1876" s="316"/>
      <c r="F1876" s="316"/>
      <c r="G1876" s="316"/>
      <c r="H1876" s="316"/>
      <c r="I1876" s="316"/>
    </row>
    <row r="1877" spans="1:9" s="272" customFormat="1" x14ac:dyDescent="0.25">
      <c r="A1877" s="273"/>
      <c r="B1877" s="316"/>
      <c r="C1877" s="316"/>
      <c r="D1877" s="316"/>
      <c r="E1877" s="316"/>
      <c r="F1877" s="316"/>
      <c r="G1877" s="316"/>
      <c r="H1877" s="316"/>
      <c r="I1877" s="316"/>
    </row>
    <row r="1878" spans="1:9" s="272" customFormat="1" x14ac:dyDescent="0.25">
      <c r="A1878" s="273"/>
      <c r="B1878" s="316"/>
      <c r="C1878" s="316"/>
      <c r="D1878" s="316"/>
      <c r="E1878" s="316"/>
      <c r="F1878" s="316"/>
      <c r="G1878" s="316"/>
      <c r="H1878" s="316"/>
      <c r="I1878" s="316"/>
    </row>
    <row r="1879" spans="1:9" s="272" customFormat="1" x14ac:dyDescent="0.25">
      <c r="A1879" s="273"/>
      <c r="B1879" s="316"/>
      <c r="C1879" s="316"/>
      <c r="D1879" s="316"/>
      <c r="E1879" s="316"/>
      <c r="F1879" s="316"/>
      <c r="G1879" s="316"/>
      <c r="H1879" s="316"/>
      <c r="I1879" s="316"/>
    </row>
    <row r="1880" spans="1:9" s="272" customFormat="1" x14ac:dyDescent="0.25">
      <c r="A1880" s="273"/>
      <c r="B1880" s="316"/>
      <c r="C1880" s="316"/>
      <c r="D1880" s="316"/>
      <c r="E1880" s="316"/>
      <c r="F1880" s="316"/>
      <c r="G1880" s="316"/>
      <c r="H1880" s="316"/>
      <c r="I1880" s="316"/>
    </row>
    <row r="1881" spans="1:9" s="272" customFormat="1" x14ac:dyDescent="0.25">
      <c r="A1881" s="273"/>
      <c r="B1881" s="316"/>
      <c r="C1881" s="316"/>
      <c r="D1881" s="316"/>
      <c r="E1881" s="316"/>
      <c r="F1881" s="316"/>
      <c r="G1881" s="316"/>
      <c r="H1881" s="316"/>
      <c r="I1881" s="316"/>
    </row>
    <row r="1882" spans="1:9" s="272" customFormat="1" x14ac:dyDescent="0.25">
      <c r="A1882" s="273"/>
      <c r="B1882" s="316"/>
      <c r="C1882" s="316"/>
      <c r="D1882" s="316"/>
      <c r="E1882" s="316"/>
      <c r="F1882" s="316"/>
      <c r="G1882" s="316"/>
      <c r="H1882" s="316"/>
      <c r="I1882" s="316"/>
    </row>
    <row r="1883" spans="1:9" s="272" customFormat="1" x14ac:dyDescent="0.25">
      <c r="A1883" s="273"/>
      <c r="B1883" s="316"/>
      <c r="C1883" s="316"/>
      <c r="D1883" s="316"/>
      <c r="E1883" s="316"/>
      <c r="F1883" s="316"/>
      <c r="G1883" s="316"/>
      <c r="H1883" s="316"/>
      <c r="I1883" s="316"/>
    </row>
    <row r="1884" spans="1:9" s="272" customFormat="1" x14ac:dyDescent="0.25">
      <c r="A1884" s="273"/>
      <c r="B1884" s="316"/>
      <c r="C1884" s="316"/>
      <c r="D1884" s="316"/>
      <c r="E1884" s="316"/>
      <c r="F1884" s="316"/>
      <c r="G1884" s="316"/>
      <c r="H1884" s="316"/>
      <c r="I1884" s="316"/>
    </row>
    <row r="1885" spans="1:9" s="272" customFormat="1" x14ac:dyDescent="0.25">
      <c r="A1885" s="273"/>
      <c r="B1885" s="316"/>
      <c r="C1885" s="316"/>
      <c r="D1885" s="316"/>
      <c r="E1885" s="316"/>
      <c r="F1885" s="316"/>
      <c r="G1885" s="316"/>
      <c r="H1885" s="316"/>
      <c r="I1885" s="316"/>
    </row>
    <row r="1886" spans="1:9" s="272" customFormat="1" x14ac:dyDescent="0.25">
      <c r="A1886" s="273"/>
      <c r="B1886" s="316"/>
      <c r="C1886" s="316"/>
      <c r="D1886" s="316"/>
      <c r="E1886" s="316"/>
      <c r="F1886" s="316"/>
      <c r="G1886" s="316"/>
      <c r="H1886" s="316"/>
      <c r="I1886" s="316"/>
    </row>
    <row r="1887" spans="1:9" s="272" customFormat="1" x14ac:dyDescent="0.25">
      <c r="A1887" s="273"/>
      <c r="B1887" s="316"/>
      <c r="C1887" s="316"/>
      <c r="D1887" s="316"/>
      <c r="E1887" s="316"/>
      <c r="F1887" s="316"/>
      <c r="G1887" s="316"/>
      <c r="H1887" s="316"/>
      <c r="I1887" s="316"/>
    </row>
    <row r="1888" spans="1:9" s="272" customFormat="1" x14ac:dyDescent="0.25">
      <c r="A1888" s="273"/>
      <c r="B1888" s="316"/>
      <c r="C1888" s="316"/>
      <c r="D1888" s="316"/>
      <c r="E1888" s="316"/>
      <c r="F1888" s="316"/>
      <c r="G1888" s="316"/>
      <c r="H1888" s="316"/>
      <c r="I1888" s="316"/>
    </row>
    <row r="1889" spans="1:9" s="272" customFormat="1" x14ac:dyDescent="0.25">
      <c r="A1889" s="273"/>
      <c r="B1889" s="316"/>
      <c r="C1889" s="316"/>
      <c r="D1889" s="316"/>
      <c r="E1889" s="316"/>
      <c r="F1889" s="316"/>
      <c r="G1889" s="316"/>
      <c r="H1889" s="316"/>
      <c r="I1889" s="316"/>
    </row>
    <row r="1890" spans="1:9" s="272" customFormat="1" x14ac:dyDescent="0.25">
      <c r="A1890" s="273"/>
      <c r="B1890" s="316"/>
      <c r="C1890" s="316"/>
      <c r="D1890" s="316"/>
      <c r="E1890" s="316"/>
      <c r="F1890" s="316"/>
      <c r="G1890" s="316"/>
      <c r="H1890" s="316"/>
      <c r="I1890" s="316"/>
    </row>
    <row r="1891" spans="1:9" s="272" customFormat="1" x14ac:dyDescent="0.25">
      <c r="A1891" s="273"/>
      <c r="B1891" s="316"/>
      <c r="C1891" s="316"/>
      <c r="D1891" s="316"/>
      <c r="E1891" s="316"/>
      <c r="F1891" s="316"/>
      <c r="G1891" s="316"/>
      <c r="H1891" s="316"/>
      <c r="I1891" s="316"/>
    </row>
    <row r="1892" spans="1:9" s="272" customFormat="1" x14ac:dyDescent="0.25">
      <c r="A1892" s="273"/>
      <c r="B1892" s="316"/>
      <c r="C1892" s="316"/>
      <c r="D1892" s="316"/>
      <c r="E1892" s="316"/>
      <c r="F1892" s="316"/>
      <c r="G1892" s="316"/>
      <c r="H1892" s="316"/>
      <c r="I1892" s="316"/>
    </row>
    <row r="1893" spans="1:9" s="272" customFormat="1" x14ac:dyDescent="0.25">
      <c r="A1893" s="273"/>
      <c r="B1893" s="316"/>
      <c r="C1893" s="316"/>
      <c r="D1893" s="316"/>
      <c r="E1893" s="316"/>
      <c r="F1893" s="316"/>
      <c r="G1893" s="316"/>
      <c r="H1893" s="316"/>
      <c r="I1893" s="316"/>
    </row>
    <row r="1894" spans="1:9" s="272" customFormat="1" x14ac:dyDescent="0.25">
      <c r="A1894" s="273"/>
      <c r="B1894" s="316"/>
      <c r="C1894" s="316"/>
      <c r="D1894" s="316"/>
      <c r="E1894" s="316"/>
      <c r="F1894" s="316"/>
      <c r="G1894" s="316"/>
      <c r="H1894" s="316"/>
      <c r="I1894" s="316"/>
    </row>
    <row r="1895" spans="1:9" s="272" customFormat="1" x14ac:dyDescent="0.25">
      <c r="A1895" s="273"/>
      <c r="B1895" s="316"/>
      <c r="C1895" s="316"/>
      <c r="D1895" s="316"/>
      <c r="E1895" s="316"/>
      <c r="F1895" s="316"/>
      <c r="G1895" s="316"/>
      <c r="H1895" s="316"/>
      <c r="I1895" s="316"/>
    </row>
    <row r="1896" spans="1:9" s="272" customFormat="1" x14ac:dyDescent="0.25">
      <c r="A1896" s="273"/>
      <c r="B1896" s="316"/>
      <c r="C1896" s="316"/>
      <c r="D1896" s="316"/>
      <c r="E1896" s="316"/>
      <c r="F1896" s="316"/>
      <c r="G1896" s="316"/>
      <c r="H1896" s="316"/>
      <c r="I1896" s="316"/>
    </row>
    <row r="1897" spans="1:9" s="272" customFormat="1" x14ac:dyDescent="0.25">
      <c r="A1897" s="273"/>
      <c r="B1897" s="316"/>
      <c r="C1897" s="316"/>
      <c r="D1897" s="316"/>
      <c r="E1897" s="316"/>
      <c r="F1897" s="316"/>
      <c r="G1897" s="316"/>
      <c r="H1897" s="316"/>
      <c r="I1897" s="316"/>
    </row>
    <row r="1898" spans="1:9" s="272" customFormat="1" x14ac:dyDescent="0.25">
      <c r="A1898" s="273"/>
      <c r="B1898" s="316"/>
      <c r="C1898" s="316"/>
      <c r="D1898" s="316"/>
      <c r="E1898" s="316"/>
      <c r="F1898" s="316"/>
      <c r="G1898" s="316"/>
      <c r="H1898" s="316"/>
      <c r="I1898" s="316"/>
    </row>
    <row r="1899" spans="1:9" s="272" customFormat="1" x14ac:dyDescent="0.25">
      <c r="A1899" s="273"/>
      <c r="B1899" s="316"/>
      <c r="C1899" s="316"/>
      <c r="D1899" s="316"/>
      <c r="E1899" s="316"/>
      <c r="F1899" s="316"/>
      <c r="G1899" s="316"/>
      <c r="H1899" s="316"/>
      <c r="I1899" s="316"/>
    </row>
    <row r="1900" spans="1:9" s="272" customFormat="1" x14ac:dyDescent="0.25">
      <c r="A1900" s="273"/>
      <c r="B1900" s="316"/>
      <c r="C1900" s="316"/>
      <c r="D1900" s="316"/>
      <c r="E1900" s="316"/>
      <c r="F1900" s="316"/>
      <c r="G1900" s="316"/>
      <c r="H1900" s="316"/>
      <c r="I1900" s="316"/>
    </row>
    <row r="1901" spans="1:9" s="272" customFormat="1" x14ac:dyDescent="0.25">
      <c r="A1901" s="273"/>
      <c r="B1901" s="316"/>
      <c r="C1901" s="316"/>
      <c r="D1901" s="316"/>
      <c r="E1901" s="316"/>
      <c r="F1901" s="316"/>
      <c r="G1901" s="316"/>
      <c r="H1901" s="316"/>
      <c r="I1901" s="316"/>
    </row>
    <row r="1902" spans="1:9" s="272" customFormat="1" x14ac:dyDescent="0.25">
      <c r="A1902" s="273"/>
      <c r="B1902" s="316"/>
      <c r="C1902" s="316"/>
      <c r="D1902" s="316"/>
      <c r="E1902" s="316"/>
      <c r="F1902" s="316"/>
      <c r="G1902" s="316"/>
      <c r="H1902" s="316"/>
      <c r="I1902" s="316"/>
    </row>
    <row r="1903" spans="1:9" s="272" customFormat="1" x14ac:dyDescent="0.25">
      <c r="A1903" s="273"/>
      <c r="B1903" s="316"/>
      <c r="C1903" s="316"/>
      <c r="D1903" s="316"/>
      <c r="E1903" s="316"/>
      <c r="F1903" s="316"/>
      <c r="G1903" s="316"/>
      <c r="H1903" s="316"/>
      <c r="I1903" s="316"/>
    </row>
    <row r="1904" spans="1:9" s="272" customFormat="1" x14ac:dyDescent="0.25">
      <c r="A1904" s="273"/>
      <c r="B1904" s="316"/>
      <c r="C1904" s="316"/>
      <c r="D1904" s="316"/>
      <c r="E1904" s="316"/>
      <c r="F1904" s="316"/>
      <c r="G1904" s="316"/>
      <c r="H1904" s="316"/>
      <c r="I1904" s="316"/>
    </row>
    <row r="1905" spans="1:9" s="272" customFormat="1" x14ac:dyDescent="0.25">
      <c r="A1905" s="273"/>
      <c r="B1905" s="316"/>
      <c r="C1905" s="316"/>
      <c r="D1905" s="316"/>
      <c r="E1905" s="316"/>
      <c r="F1905" s="316"/>
      <c r="G1905" s="316"/>
      <c r="H1905" s="316"/>
      <c r="I1905" s="316"/>
    </row>
    <row r="1906" spans="1:9" s="272" customFormat="1" x14ac:dyDescent="0.25">
      <c r="A1906" s="273"/>
      <c r="B1906" s="316"/>
      <c r="C1906" s="316"/>
      <c r="D1906" s="316"/>
      <c r="E1906" s="316"/>
      <c r="F1906" s="316"/>
      <c r="G1906" s="316"/>
      <c r="H1906" s="316"/>
      <c r="I1906" s="316"/>
    </row>
    <row r="1907" spans="1:9" s="272" customFormat="1" x14ac:dyDescent="0.25">
      <c r="A1907" s="273"/>
      <c r="B1907" s="316"/>
      <c r="C1907" s="316"/>
      <c r="D1907" s="316"/>
      <c r="E1907" s="316"/>
      <c r="F1907" s="316"/>
      <c r="G1907" s="316"/>
      <c r="H1907" s="316"/>
      <c r="I1907" s="316"/>
    </row>
    <row r="1908" spans="1:9" s="272" customFormat="1" x14ac:dyDescent="0.25">
      <c r="A1908" s="273"/>
      <c r="B1908" s="316"/>
      <c r="C1908" s="316"/>
      <c r="D1908" s="316"/>
      <c r="E1908" s="316"/>
      <c r="F1908" s="316"/>
      <c r="G1908" s="316"/>
      <c r="H1908" s="316"/>
      <c r="I1908" s="316"/>
    </row>
    <row r="1909" spans="1:9" s="272" customFormat="1" x14ac:dyDescent="0.25">
      <c r="A1909" s="273"/>
      <c r="B1909" s="316"/>
      <c r="C1909" s="316"/>
      <c r="D1909" s="316"/>
      <c r="E1909" s="316"/>
      <c r="F1909" s="316"/>
      <c r="G1909" s="316"/>
      <c r="H1909" s="316"/>
      <c r="I1909" s="316"/>
    </row>
    <row r="1910" spans="1:9" s="272" customFormat="1" x14ac:dyDescent="0.25">
      <c r="A1910" s="273"/>
      <c r="B1910" s="316"/>
      <c r="C1910" s="316"/>
      <c r="D1910" s="316"/>
      <c r="E1910" s="316"/>
      <c r="F1910" s="316"/>
      <c r="G1910" s="316"/>
      <c r="H1910" s="316"/>
      <c r="I1910" s="316"/>
    </row>
    <row r="1911" spans="1:9" s="272" customFormat="1" x14ac:dyDescent="0.25">
      <c r="A1911" s="273"/>
      <c r="B1911" s="316"/>
      <c r="C1911" s="316"/>
      <c r="D1911" s="316"/>
      <c r="E1911" s="316"/>
      <c r="F1911" s="316"/>
      <c r="G1911" s="316"/>
      <c r="H1911" s="316"/>
      <c r="I1911" s="316"/>
    </row>
    <row r="1912" spans="1:9" s="272" customFormat="1" x14ac:dyDescent="0.25">
      <c r="A1912" s="273"/>
      <c r="B1912" s="316"/>
      <c r="C1912" s="316"/>
      <c r="D1912" s="316"/>
      <c r="E1912" s="316"/>
      <c r="F1912" s="316"/>
      <c r="G1912" s="316"/>
      <c r="H1912" s="316"/>
      <c r="I1912" s="316"/>
    </row>
    <row r="1913" spans="1:9" s="272" customFormat="1" x14ac:dyDescent="0.25">
      <c r="A1913" s="273"/>
      <c r="B1913" s="316"/>
      <c r="C1913" s="316"/>
      <c r="D1913" s="316"/>
      <c r="E1913" s="316"/>
      <c r="F1913" s="316"/>
      <c r="G1913" s="316"/>
      <c r="H1913" s="316"/>
      <c r="I1913" s="316"/>
    </row>
    <row r="1914" spans="1:9" s="272" customFormat="1" x14ac:dyDescent="0.25">
      <c r="A1914" s="273"/>
      <c r="B1914" s="316"/>
      <c r="C1914" s="316"/>
      <c r="D1914" s="316"/>
      <c r="E1914" s="316"/>
      <c r="F1914" s="316"/>
      <c r="G1914" s="316"/>
      <c r="H1914" s="316"/>
      <c r="I1914" s="316"/>
    </row>
    <row r="1915" spans="1:9" s="272" customFormat="1" x14ac:dyDescent="0.25">
      <c r="A1915" s="273"/>
      <c r="B1915" s="316"/>
      <c r="C1915" s="316"/>
      <c r="D1915" s="316"/>
      <c r="E1915" s="316"/>
      <c r="F1915" s="316"/>
      <c r="G1915" s="316"/>
      <c r="H1915" s="316"/>
      <c r="I1915" s="316"/>
    </row>
    <row r="1916" spans="1:9" s="272" customFormat="1" x14ac:dyDescent="0.25">
      <c r="A1916" s="273"/>
      <c r="B1916" s="316"/>
      <c r="C1916" s="316"/>
      <c r="D1916" s="316"/>
      <c r="E1916" s="316"/>
      <c r="F1916" s="316"/>
      <c r="G1916" s="316"/>
      <c r="H1916" s="316"/>
      <c r="I1916" s="316"/>
    </row>
    <row r="1917" spans="1:9" s="272" customFormat="1" x14ac:dyDescent="0.25">
      <c r="A1917" s="273"/>
      <c r="B1917" s="316"/>
      <c r="C1917" s="316"/>
      <c r="D1917" s="316"/>
      <c r="E1917" s="316"/>
      <c r="F1917" s="316"/>
      <c r="G1917" s="316"/>
      <c r="H1917" s="316"/>
      <c r="I1917" s="316"/>
    </row>
  </sheetData>
  <sheetProtection algorithmName="SHA-512" hashValue="Voq+6ozCjYNjYVZLJC8THd58BxQltm/JKsRGgjWps0FizTyx+RL5rd2xICTlvSPhe6CP5g+Qky8JHYAznHpJFw==" saltValue="7E7yUiBWgpce1aBFo1U4KQ==" spinCount="100000" sheet="1" objects="1" scenarios="1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107"/>
  <sheetViews>
    <sheetView topLeftCell="A16" zoomScale="80" zoomScaleNormal="80" workbookViewId="0">
      <pane xSplit="1" topLeftCell="U1" activePane="topRight" state="frozen"/>
      <selection activeCell="A40" sqref="A40"/>
      <selection pane="topRight" activeCell="AE42" sqref="AE42"/>
    </sheetView>
  </sheetViews>
  <sheetFormatPr defaultRowHeight="15" x14ac:dyDescent="0.25"/>
  <cols>
    <col min="1" max="1" width="20.28515625" style="41" customWidth="1"/>
    <col min="2" max="2" width="13" style="233" customWidth="1"/>
    <col min="3" max="3" width="12.85546875" style="92" customWidth="1"/>
    <col min="4" max="4" width="12.7109375" style="92" customWidth="1"/>
    <col min="5" max="5" width="9.5703125" style="93" customWidth="1"/>
    <col min="6" max="8" width="17.7109375" style="11" customWidth="1"/>
    <col min="9" max="9" width="22.7109375" style="11" customWidth="1"/>
    <col min="10" max="10" width="11.85546875" style="11" customWidth="1"/>
    <col min="11" max="13" width="13.85546875" style="4" customWidth="1"/>
    <col min="14" max="14" width="9.42578125" style="4" customWidth="1"/>
    <col min="15" max="17" width="17.7109375" style="4" customWidth="1"/>
    <col min="18" max="18" width="22.7109375" style="4" customWidth="1"/>
    <col min="19" max="19" width="13.28515625" style="4" customWidth="1"/>
    <col min="20" max="22" width="13.85546875" style="4" customWidth="1"/>
    <col min="23" max="23" width="9.5703125" style="4" customWidth="1"/>
    <col min="24" max="24" width="17.7109375" style="4" customWidth="1"/>
    <col min="25" max="26" width="17.7109375" style="11" customWidth="1"/>
    <col min="27" max="27" width="22.7109375" style="11" customWidth="1"/>
    <col min="28" max="28" width="11.7109375" style="11" customWidth="1"/>
    <col min="29" max="135" width="9.140625" style="272"/>
  </cols>
  <sheetData>
    <row r="1" spans="1:135" ht="24.95" customHeight="1" x14ac:dyDescent="0.25">
      <c r="A1" s="294"/>
      <c r="B1" s="13" t="s">
        <v>76</v>
      </c>
      <c r="C1" s="233"/>
      <c r="D1" s="233"/>
      <c r="E1" s="82"/>
      <c r="F1" s="13">
        <v>1</v>
      </c>
      <c r="G1" s="13">
        <v>2</v>
      </c>
      <c r="H1" s="13">
        <v>3</v>
      </c>
      <c r="I1" s="13" t="s">
        <v>23</v>
      </c>
      <c r="J1" s="13" t="s">
        <v>40</v>
      </c>
      <c r="K1" s="338" t="s">
        <v>14</v>
      </c>
      <c r="L1" s="338"/>
      <c r="M1" s="338"/>
      <c r="N1" s="231"/>
      <c r="O1" s="231">
        <v>1</v>
      </c>
      <c r="P1" s="231">
        <v>2</v>
      </c>
      <c r="Q1" s="231">
        <v>3</v>
      </c>
      <c r="R1" s="231" t="s">
        <v>23</v>
      </c>
      <c r="S1" s="36" t="s">
        <v>24</v>
      </c>
      <c r="T1" s="339" t="s">
        <v>15</v>
      </c>
      <c r="U1" s="339"/>
      <c r="V1" s="339"/>
      <c r="W1" s="9"/>
      <c r="X1" s="232">
        <v>1</v>
      </c>
      <c r="Y1" s="232">
        <v>2</v>
      </c>
      <c r="Z1" s="232">
        <v>3</v>
      </c>
      <c r="AA1" s="232" t="s">
        <v>23</v>
      </c>
      <c r="AB1" s="39" t="s">
        <v>24</v>
      </c>
    </row>
    <row r="2" spans="1:135" ht="19.899999999999999" customHeight="1" x14ac:dyDescent="0.25">
      <c r="A2" s="69" t="s">
        <v>43</v>
      </c>
      <c r="B2" s="233" t="s">
        <v>13</v>
      </c>
      <c r="C2" s="233" t="s">
        <v>13</v>
      </c>
      <c r="D2" s="233" t="s">
        <v>13</v>
      </c>
      <c r="E2" s="28" t="s">
        <v>17</v>
      </c>
      <c r="F2" s="100" t="s">
        <v>61</v>
      </c>
      <c r="G2" s="100" t="s">
        <v>61</v>
      </c>
      <c r="H2" s="100" t="s">
        <v>61</v>
      </c>
      <c r="I2" s="100" t="s">
        <v>44</v>
      </c>
      <c r="J2" s="13" t="s">
        <v>41</v>
      </c>
      <c r="K2" s="5" t="s">
        <v>16</v>
      </c>
      <c r="L2" s="5" t="s">
        <v>16</v>
      </c>
      <c r="M2" s="5" t="s">
        <v>16</v>
      </c>
      <c r="N2" s="13" t="s">
        <v>17</v>
      </c>
      <c r="O2" s="100" t="s">
        <v>61</v>
      </c>
      <c r="P2" s="100" t="s">
        <v>61</v>
      </c>
      <c r="Q2" s="100" t="s">
        <v>61</v>
      </c>
      <c r="R2" s="100" t="s">
        <v>44</v>
      </c>
      <c r="S2" s="37" t="s">
        <v>49</v>
      </c>
      <c r="T2" s="5" t="s">
        <v>16</v>
      </c>
      <c r="U2" s="5" t="s">
        <v>16</v>
      </c>
      <c r="V2" s="5" t="s">
        <v>16</v>
      </c>
      <c r="W2" s="13" t="s">
        <v>17</v>
      </c>
      <c r="X2" s="100" t="s">
        <v>61</v>
      </c>
      <c r="Y2" s="100" t="s">
        <v>61</v>
      </c>
      <c r="Z2" s="100" t="s">
        <v>61</v>
      </c>
      <c r="AA2" s="100" t="s">
        <v>44</v>
      </c>
      <c r="AB2" s="40" t="s">
        <v>52</v>
      </c>
    </row>
    <row r="3" spans="1:135" s="41" customFormat="1" x14ac:dyDescent="0.25">
      <c r="A3" s="132" t="s">
        <v>0</v>
      </c>
      <c r="B3" s="289"/>
      <c r="C3" s="276"/>
      <c r="D3" s="297"/>
      <c r="E3" s="94" t="e">
        <f>STDEV(B3:D3)/AVERAGE(B3:D3)*100</f>
        <v>#DIV/0!</v>
      </c>
      <c r="F3" s="24" t="e">
        <f>B3*J3*40/$B$17</f>
        <v>#DIV/0!</v>
      </c>
      <c r="G3" s="24" t="e">
        <f>C3*J3*40/$B$17</f>
        <v>#DIV/0!</v>
      </c>
      <c r="H3" s="24" t="e">
        <f>D3*J3*40/$B$17</f>
        <v>#DIV/0!</v>
      </c>
      <c r="I3" s="24" t="e">
        <f>IF(D3&gt;0,AVERAGE(F3:H3),AVERAGE(F3:G3))</f>
        <v>#DIV/0!</v>
      </c>
      <c r="J3" s="14" t="e">
        <f>SS!L71</f>
        <v>#DIV/0!</v>
      </c>
      <c r="K3" s="42" t="e">
        <f>B3/$B$12</f>
        <v>#DIV/0!</v>
      </c>
      <c r="L3" s="42" t="e">
        <f>C3/$C$12</f>
        <v>#DIV/0!</v>
      </c>
      <c r="M3" s="42" t="e">
        <f>D3/$D$12</f>
        <v>#DIV/0!</v>
      </c>
      <c r="N3" s="54" t="e">
        <f>IF(D3=0, STDEV(K3:L3)/AVERAGE(K3:L3)*100, STDEV(K3:M3)/AVERAGE(K3:M3)*100)</f>
        <v>#DIV/0!</v>
      </c>
      <c r="O3" s="24" t="e">
        <f t="shared" ref="O3:O15" si="0">K3*S3*$B$18*$B$16/$B$17/10</f>
        <v>#DIV/0!</v>
      </c>
      <c r="P3" s="24" t="e">
        <f>L3*S3*$B$18*$B$16/$B$17/10</f>
        <v>#DIV/0!</v>
      </c>
      <c r="Q3" s="24" t="e">
        <f>M3*S3*$B$18*$B$16/$B$17/10</f>
        <v>#DIV/0!</v>
      </c>
      <c r="R3" s="24" t="e">
        <f>IF(D3&gt;0,AVERAGE(O3:Q3),AVERAGE(O3:P3))</f>
        <v>#DIV/0!</v>
      </c>
      <c r="S3" s="33" t="e">
        <f>SS!U71</f>
        <v>#DIV/0!</v>
      </c>
      <c r="T3" s="42" t="e">
        <f>B3/$B$8</f>
        <v>#DIV/0!</v>
      </c>
      <c r="U3" s="42" t="e">
        <f>C3/$C$8</f>
        <v>#DIV/0!</v>
      </c>
      <c r="V3" s="42" t="e">
        <f>D3/$D$8</f>
        <v>#DIV/0!</v>
      </c>
      <c r="W3" s="54" t="e">
        <f>IF(D3=0, STDEV(T3:U3)/AVERAGE(T3:U3)*100, STDEV(T3:V3)/AVERAGE(T3:V3)*100)</f>
        <v>#DIV/0!</v>
      </c>
      <c r="X3" s="14" t="e">
        <f>789270*T3*AB3</f>
        <v>#DIV/0!</v>
      </c>
      <c r="Y3" s="14" t="e">
        <f>789270*U3*AB3</f>
        <v>#DIV/0!</v>
      </c>
      <c r="Z3" s="14" t="e">
        <f>789270*V3*AB3</f>
        <v>#DIV/0!</v>
      </c>
      <c r="AA3" s="14" t="e">
        <f>IF(D3&gt;0,AVERAGE(X3:Z3),AVERAGE(X3:Y3))</f>
        <v>#DIV/0!</v>
      </c>
      <c r="AB3" s="33" t="e">
        <f>SS!AD71</f>
        <v>#DIV/0!</v>
      </c>
      <c r="AC3" s="273"/>
      <c r="AD3" s="273"/>
      <c r="AE3" s="273"/>
      <c r="AF3" s="273"/>
      <c r="AG3" s="273"/>
      <c r="AH3" s="273"/>
      <c r="AI3" s="273"/>
      <c r="AJ3" s="273"/>
      <c r="AK3" s="273"/>
      <c r="AL3" s="273"/>
      <c r="AM3" s="273"/>
      <c r="AN3" s="273"/>
      <c r="AO3" s="273"/>
      <c r="AP3" s="273"/>
      <c r="AQ3" s="273"/>
      <c r="AR3" s="273"/>
      <c r="AS3" s="273"/>
      <c r="AT3" s="273"/>
      <c r="AU3" s="273"/>
      <c r="AV3" s="273"/>
      <c r="AW3" s="273"/>
      <c r="AX3" s="273"/>
      <c r="AY3" s="273"/>
      <c r="AZ3" s="273"/>
      <c r="BA3" s="273"/>
      <c r="BB3" s="273"/>
      <c r="BC3" s="273"/>
      <c r="BD3" s="273"/>
      <c r="BE3" s="273"/>
      <c r="BF3" s="273"/>
      <c r="BG3" s="273"/>
      <c r="BH3" s="273"/>
      <c r="BI3" s="273"/>
      <c r="BJ3" s="273"/>
      <c r="BK3" s="273"/>
      <c r="BL3" s="273"/>
      <c r="BM3" s="273"/>
      <c r="BN3" s="273"/>
      <c r="BO3" s="273"/>
      <c r="BP3" s="273"/>
      <c r="BQ3" s="273"/>
      <c r="BR3" s="273"/>
      <c r="BS3" s="273"/>
      <c r="BT3" s="273"/>
      <c r="BU3" s="273"/>
      <c r="BV3" s="273"/>
      <c r="BW3" s="273"/>
      <c r="BX3" s="273"/>
      <c r="BY3" s="273"/>
      <c r="BZ3" s="273"/>
      <c r="CA3" s="273"/>
      <c r="CB3" s="273"/>
      <c r="CC3" s="273"/>
      <c r="CD3" s="273"/>
      <c r="CE3" s="273"/>
      <c r="CF3" s="273"/>
      <c r="CG3" s="273"/>
      <c r="CH3" s="273"/>
      <c r="CI3" s="273"/>
      <c r="CJ3" s="273"/>
      <c r="CK3" s="273"/>
      <c r="CL3" s="273"/>
      <c r="CM3" s="273"/>
      <c r="CN3" s="273"/>
      <c r="CO3" s="273"/>
      <c r="CP3" s="273"/>
      <c r="CQ3" s="273"/>
      <c r="CR3" s="273"/>
      <c r="CS3" s="273"/>
      <c r="CT3" s="273"/>
      <c r="CU3" s="273"/>
      <c r="CV3" s="273"/>
      <c r="CW3" s="273"/>
      <c r="CX3" s="273"/>
      <c r="CY3" s="273"/>
      <c r="CZ3" s="273"/>
      <c r="DA3" s="273"/>
      <c r="DB3" s="273"/>
      <c r="DC3" s="273"/>
      <c r="DD3" s="273"/>
      <c r="DE3" s="273"/>
      <c r="DF3" s="273"/>
      <c r="DG3" s="273"/>
      <c r="DH3" s="273"/>
      <c r="DI3" s="273"/>
      <c r="DJ3" s="273"/>
      <c r="DK3" s="273"/>
      <c r="DL3" s="273"/>
      <c r="DM3" s="273"/>
      <c r="DN3" s="273"/>
      <c r="DO3" s="273"/>
      <c r="DP3" s="273"/>
      <c r="DQ3" s="273"/>
      <c r="DR3" s="273"/>
      <c r="DS3" s="273"/>
      <c r="DT3" s="273"/>
      <c r="DU3" s="273"/>
      <c r="DV3" s="273"/>
      <c r="DW3" s="273"/>
      <c r="DX3" s="273"/>
      <c r="DY3" s="273"/>
      <c r="DZ3" s="273"/>
      <c r="EA3" s="273"/>
      <c r="EB3" s="273"/>
      <c r="EC3" s="273"/>
      <c r="ED3" s="273"/>
      <c r="EE3" s="273"/>
    </row>
    <row r="4" spans="1:135" s="41" customFormat="1" x14ac:dyDescent="0.25">
      <c r="A4" s="133" t="s">
        <v>1</v>
      </c>
      <c r="B4" s="290"/>
      <c r="C4" s="279"/>
      <c r="D4" s="298"/>
      <c r="E4" s="94" t="e">
        <f t="shared" ref="E4:E15" si="1">STDEV(B4:D4)/AVERAGE(B4:D4)*100</f>
        <v>#DIV/0!</v>
      </c>
      <c r="F4" s="24" t="e">
        <f t="shared" ref="F4:F15" si="2">B4*J4*40/$B$17</f>
        <v>#DIV/0!</v>
      </c>
      <c r="G4" s="24" t="e">
        <f t="shared" ref="G4:G15" si="3">C4*J4*40/$B$17</f>
        <v>#DIV/0!</v>
      </c>
      <c r="H4" s="24" t="e">
        <f t="shared" ref="H4:H15" si="4">D4*J4*40/$B$17</f>
        <v>#DIV/0!</v>
      </c>
      <c r="I4" s="24" t="e">
        <f t="shared" ref="I4:I15" si="5">IF(D4&gt;0,AVERAGE(F4:H4),AVERAGE(F4:G4))</f>
        <v>#DIV/0!</v>
      </c>
      <c r="J4" s="14" t="e">
        <f>SS!L72</f>
        <v>#DIV/0!</v>
      </c>
      <c r="K4" s="42" t="e">
        <f t="shared" ref="K4:K15" si="6">B4/$B$12</f>
        <v>#DIV/0!</v>
      </c>
      <c r="L4" s="42" t="e">
        <f t="shared" ref="L4:L15" si="7">C4/$C$12</f>
        <v>#DIV/0!</v>
      </c>
      <c r="M4" s="42" t="e">
        <f>D4/$D$12</f>
        <v>#DIV/0!</v>
      </c>
      <c r="N4" s="54" t="e">
        <f t="shared" ref="N4:N15" si="8">IF(D4=0, STDEV(K4:L4)/AVERAGE(K4:L4)*100, STDEV(K4:M4)/AVERAGE(K4:M4)*100)</f>
        <v>#DIV/0!</v>
      </c>
      <c r="O4" s="24" t="e">
        <f t="shared" si="0"/>
        <v>#DIV/0!</v>
      </c>
      <c r="P4" s="24" t="e">
        <f t="shared" ref="P4:P15" si="9">L4*S4*$B$18*$B$16/$B$17/10</f>
        <v>#DIV/0!</v>
      </c>
      <c r="Q4" s="24" t="e">
        <f t="shared" ref="Q4:Q15" si="10">M4*S4*$B$18*$B$16/$B$17/10</f>
        <v>#DIV/0!</v>
      </c>
      <c r="R4" s="24" t="e">
        <f t="shared" ref="R4:R15" si="11">IF(D4&gt;0,AVERAGE(O4:Q4),AVERAGE(O4:P4))</f>
        <v>#DIV/0!</v>
      </c>
      <c r="S4" s="33" t="e">
        <f>SS!U72</f>
        <v>#DIV/0!</v>
      </c>
      <c r="T4" s="42" t="e">
        <f t="shared" ref="T4:T15" si="12">B4/$B$8</f>
        <v>#DIV/0!</v>
      </c>
      <c r="U4" s="42" t="e">
        <f t="shared" ref="U4:U15" si="13">C4/$C$8</f>
        <v>#DIV/0!</v>
      </c>
      <c r="V4" s="42" t="e">
        <f>D4/$D$8</f>
        <v>#DIV/0!</v>
      </c>
      <c r="W4" s="54" t="e">
        <f t="shared" ref="W4:W15" si="14">IF(D4=0, STDEV(T4:U4)/AVERAGE(T4:U4)*100, STDEV(T4:V4)/AVERAGE(T4:V4)*100)</f>
        <v>#DIV/0!</v>
      </c>
      <c r="X4" s="14" t="e">
        <f t="shared" ref="X4:X15" si="15">789270*T4*AB4</f>
        <v>#DIV/0!</v>
      </c>
      <c r="Y4" s="14" t="e">
        <f t="shared" ref="Y4:Y15" si="16">789270*U4*AB4</f>
        <v>#DIV/0!</v>
      </c>
      <c r="Z4" s="14" t="e">
        <f t="shared" ref="Z4:Z15" si="17">789270*V4*AB4</f>
        <v>#DIV/0!</v>
      </c>
      <c r="AA4" s="14" t="e">
        <f t="shared" ref="AA4:AA7" si="18">IF(D4&gt;0,AVERAGE(X4:Z4),AVERAGE(X4:Y4))</f>
        <v>#DIV/0!</v>
      </c>
      <c r="AB4" s="33" t="e">
        <f>SS!AD72</f>
        <v>#DIV/0!</v>
      </c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3"/>
      <c r="BL4" s="273"/>
      <c r="BM4" s="273"/>
      <c r="BN4" s="273"/>
      <c r="BO4" s="273"/>
      <c r="BP4" s="273"/>
      <c r="BQ4" s="273"/>
      <c r="BR4" s="273"/>
      <c r="BS4" s="273"/>
      <c r="BT4" s="273"/>
      <c r="BU4" s="273"/>
      <c r="BV4" s="273"/>
      <c r="BW4" s="273"/>
      <c r="BX4" s="273"/>
      <c r="BY4" s="273"/>
      <c r="BZ4" s="273"/>
      <c r="CA4" s="273"/>
      <c r="CB4" s="273"/>
      <c r="CC4" s="273"/>
      <c r="CD4" s="273"/>
      <c r="CE4" s="273"/>
      <c r="CF4" s="273"/>
      <c r="CG4" s="273"/>
      <c r="CH4" s="273"/>
      <c r="CI4" s="273"/>
      <c r="CJ4" s="273"/>
      <c r="CK4" s="273"/>
      <c r="CL4" s="273"/>
      <c r="CM4" s="273"/>
      <c r="CN4" s="273"/>
      <c r="CO4" s="273"/>
      <c r="CP4" s="273"/>
      <c r="CQ4" s="273"/>
      <c r="CR4" s="273"/>
      <c r="CS4" s="273"/>
      <c r="CT4" s="273"/>
      <c r="CU4" s="273"/>
      <c r="CV4" s="273"/>
      <c r="CW4" s="273"/>
      <c r="CX4" s="273"/>
      <c r="CY4" s="273"/>
      <c r="CZ4" s="273"/>
      <c r="DA4" s="273"/>
      <c r="DB4" s="273"/>
      <c r="DC4" s="273"/>
      <c r="DD4" s="273"/>
      <c r="DE4" s="273"/>
      <c r="DF4" s="273"/>
      <c r="DG4" s="273"/>
      <c r="DH4" s="273"/>
      <c r="DI4" s="273"/>
      <c r="DJ4" s="273"/>
      <c r="DK4" s="273"/>
      <c r="DL4" s="273"/>
      <c r="DM4" s="273"/>
      <c r="DN4" s="273"/>
      <c r="DO4" s="273"/>
      <c r="DP4" s="273"/>
      <c r="DQ4" s="273"/>
      <c r="DR4" s="273"/>
      <c r="DS4" s="273"/>
      <c r="DT4" s="273"/>
      <c r="DU4" s="273"/>
      <c r="DV4" s="273"/>
      <c r="DW4" s="273"/>
      <c r="DX4" s="273"/>
      <c r="DY4" s="273"/>
      <c r="DZ4" s="273"/>
      <c r="EA4" s="273"/>
      <c r="EB4" s="273"/>
      <c r="EC4" s="273"/>
      <c r="ED4" s="273"/>
      <c r="EE4" s="273"/>
    </row>
    <row r="5" spans="1:135" s="41" customFormat="1" x14ac:dyDescent="0.25">
      <c r="A5" s="133" t="s">
        <v>2</v>
      </c>
      <c r="B5" s="290"/>
      <c r="C5" s="279"/>
      <c r="D5" s="298"/>
      <c r="E5" s="94" t="e">
        <f t="shared" si="1"/>
        <v>#DIV/0!</v>
      </c>
      <c r="F5" s="24" t="e">
        <f t="shared" si="2"/>
        <v>#DIV/0!</v>
      </c>
      <c r="G5" s="24" t="e">
        <f t="shared" si="3"/>
        <v>#DIV/0!</v>
      </c>
      <c r="H5" s="24" t="e">
        <f t="shared" si="4"/>
        <v>#DIV/0!</v>
      </c>
      <c r="I5" s="24" t="e">
        <f t="shared" si="5"/>
        <v>#DIV/0!</v>
      </c>
      <c r="J5" s="14" t="e">
        <f>SS!L73</f>
        <v>#DIV/0!</v>
      </c>
      <c r="K5" s="42" t="e">
        <f t="shared" si="6"/>
        <v>#DIV/0!</v>
      </c>
      <c r="L5" s="42" t="e">
        <f>C5/$C$12</f>
        <v>#DIV/0!</v>
      </c>
      <c r="M5" s="42" t="e">
        <f>D5/$D$12</f>
        <v>#DIV/0!</v>
      </c>
      <c r="N5" s="54" t="e">
        <f t="shared" si="8"/>
        <v>#DIV/0!</v>
      </c>
      <c r="O5" s="24" t="e">
        <f t="shared" si="0"/>
        <v>#DIV/0!</v>
      </c>
      <c r="P5" s="24" t="e">
        <f t="shared" si="9"/>
        <v>#DIV/0!</v>
      </c>
      <c r="Q5" s="24" t="e">
        <f t="shared" si="10"/>
        <v>#DIV/0!</v>
      </c>
      <c r="R5" s="24" t="e">
        <f t="shared" si="11"/>
        <v>#DIV/0!</v>
      </c>
      <c r="S5" s="33" t="e">
        <f>SS!U73</f>
        <v>#DIV/0!</v>
      </c>
      <c r="T5" s="42" t="e">
        <f t="shared" si="12"/>
        <v>#DIV/0!</v>
      </c>
      <c r="U5" s="42" t="e">
        <f t="shared" si="13"/>
        <v>#DIV/0!</v>
      </c>
      <c r="V5" s="42" t="e">
        <f>D5/$D$8</f>
        <v>#DIV/0!</v>
      </c>
      <c r="W5" s="54" t="e">
        <f t="shared" si="14"/>
        <v>#DIV/0!</v>
      </c>
      <c r="X5" s="14" t="e">
        <f t="shared" si="15"/>
        <v>#DIV/0!</v>
      </c>
      <c r="Y5" s="14" t="e">
        <f t="shared" si="16"/>
        <v>#DIV/0!</v>
      </c>
      <c r="Z5" s="14" t="e">
        <f t="shared" si="17"/>
        <v>#DIV/0!</v>
      </c>
      <c r="AA5" s="14" t="e">
        <f t="shared" si="18"/>
        <v>#DIV/0!</v>
      </c>
      <c r="AB5" s="33" t="e">
        <f>SS!AD73</f>
        <v>#DIV/0!</v>
      </c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273"/>
      <c r="BH5" s="273"/>
      <c r="BI5" s="273"/>
      <c r="BJ5" s="273"/>
      <c r="BK5" s="273"/>
      <c r="BL5" s="273"/>
      <c r="BM5" s="273"/>
      <c r="BN5" s="273"/>
      <c r="BO5" s="273"/>
      <c r="BP5" s="273"/>
      <c r="BQ5" s="273"/>
      <c r="BR5" s="273"/>
      <c r="BS5" s="273"/>
      <c r="BT5" s="273"/>
      <c r="BU5" s="273"/>
      <c r="BV5" s="273"/>
      <c r="BW5" s="273"/>
      <c r="BX5" s="273"/>
      <c r="BY5" s="273"/>
      <c r="BZ5" s="273"/>
      <c r="CA5" s="273"/>
      <c r="CB5" s="273"/>
      <c r="CC5" s="273"/>
      <c r="CD5" s="273"/>
      <c r="CE5" s="273"/>
      <c r="CF5" s="273"/>
      <c r="CG5" s="273"/>
      <c r="CH5" s="273"/>
      <c r="CI5" s="273"/>
      <c r="CJ5" s="273"/>
      <c r="CK5" s="273"/>
      <c r="CL5" s="273"/>
      <c r="CM5" s="273"/>
      <c r="CN5" s="273"/>
      <c r="CO5" s="273"/>
      <c r="CP5" s="273"/>
      <c r="CQ5" s="273"/>
      <c r="CR5" s="273"/>
      <c r="CS5" s="273"/>
      <c r="CT5" s="273"/>
      <c r="CU5" s="273"/>
      <c r="CV5" s="273"/>
      <c r="CW5" s="273"/>
      <c r="CX5" s="273"/>
      <c r="CY5" s="273"/>
      <c r="CZ5" s="273"/>
      <c r="DA5" s="273"/>
      <c r="DB5" s="273"/>
      <c r="DC5" s="273"/>
      <c r="DD5" s="273"/>
      <c r="DE5" s="273"/>
      <c r="DF5" s="273"/>
      <c r="DG5" s="273"/>
      <c r="DH5" s="273"/>
      <c r="DI5" s="273"/>
      <c r="DJ5" s="273"/>
      <c r="DK5" s="273"/>
      <c r="DL5" s="273"/>
      <c r="DM5" s="273"/>
      <c r="DN5" s="273"/>
      <c r="DO5" s="273"/>
      <c r="DP5" s="273"/>
      <c r="DQ5" s="273"/>
      <c r="DR5" s="273"/>
      <c r="DS5" s="273"/>
      <c r="DT5" s="273"/>
      <c r="DU5" s="273"/>
      <c r="DV5" s="273"/>
      <c r="DW5" s="273"/>
      <c r="DX5" s="273"/>
      <c r="DY5" s="273"/>
      <c r="DZ5" s="273"/>
      <c r="EA5" s="273"/>
      <c r="EB5" s="273"/>
      <c r="EC5" s="273"/>
      <c r="ED5" s="273"/>
      <c r="EE5" s="273"/>
    </row>
    <row r="6" spans="1:135" s="41" customFormat="1" x14ac:dyDescent="0.25">
      <c r="A6" s="133" t="s">
        <v>3</v>
      </c>
      <c r="B6" s="278"/>
      <c r="C6" s="299"/>
      <c r="D6" s="298"/>
      <c r="E6" s="94" t="e">
        <f t="shared" si="1"/>
        <v>#DIV/0!</v>
      </c>
      <c r="F6" s="24" t="e">
        <f t="shared" si="2"/>
        <v>#DIV/0!</v>
      </c>
      <c r="G6" s="24" t="e">
        <f t="shared" si="3"/>
        <v>#DIV/0!</v>
      </c>
      <c r="H6" s="24" t="e">
        <f t="shared" si="4"/>
        <v>#DIV/0!</v>
      </c>
      <c r="I6" s="24" t="e">
        <f t="shared" si="5"/>
        <v>#DIV/0!</v>
      </c>
      <c r="J6" s="14" t="e">
        <f>SS!L74</f>
        <v>#DIV/0!</v>
      </c>
      <c r="K6" s="42" t="e">
        <f t="shared" si="6"/>
        <v>#DIV/0!</v>
      </c>
      <c r="L6" s="42" t="e">
        <f t="shared" si="7"/>
        <v>#DIV/0!</v>
      </c>
      <c r="M6" s="42" t="e">
        <f>D6/$D$12</f>
        <v>#DIV/0!</v>
      </c>
      <c r="N6" s="54" t="e">
        <f t="shared" si="8"/>
        <v>#DIV/0!</v>
      </c>
      <c r="O6" s="24" t="e">
        <f t="shared" si="0"/>
        <v>#DIV/0!</v>
      </c>
      <c r="P6" s="24" t="e">
        <f t="shared" si="9"/>
        <v>#DIV/0!</v>
      </c>
      <c r="Q6" s="24" t="e">
        <f t="shared" si="10"/>
        <v>#DIV/0!</v>
      </c>
      <c r="R6" s="24" t="e">
        <f t="shared" si="11"/>
        <v>#DIV/0!</v>
      </c>
      <c r="S6" s="33" t="e">
        <f>SS!U74</f>
        <v>#DIV/0!</v>
      </c>
      <c r="T6" s="42" t="e">
        <f t="shared" si="12"/>
        <v>#DIV/0!</v>
      </c>
      <c r="U6" s="42" t="e">
        <f t="shared" si="13"/>
        <v>#DIV/0!</v>
      </c>
      <c r="V6" s="42" t="e">
        <f>D6/$D$8</f>
        <v>#DIV/0!</v>
      </c>
      <c r="W6" s="54" t="e">
        <f t="shared" si="14"/>
        <v>#DIV/0!</v>
      </c>
      <c r="X6" s="14" t="e">
        <f t="shared" si="15"/>
        <v>#DIV/0!</v>
      </c>
      <c r="Y6" s="14" t="e">
        <f t="shared" si="16"/>
        <v>#DIV/0!</v>
      </c>
      <c r="Z6" s="14" t="e">
        <f t="shared" si="17"/>
        <v>#DIV/0!</v>
      </c>
      <c r="AA6" s="14" t="e">
        <f t="shared" si="18"/>
        <v>#DIV/0!</v>
      </c>
      <c r="AB6" s="33" t="e">
        <f>SS!AD74</f>
        <v>#DIV/0!</v>
      </c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  <c r="DF6" s="273"/>
      <c r="DG6" s="273"/>
      <c r="DH6" s="273"/>
      <c r="DI6" s="273"/>
      <c r="DJ6" s="273"/>
      <c r="DK6" s="273"/>
      <c r="DL6" s="273"/>
      <c r="DM6" s="273"/>
      <c r="DN6" s="273"/>
      <c r="DO6" s="273"/>
      <c r="DP6" s="273"/>
      <c r="DQ6" s="273"/>
      <c r="DR6" s="273"/>
      <c r="DS6" s="273"/>
      <c r="DT6" s="273"/>
      <c r="DU6" s="273"/>
      <c r="DV6" s="273"/>
      <c r="DW6" s="273"/>
      <c r="DX6" s="273"/>
      <c r="DY6" s="273"/>
      <c r="DZ6" s="273"/>
      <c r="EA6" s="273"/>
      <c r="EB6" s="273"/>
      <c r="EC6" s="273"/>
      <c r="ED6" s="273"/>
      <c r="EE6" s="273"/>
    </row>
    <row r="7" spans="1:135" s="41" customFormat="1" x14ac:dyDescent="0.25">
      <c r="A7" s="133" t="s">
        <v>4</v>
      </c>
      <c r="B7" s="290"/>
      <c r="C7" s="279"/>
      <c r="D7" s="298"/>
      <c r="E7" s="94" t="e">
        <f t="shared" si="1"/>
        <v>#DIV/0!</v>
      </c>
      <c r="F7" s="24" t="e">
        <f t="shared" si="2"/>
        <v>#DIV/0!</v>
      </c>
      <c r="G7" s="24" t="e">
        <f t="shared" si="3"/>
        <v>#DIV/0!</v>
      </c>
      <c r="H7" s="24" t="e">
        <f t="shared" si="4"/>
        <v>#DIV/0!</v>
      </c>
      <c r="I7" s="24" t="e">
        <f t="shared" si="5"/>
        <v>#DIV/0!</v>
      </c>
      <c r="J7" s="14" t="e">
        <f>SS!L75</f>
        <v>#DIV/0!</v>
      </c>
      <c r="K7" s="42" t="e">
        <f t="shared" si="6"/>
        <v>#DIV/0!</v>
      </c>
      <c r="L7" s="42" t="e">
        <f t="shared" si="7"/>
        <v>#DIV/0!</v>
      </c>
      <c r="M7" s="42" t="e">
        <f>D7/$D$12</f>
        <v>#DIV/0!</v>
      </c>
      <c r="N7" s="54" t="e">
        <f t="shared" si="8"/>
        <v>#DIV/0!</v>
      </c>
      <c r="O7" s="24" t="e">
        <f t="shared" si="0"/>
        <v>#DIV/0!</v>
      </c>
      <c r="P7" s="24" t="e">
        <f t="shared" si="9"/>
        <v>#DIV/0!</v>
      </c>
      <c r="Q7" s="24" t="e">
        <f t="shared" si="10"/>
        <v>#DIV/0!</v>
      </c>
      <c r="R7" s="24" t="e">
        <f t="shared" si="11"/>
        <v>#DIV/0!</v>
      </c>
      <c r="S7" s="33" t="e">
        <f>SS!U75</f>
        <v>#DIV/0!</v>
      </c>
      <c r="T7" s="42" t="e">
        <f t="shared" si="12"/>
        <v>#DIV/0!</v>
      </c>
      <c r="U7" s="42" t="e">
        <f t="shared" si="13"/>
        <v>#DIV/0!</v>
      </c>
      <c r="V7" s="42" t="e">
        <f>D7/$D$8</f>
        <v>#DIV/0!</v>
      </c>
      <c r="W7" s="54" t="e">
        <f t="shared" si="14"/>
        <v>#DIV/0!</v>
      </c>
      <c r="X7" s="14" t="e">
        <f t="shared" si="15"/>
        <v>#DIV/0!</v>
      </c>
      <c r="Y7" s="14" t="e">
        <f t="shared" si="16"/>
        <v>#DIV/0!</v>
      </c>
      <c r="Z7" s="14" t="e">
        <f t="shared" si="17"/>
        <v>#DIV/0!</v>
      </c>
      <c r="AA7" s="14" t="e">
        <f t="shared" si="18"/>
        <v>#DIV/0!</v>
      </c>
      <c r="AB7" s="33" t="e">
        <f>SS!AD75</f>
        <v>#DIV/0!</v>
      </c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273"/>
      <c r="BM7" s="273"/>
      <c r="BN7" s="273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73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273"/>
      <c r="CV7" s="273"/>
      <c r="CW7" s="273"/>
      <c r="CX7" s="273"/>
      <c r="CY7" s="273"/>
      <c r="CZ7" s="273"/>
      <c r="DA7" s="273"/>
      <c r="DB7" s="273"/>
      <c r="DC7" s="273"/>
      <c r="DD7" s="273"/>
      <c r="DE7" s="273"/>
      <c r="DF7" s="273"/>
      <c r="DG7" s="273"/>
      <c r="DH7" s="273"/>
      <c r="DI7" s="273"/>
      <c r="DJ7" s="273"/>
      <c r="DK7" s="273"/>
      <c r="DL7" s="273"/>
      <c r="DM7" s="273"/>
      <c r="DN7" s="273"/>
      <c r="DO7" s="273"/>
      <c r="DP7" s="273"/>
      <c r="DQ7" s="273"/>
      <c r="DR7" s="273"/>
      <c r="DS7" s="273"/>
      <c r="DT7" s="273"/>
      <c r="DU7" s="273"/>
      <c r="DV7" s="273"/>
      <c r="DW7" s="273"/>
      <c r="DX7" s="273"/>
      <c r="DY7" s="273"/>
      <c r="DZ7" s="273"/>
      <c r="EA7" s="273"/>
      <c r="EB7" s="273"/>
      <c r="EC7" s="273"/>
      <c r="ED7" s="273"/>
      <c r="EE7" s="273"/>
    </row>
    <row r="8" spans="1:135" s="139" customFormat="1" x14ac:dyDescent="0.25">
      <c r="A8" s="134" t="s">
        <v>5</v>
      </c>
      <c r="B8" s="291"/>
      <c r="C8" s="292"/>
      <c r="D8" s="300"/>
      <c r="E8" s="95" t="e">
        <f t="shared" si="1"/>
        <v>#DIV/0!</v>
      </c>
      <c r="F8" s="165" t="e">
        <f t="shared" si="2"/>
        <v>#DIV/0!</v>
      </c>
      <c r="G8" s="165" t="e">
        <f t="shared" si="3"/>
        <v>#DIV/0!</v>
      </c>
      <c r="H8" s="165" t="e">
        <f t="shared" si="4"/>
        <v>#DIV/0!</v>
      </c>
      <c r="I8" s="165" t="e">
        <f t="shared" si="5"/>
        <v>#DIV/0!</v>
      </c>
      <c r="J8" s="85" t="e">
        <f>SS!L76</f>
        <v>#DIV/0!</v>
      </c>
      <c r="K8" s="138" t="s">
        <v>32</v>
      </c>
      <c r="L8" s="138" t="s">
        <v>32</v>
      </c>
      <c r="M8" s="138" t="s">
        <v>32</v>
      </c>
      <c r="N8" s="138" t="s">
        <v>32</v>
      </c>
      <c r="O8" s="91" t="s">
        <v>32</v>
      </c>
      <c r="P8" s="91" t="s">
        <v>32</v>
      </c>
      <c r="Q8" s="91" t="s">
        <v>32</v>
      </c>
      <c r="R8" s="91" t="s">
        <v>32</v>
      </c>
      <c r="S8" s="138" t="s">
        <v>32</v>
      </c>
      <c r="T8" s="138" t="s">
        <v>32</v>
      </c>
      <c r="U8" s="138" t="s">
        <v>32</v>
      </c>
      <c r="V8" s="138" t="s">
        <v>32</v>
      </c>
      <c r="W8" s="138" t="s">
        <v>32</v>
      </c>
      <c r="X8" s="65" t="s">
        <v>32</v>
      </c>
      <c r="Y8" s="65" t="s">
        <v>32</v>
      </c>
      <c r="Z8" s="65" t="s">
        <v>32</v>
      </c>
      <c r="AA8" s="65" t="s">
        <v>32</v>
      </c>
      <c r="AB8" s="138" t="s">
        <v>32</v>
      </c>
      <c r="AC8" s="302"/>
      <c r="AD8" s="302"/>
      <c r="AE8" s="302"/>
      <c r="AF8" s="302"/>
      <c r="AG8" s="302"/>
      <c r="AH8" s="302"/>
      <c r="AI8" s="302"/>
      <c r="AJ8" s="302"/>
      <c r="AK8" s="302"/>
      <c r="AL8" s="302"/>
      <c r="AM8" s="302"/>
      <c r="AN8" s="302"/>
      <c r="AO8" s="302"/>
      <c r="AP8" s="302"/>
      <c r="AQ8" s="302"/>
      <c r="AR8" s="302"/>
      <c r="AS8" s="302"/>
      <c r="AT8" s="302"/>
      <c r="AU8" s="302"/>
      <c r="AV8" s="302"/>
      <c r="AW8" s="302"/>
      <c r="AX8" s="302"/>
      <c r="AY8" s="302"/>
      <c r="AZ8" s="302"/>
      <c r="BA8" s="302"/>
      <c r="BB8" s="302"/>
      <c r="BC8" s="302"/>
      <c r="BD8" s="302"/>
      <c r="BE8" s="302"/>
      <c r="BF8" s="302"/>
      <c r="BG8" s="302"/>
      <c r="BH8" s="302"/>
      <c r="BI8" s="302"/>
      <c r="BJ8" s="302"/>
      <c r="BK8" s="302"/>
      <c r="BL8" s="302"/>
      <c r="BM8" s="302"/>
      <c r="BN8" s="302"/>
      <c r="BO8" s="302"/>
      <c r="BP8" s="302"/>
      <c r="BQ8" s="302"/>
      <c r="BR8" s="302"/>
      <c r="BS8" s="302"/>
      <c r="BT8" s="302"/>
      <c r="BU8" s="302"/>
      <c r="BV8" s="302"/>
      <c r="BW8" s="302"/>
      <c r="BX8" s="302"/>
      <c r="BY8" s="302"/>
      <c r="BZ8" s="302"/>
      <c r="CA8" s="302"/>
      <c r="CB8" s="302"/>
      <c r="CC8" s="302"/>
      <c r="CD8" s="302"/>
      <c r="CE8" s="302"/>
      <c r="CF8" s="302"/>
      <c r="CG8" s="302"/>
      <c r="CH8" s="302"/>
      <c r="CI8" s="302"/>
      <c r="CJ8" s="302"/>
      <c r="CK8" s="302"/>
      <c r="CL8" s="302"/>
      <c r="CM8" s="302"/>
      <c r="CN8" s="302"/>
      <c r="CO8" s="302"/>
      <c r="CP8" s="302"/>
      <c r="CQ8" s="302"/>
      <c r="CR8" s="302"/>
      <c r="CS8" s="302"/>
      <c r="CT8" s="302"/>
      <c r="CU8" s="302"/>
      <c r="CV8" s="302"/>
      <c r="CW8" s="302"/>
      <c r="CX8" s="302"/>
      <c r="CY8" s="302"/>
      <c r="CZ8" s="302"/>
      <c r="DA8" s="302"/>
      <c r="DB8" s="302"/>
      <c r="DC8" s="302"/>
      <c r="DD8" s="302"/>
      <c r="DE8" s="302"/>
      <c r="DF8" s="302"/>
      <c r="DG8" s="302"/>
      <c r="DH8" s="302"/>
      <c r="DI8" s="302"/>
      <c r="DJ8" s="302"/>
      <c r="DK8" s="302"/>
      <c r="DL8" s="302"/>
      <c r="DM8" s="302"/>
      <c r="DN8" s="302"/>
      <c r="DO8" s="302"/>
      <c r="DP8" s="302"/>
      <c r="DQ8" s="302"/>
      <c r="DR8" s="302"/>
      <c r="DS8" s="302"/>
      <c r="DT8" s="302"/>
      <c r="DU8" s="302"/>
      <c r="DV8" s="302"/>
      <c r="DW8" s="302"/>
      <c r="DX8" s="302"/>
      <c r="DY8" s="302"/>
      <c r="DZ8" s="302"/>
      <c r="EA8" s="302"/>
      <c r="EB8" s="302"/>
      <c r="EC8" s="302"/>
      <c r="ED8" s="302"/>
      <c r="EE8" s="302"/>
    </row>
    <row r="9" spans="1:135" s="41" customFormat="1" x14ac:dyDescent="0.25">
      <c r="A9" s="133" t="s">
        <v>6</v>
      </c>
      <c r="B9" s="278"/>
      <c r="C9" s="279"/>
      <c r="D9" s="298"/>
      <c r="E9" s="94" t="e">
        <f t="shared" si="1"/>
        <v>#DIV/0!</v>
      </c>
      <c r="F9" s="24" t="e">
        <f t="shared" si="2"/>
        <v>#DIV/0!</v>
      </c>
      <c r="G9" s="24" t="e">
        <f t="shared" si="3"/>
        <v>#DIV/0!</v>
      </c>
      <c r="H9" s="24" t="e">
        <f t="shared" si="4"/>
        <v>#DIV/0!</v>
      </c>
      <c r="I9" s="24" t="e">
        <f t="shared" si="5"/>
        <v>#DIV/0!</v>
      </c>
      <c r="J9" s="14" t="e">
        <f>SS!L77</f>
        <v>#DIV/0!</v>
      </c>
      <c r="K9" s="42" t="e">
        <f t="shared" si="6"/>
        <v>#DIV/0!</v>
      </c>
      <c r="L9" s="42" t="e">
        <f t="shared" si="7"/>
        <v>#DIV/0!</v>
      </c>
      <c r="M9" s="42" t="e">
        <f t="shared" ref="M9:M15" si="19">D9/$D$12</f>
        <v>#DIV/0!</v>
      </c>
      <c r="N9" s="54" t="e">
        <f t="shared" si="8"/>
        <v>#DIV/0!</v>
      </c>
      <c r="O9" s="24" t="e">
        <f t="shared" si="0"/>
        <v>#DIV/0!</v>
      </c>
      <c r="P9" s="24" t="e">
        <f t="shared" si="9"/>
        <v>#DIV/0!</v>
      </c>
      <c r="Q9" s="24" t="e">
        <f t="shared" si="10"/>
        <v>#DIV/0!</v>
      </c>
      <c r="R9" s="24" t="e">
        <f t="shared" si="11"/>
        <v>#DIV/0!</v>
      </c>
      <c r="S9" s="33" t="e">
        <f>SS!U77</f>
        <v>#DIV/0!</v>
      </c>
      <c r="T9" s="42" t="e">
        <f t="shared" si="12"/>
        <v>#DIV/0!</v>
      </c>
      <c r="U9" s="42" t="e">
        <f t="shared" si="13"/>
        <v>#DIV/0!</v>
      </c>
      <c r="V9" s="42" t="e">
        <f t="shared" ref="V9:V15" si="20">D9/$D$8</f>
        <v>#DIV/0!</v>
      </c>
      <c r="W9" s="54" t="e">
        <f t="shared" si="14"/>
        <v>#DIV/0!</v>
      </c>
      <c r="X9" s="14" t="e">
        <f t="shared" si="15"/>
        <v>#DIV/0!</v>
      </c>
      <c r="Y9" s="14" t="e">
        <f t="shared" si="16"/>
        <v>#DIV/0!</v>
      </c>
      <c r="Z9" s="14" t="e">
        <f t="shared" si="17"/>
        <v>#DIV/0!</v>
      </c>
      <c r="AA9" s="14" t="e">
        <f>IF(D9&gt;0,AVERAGE(X9:Z9),AVERAGE(X9:Y9))</f>
        <v>#DIV/0!</v>
      </c>
      <c r="AB9" s="33" t="e">
        <f>SS!AD77</f>
        <v>#DIV/0!</v>
      </c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273"/>
      <c r="BK9" s="273"/>
      <c r="BL9" s="273"/>
      <c r="BM9" s="273"/>
      <c r="BN9" s="273"/>
      <c r="BO9" s="273"/>
      <c r="BP9" s="273"/>
      <c r="BQ9" s="273"/>
      <c r="BR9" s="273"/>
      <c r="BS9" s="273"/>
      <c r="BT9" s="273"/>
      <c r="BU9" s="273"/>
      <c r="BV9" s="273"/>
      <c r="BW9" s="273"/>
      <c r="BX9" s="273"/>
      <c r="BY9" s="273"/>
      <c r="BZ9" s="273"/>
      <c r="CA9" s="273"/>
      <c r="CB9" s="273"/>
      <c r="CC9" s="273"/>
      <c r="CD9" s="273"/>
      <c r="CE9" s="273"/>
      <c r="CF9" s="273"/>
      <c r="CG9" s="273"/>
      <c r="CH9" s="273"/>
      <c r="CI9" s="273"/>
      <c r="CJ9" s="273"/>
      <c r="CK9" s="273"/>
      <c r="CL9" s="273"/>
      <c r="CM9" s="273"/>
      <c r="CN9" s="273"/>
      <c r="CO9" s="273"/>
      <c r="CP9" s="273"/>
      <c r="CQ9" s="273"/>
      <c r="CR9" s="273"/>
      <c r="CS9" s="273"/>
      <c r="CT9" s="273"/>
      <c r="CU9" s="273"/>
      <c r="CV9" s="273"/>
      <c r="CW9" s="273"/>
      <c r="CX9" s="273"/>
      <c r="CY9" s="273"/>
      <c r="CZ9" s="273"/>
      <c r="DA9" s="273"/>
      <c r="DB9" s="273"/>
      <c r="DC9" s="273"/>
      <c r="DD9" s="273"/>
      <c r="DE9" s="273"/>
      <c r="DF9" s="273"/>
      <c r="DG9" s="273"/>
      <c r="DH9" s="273"/>
      <c r="DI9" s="273"/>
      <c r="DJ9" s="273"/>
      <c r="DK9" s="273"/>
      <c r="DL9" s="273"/>
      <c r="DM9" s="273"/>
      <c r="DN9" s="273"/>
      <c r="DO9" s="273"/>
      <c r="DP9" s="273"/>
      <c r="DQ9" s="273"/>
      <c r="DR9" s="273"/>
      <c r="DS9" s="273"/>
      <c r="DT9" s="273"/>
      <c r="DU9" s="273"/>
      <c r="DV9" s="273"/>
      <c r="DW9" s="273"/>
      <c r="DX9" s="273"/>
      <c r="DY9" s="273"/>
      <c r="DZ9" s="273"/>
      <c r="EA9" s="273"/>
      <c r="EB9" s="273"/>
      <c r="EC9" s="273"/>
      <c r="ED9" s="273"/>
      <c r="EE9" s="273"/>
    </row>
    <row r="10" spans="1:135" s="41" customFormat="1" x14ac:dyDescent="0.25">
      <c r="A10" s="133" t="s">
        <v>7</v>
      </c>
      <c r="B10" s="290"/>
      <c r="C10" s="279"/>
      <c r="D10" s="298"/>
      <c r="E10" s="94" t="e">
        <f t="shared" si="1"/>
        <v>#DIV/0!</v>
      </c>
      <c r="F10" s="24" t="e">
        <f t="shared" si="2"/>
        <v>#DIV/0!</v>
      </c>
      <c r="G10" s="24" t="e">
        <f t="shared" si="3"/>
        <v>#DIV/0!</v>
      </c>
      <c r="H10" s="24" t="e">
        <f t="shared" si="4"/>
        <v>#DIV/0!</v>
      </c>
      <c r="I10" s="24" t="e">
        <f t="shared" si="5"/>
        <v>#DIV/0!</v>
      </c>
      <c r="J10" s="14" t="e">
        <f>SS!L78</f>
        <v>#DIV/0!</v>
      </c>
      <c r="K10" s="42" t="e">
        <f t="shared" si="6"/>
        <v>#DIV/0!</v>
      </c>
      <c r="L10" s="42" t="e">
        <f t="shared" si="7"/>
        <v>#DIV/0!</v>
      </c>
      <c r="M10" s="42" t="e">
        <f t="shared" si="19"/>
        <v>#DIV/0!</v>
      </c>
      <c r="N10" s="54" t="e">
        <f t="shared" si="8"/>
        <v>#DIV/0!</v>
      </c>
      <c r="O10" s="24" t="e">
        <f t="shared" si="0"/>
        <v>#DIV/0!</v>
      </c>
      <c r="P10" s="24" t="e">
        <f t="shared" si="9"/>
        <v>#DIV/0!</v>
      </c>
      <c r="Q10" s="24" t="e">
        <f t="shared" si="10"/>
        <v>#DIV/0!</v>
      </c>
      <c r="R10" s="24" t="e">
        <f t="shared" si="11"/>
        <v>#DIV/0!</v>
      </c>
      <c r="S10" s="33" t="e">
        <f>SS!U78</f>
        <v>#DIV/0!</v>
      </c>
      <c r="T10" s="42" t="e">
        <f t="shared" si="12"/>
        <v>#DIV/0!</v>
      </c>
      <c r="U10" s="42" t="e">
        <f t="shared" si="13"/>
        <v>#DIV/0!</v>
      </c>
      <c r="V10" s="42" t="e">
        <f t="shared" si="20"/>
        <v>#DIV/0!</v>
      </c>
      <c r="W10" s="54" t="e">
        <f t="shared" si="14"/>
        <v>#DIV/0!</v>
      </c>
      <c r="X10" s="14" t="e">
        <f t="shared" si="15"/>
        <v>#DIV/0!</v>
      </c>
      <c r="Y10" s="14" t="e">
        <f t="shared" si="16"/>
        <v>#DIV/0!</v>
      </c>
      <c r="Z10" s="14" t="e">
        <f t="shared" si="17"/>
        <v>#DIV/0!</v>
      </c>
      <c r="AA10" s="14" t="e">
        <f t="shared" ref="AA10:AA12" si="21">IF(D10&gt;0,AVERAGE(X10:Z10),AVERAGE(X10:Y10))</f>
        <v>#DIV/0!</v>
      </c>
      <c r="AB10" s="33" t="e">
        <f>SS!AD78</f>
        <v>#DIV/0!</v>
      </c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273"/>
      <c r="BK10" s="273"/>
      <c r="BL10" s="273"/>
      <c r="BM10" s="273"/>
      <c r="BN10" s="273"/>
      <c r="BO10" s="273"/>
      <c r="BP10" s="273"/>
      <c r="BQ10" s="273"/>
      <c r="BR10" s="273"/>
      <c r="BS10" s="273"/>
      <c r="BT10" s="273"/>
      <c r="BU10" s="273"/>
      <c r="BV10" s="273"/>
      <c r="BW10" s="273"/>
      <c r="BX10" s="273"/>
      <c r="BY10" s="273"/>
      <c r="BZ10" s="273"/>
      <c r="CA10" s="273"/>
      <c r="CB10" s="273"/>
      <c r="CC10" s="273"/>
      <c r="CD10" s="273"/>
      <c r="CE10" s="273"/>
      <c r="CF10" s="273"/>
      <c r="CG10" s="273"/>
      <c r="CH10" s="273"/>
      <c r="CI10" s="273"/>
      <c r="CJ10" s="273"/>
      <c r="CK10" s="273"/>
      <c r="CL10" s="273"/>
      <c r="CM10" s="273"/>
      <c r="CN10" s="273"/>
      <c r="CO10" s="273"/>
      <c r="CP10" s="273"/>
      <c r="CQ10" s="273"/>
      <c r="CR10" s="273"/>
      <c r="CS10" s="273"/>
      <c r="CT10" s="273"/>
      <c r="CU10" s="273"/>
      <c r="CV10" s="273"/>
      <c r="CW10" s="273"/>
      <c r="CX10" s="273"/>
      <c r="CY10" s="273"/>
      <c r="CZ10" s="273"/>
      <c r="DA10" s="273"/>
      <c r="DB10" s="273"/>
      <c r="DC10" s="273"/>
      <c r="DD10" s="273"/>
      <c r="DE10" s="273"/>
      <c r="DF10" s="273"/>
      <c r="DG10" s="273"/>
      <c r="DH10" s="273"/>
      <c r="DI10" s="273"/>
      <c r="DJ10" s="273"/>
      <c r="DK10" s="273"/>
      <c r="DL10" s="273"/>
      <c r="DM10" s="273"/>
      <c r="DN10" s="273"/>
      <c r="DO10" s="273"/>
      <c r="DP10" s="273"/>
      <c r="DQ10" s="273"/>
      <c r="DR10" s="273"/>
      <c r="DS10" s="273"/>
      <c r="DT10" s="273"/>
      <c r="DU10" s="273"/>
      <c r="DV10" s="273"/>
      <c r="DW10" s="273"/>
      <c r="DX10" s="273"/>
      <c r="DY10" s="273"/>
      <c r="DZ10" s="273"/>
      <c r="EA10" s="273"/>
      <c r="EB10" s="273"/>
      <c r="EC10" s="273"/>
      <c r="ED10" s="273"/>
      <c r="EE10" s="273"/>
    </row>
    <row r="11" spans="1:135" s="41" customFormat="1" x14ac:dyDescent="0.25">
      <c r="A11" s="133" t="s">
        <v>8</v>
      </c>
      <c r="B11" s="290"/>
      <c r="C11" s="279"/>
      <c r="D11" s="298"/>
      <c r="E11" s="94" t="e">
        <f t="shared" si="1"/>
        <v>#DIV/0!</v>
      </c>
      <c r="F11" s="24" t="e">
        <f t="shared" si="2"/>
        <v>#DIV/0!</v>
      </c>
      <c r="G11" s="24" t="e">
        <f t="shared" si="3"/>
        <v>#DIV/0!</v>
      </c>
      <c r="H11" s="24" t="e">
        <f t="shared" si="4"/>
        <v>#DIV/0!</v>
      </c>
      <c r="I11" s="24" t="e">
        <f t="shared" si="5"/>
        <v>#DIV/0!</v>
      </c>
      <c r="J11" s="14" t="e">
        <f>SS!L79</f>
        <v>#DIV/0!</v>
      </c>
      <c r="K11" s="42" t="e">
        <f>B11/$B$12</f>
        <v>#DIV/0!</v>
      </c>
      <c r="L11" s="42" t="e">
        <f t="shared" si="7"/>
        <v>#DIV/0!</v>
      </c>
      <c r="M11" s="42" t="e">
        <f t="shared" si="19"/>
        <v>#DIV/0!</v>
      </c>
      <c r="N11" s="54" t="e">
        <f t="shared" si="8"/>
        <v>#DIV/0!</v>
      </c>
      <c r="O11" s="24" t="e">
        <f t="shared" si="0"/>
        <v>#DIV/0!</v>
      </c>
      <c r="P11" s="24" t="e">
        <f t="shared" si="9"/>
        <v>#DIV/0!</v>
      </c>
      <c r="Q11" s="24" t="e">
        <f t="shared" si="10"/>
        <v>#DIV/0!</v>
      </c>
      <c r="R11" s="24" t="e">
        <f t="shared" si="11"/>
        <v>#DIV/0!</v>
      </c>
      <c r="S11" s="33" t="e">
        <f>SS!U79</f>
        <v>#DIV/0!</v>
      </c>
      <c r="T11" s="42" t="e">
        <f t="shared" si="12"/>
        <v>#DIV/0!</v>
      </c>
      <c r="U11" s="42" t="e">
        <f t="shared" si="13"/>
        <v>#DIV/0!</v>
      </c>
      <c r="V11" s="42" t="e">
        <f t="shared" si="20"/>
        <v>#DIV/0!</v>
      </c>
      <c r="W11" s="54" t="e">
        <f t="shared" si="14"/>
        <v>#DIV/0!</v>
      </c>
      <c r="X11" s="14" t="e">
        <f t="shared" si="15"/>
        <v>#DIV/0!</v>
      </c>
      <c r="Y11" s="14" t="e">
        <f t="shared" si="16"/>
        <v>#DIV/0!</v>
      </c>
      <c r="Z11" s="14" t="e">
        <f t="shared" si="17"/>
        <v>#DIV/0!</v>
      </c>
      <c r="AA11" s="14" t="e">
        <f t="shared" si="21"/>
        <v>#DIV/0!</v>
      </c>
      <c r="AB11" s="33" t="e">
        <f>SS!AD79</f>
        <v>#DIV/0!</v>
      </c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3"/>
      <c r="BF11" s="273"/>
      <c r="BG11" s="273"/>
      <c r="BH11" s="273"/>
      <c r="BI11" s="273"/>
      <c r="BJ11" s="273"/>
      <c r="BK11" s="273"/>
      <c r="BL11" s="273"/>
      <c r="BM11" s="273"/>
      <c r="BN11" s="273"/>
      <c r="BO11" s="273"/>
      <c r="BP11" s="273"/>
      <c r="BQ11" s="273"/>
      <c r="BR11" s="273"/>
      <c r="BS11" s="273"/>
      <c r="BT11" s="273"/>
      <c r="BU11" s="273"/>
      <c r="BV11" s="273"/>
      <c r="BW11" s="273"/>
      <c r="BX11" s="273"/>
      <c r="BY11" s="273"/>
      <c r="BZ11" s="273"/>
      <c r="CA11" s="273"/>
      <c r="CB11" s="273"/>
      <c r="CC11" s="273"/>
      <c r="CD11" s="273"/>
      <c r="CE11" s="273"/>
      <c r="CF11" s="273"/>
      <c r="CG11" s="273"/>
      <c r="CH11" s="273"/>
      <c r="CI11" s="273"/>
      <c r="CJ11" s="273"/>
      <c r="CK11" s="273"/>
      <c r="CL11" s="273"/>
      <c r="CM11" s="273"/>
      <c r="CN11" s="273"/>
      <c r="CO11" s="273"/>
      <c r="CP11" s="273"/>
      <c r="CQ11" s="273"/>
      <c r="CR11" s="273"/>
      <c r="CS11" s="273"/>
      <c r="CT11" s="273"/>
      <c r="CU11" s="273"/>
      <c r="CV11" s="273"/>
      <c r="CW11" s="273"/>
      <c r="CX11" s="273"/>
      <c r="CY11" s="273"/>
      <c r="CZ11" s="273"/>
      <c r="DA11" s="273"/>
      <c r="DB11" s="273"/>
      <c r="DC11" s="273"/>
      <c r="DD11" s="273"/>
      <c r="DE11" s="273"/>
      <c r="DF11" s="273"/>
      <c r="DG11" s="273"/>
      <c r="DH11" s="273"/>
      <c r="DI11" s="273"/>
      <c r="DJ11" s="273"/>
      <c r="DK11" s="273"/>
      <c r="DL11" s="273"/>
      <c r="DM11" s="273"/>
      <c r="DN11" s="273"/>
      <c r="DO11" s="273"/>
      <c r="DP11" s="273"/>
      <c r="DQ11" s="273"/>
      <c r="DR11" s="273"/>
      <c r="DS11" s="273"/>
      <c r="DT11" s="273"/>
      <c r="DU11" s="273"/>
      <c r="DV11" s="273"/>
      <c r="DW11" s="273"/>
      <c r="DX11" s="273"/>
      <c r="DY11" s="273"/>
      <c r="DZ11" s="273"/>
      <c r="EA11" s="273"/>
      <c r="EB11" s="273"/>
      <c r="EC11" s="273"/>
      <c r="ED11" s="273"/>
      <c r="EE11" s="273"/>
    </row>
    <row r="12" spans="1:135" s="139" customFormat="1" x14ac:dyDescent="0.25">
      <c r="A12" s="134" t="s">
        <v>9</v>
      </c>
      <c r="B12" s="291"/>
      <c r="C12" s="292"/>
      <c r="D12" s="300"/>
      <c r="E12" s="95" t="e">
        <f t="shared" si="1"/>
        <v>#DIV/0!</v>
      </c>
      <c r="F12" s="165" t="e">
        <f t="shared" si="2"/>
        <v>#DIV/0!</v>
      </c>
      <c r="G12" s="165" t="e">
        <f t="shared" si="3"/>
        <v>#DIV/0!</v>
      </c>
      <c r="H12" s="165" t="e">
        <f t="shared" si="4"/>
        <v>#DIV/0!</v>
      </c>
      <c r="I12" s="165" t="e">
        <f t="shared" si="5"/>
        <v>#DIV/0!</v>
      </c>
      <c r="J12" s="85" t="e">
        <f>SS!L80</f>
        <v>#DIV/0!</v>
      </c>
      <c r="K12" s="163" t="e">
        <f>B12/$B$12</f>
        <v>#DIV/0!</v>
      </c>
      <c r="L12" s="163" t="e">
        <f t="shared" si="7"/>
        <v>#DIV/0!</v>
      </c>
      <c r="M12" s="163" t="e">
        <f t="shared" si="19"/>
        <v>#DIV/0!</v>
      </c>
      <c r="N12" s="85" t="e">
        <f t="shared" si="8"/>
        <v>#DIV/0!</v>
      </c>
      <c r="O12" s="165" t="e">
        <f t="shared" si="0"/>
        <v>#DIV/0!</v>
      </c>
      <c r="P12" s="165" t="e">
        <f t="shared" si="9"/>
        <v>#DIV/0!</v>
      </c>
      <c r="Q12" s="165" t="e">
        <f t="shared" si="10"/>
        <v>#DIV/0!</v>
      </c>
      <c r="R12" s="165" t="e">
        <f t="shared" si="11"/>
        <v>#DIV/0!</v>
      </c>
      <c r="S12" s="164" t="e">
        <f>SS!U80</f>
        <v>#DIV/0!</v>
      </c>
      <c r="T12" s="163" t="e">
        <f t="shared" si="12"/>
        <v>#DIV/0!</v>
      </c>
      <c r="U12" s="163" t="e">
        <f t="shared" si="13"/>
        <v>#DIV/0!</v>
      </c>
      <c r="V12" s="163" t="e">
        <f t="shared" si="20"/>
        <v>#DIV/0!</v>
      </c>
      <c r="W12" s="85" t="e">
        <f t="shared" si="14"/>
        <v>#DIV/0!</v>
      </c>
      <c r="X12" s="85" t="e">
        <f t="shared" si="15"/>
        <v>#DIV/0!</v>
      </c>
      <c r="Y12" s="85" t="e">
        <f t="shared" si="16"/>
        <v>#DIV/0!</v>
      </c>
      <c r="Z12" s="85" t="e">
        <f t="shared" si="17"/>
        <v>#DIV/0!</v>
      </c>
      <c r="AA12" s="85" t="e">
        <f t="shared" si="21"/>
        <v>#DIV/0!</v>
      </c>
      <c r="AB12" s="164" t="e">
        <f>SS!AD80</f>
        <v>#DIV/0!</v>
      </c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  <c r="BB12" s="302"/>
      <c r="BC12" s="302"/>
      <c r="BD12" s="302"/>
      <c r="BE12" s="302"/>
      <c r="BF12" s="302"/>
      <c r="BG12" s="302"/>
      <c r="BH12" s="302"/>
      <c r="BI12" s="302"/>
      <c r="BJ12" s="302"/>
      <c r="BK12" s="302"/>
      <c r="BL12" s="302"/>
      <c r="BM12" s="302"/>
      <c r="BN12" s="302"/>
      <c r="BO12" s="302"/>
      <c r="BP12" s="302"/>
      <c r="BQ12" s="302"/>
      <c r="BR12" s="302"/>
      <c r="BS12" s="302"/>
      <c r="BT12" s="302"/>
      <c r="BU12" s="302"/>
      <c r="BV12" s="302"/>
      <c r="BW12" s="302"/>
      <c r="BX12" s="302"/>
      <c r="BY12" s="302"/>
      <c r="BZ12" s="302"/>
      <c r="CA12" s="302"/>
      <c r="CB12" s="302"/>
      <c r="CC12" s="302"/>
      <c r="CD12" s="302"/>
      <c r="CE12" s="302"/>
      <c r="CF12" s="302"/>
      <c r="CG12" s="302"/>
      <c r="CH12" s="302"/>
      <c r="CI12" s="302"/>
      <c r="CJ12" s="302"/>
      <c r="CK12" s="302"/>
      <c r="CL12" s="302"/>
      <c r="CM12" s="302"/>
      <c r="CN12" s="302"/>
      <c r="CO12" s="302"/>
      <c r="CP12" s="302"/>
      <c r="CQ12" s="302"/>
      <c r="CR12" s="302"/>
      <c r="CS12" s="302"/>
      <c r="CT12" s="302"/>
      <c r="CU12" s="302"/>
      <c r="CV12" s="302"/>
      <c r="CW12" s="302"/>
      <c r="CX12" s="302"/>
      <c r="CY12" s="302"/>
      <c r="CZ12" s="302"/>
      <c r="DA12" s="302"/>
      <c r="DB12" s="302"/>
      <c r="DC12" s="302"/>
      <c r="DD12" s="302"/>
      <c r="DE12" s="302"/>
      <c r="DF12" s="302"/>
      <c r="DG12" s="302"/>
      <c r="DH12" s="302"/>
      <c r="DI12" s="302"/>
      <c r="DJ12" s="302"/>
      <c r="DK12" s="302"/>
      <c r="DL12" s="302"/>
      <c r="DM12" s="302"/>
      <c r="DN12" s="302"/>
      <c r="DO12" s="302"/>
      <c r="DP12" s="302"/>
      <c r="DQ12" s="302"/>
      <c r="DR12" s="302"/>
      <c r="DS12" s="302"/>
      <c r="DT12" s="302"/>
      <c r="DU12" s="302"/>
      <c r="DV12" s="302"/>
      <c r="DW12" s="302"/>
      <c r="DX12" s="302"/>
      <c r="DY12" s="302"/>
      <c r="DZ12" s="302"/>
      <c r="EA12" s="302"/>
      <c r="EB12" s="302"/>
      <c r="EC12" s="302"/>
      <c r="ED12" s="302"/>
      <c r="EE12" s="302"/>
    </row>
    <row r="13" spans="1:135" s="41" customFormat="1" x14ac:dyDescent="0.25">
      <c r="A13" s="133" t="s">
        <v>10</v>
      </c>
      <c r="B13" s="290"/>
      <c r="C13" s="279"/>
      <c r="D13" s="298"/>
      <c r="E13" s="94" t="e">
        <f t="shared" si="1"/>
        <v>#DIV/0!</v>
      </c>
      <c r="F13" s="24" t="e">
        <f t="shared" si="2"/>
        <v>#DIV/0!</v>
      </c>
      <c r="G13" s="24" t="e">
        <f t="shared" si="3"/>
        <v>#DIV/0!</v>
      </c>
      <c r="H13" s="24" t="e">
        <f t="shared" si="4"/>
        <v>#DIV/0!</v>
      </c>
      <c r="I13" s="24" t="e">
        <f t="shared" si="5"/>
        <v>#DIV/0!</v>
      </c>
      <c r="J13" s="14" t="e">
        <f>SS!L81</f>
        <v>#DIV/0!</v>
      </c>
      <c r="K13" s="42" t="e">
        <f t="shared" si="6"/>
        <v>#DIV/0!</v>
      </c>
      <c r="L13" s="42" t="e">
        <f t="shared" si="7"/>
        <v>#DIV/0!</v>
      </c>
      <c r="M13" s="42" t="e">
        <f t="shared" si="19"/>
        <v>#DIV/0!</v>
      </c>
      <c r="N13" s="54" t="e">
        <f t="shared" si="8"/>
        <v>#DIV/0!</v>
      </c>
      <c r="O13" s="24" t="e">
        <f t="shared" si="0"/>
        <v>#DIV/0!</v>
      </c>
      <c r="P13" s="24" t="e">
        <f t="shared" si="9"/>
        <v>#DIV/0!</v>
      </c>
      <c r="Q13" s="24" t="e">
        <f t="shared" si="10"/>
        <v>#DIV/0!</v>
      </c>
      <c r="R13" s="24" t="e">
        <f t="shared" si="11"/>
        <v>#DIV/0!</v>
      </c>
      <c r="S13" s="33" t="e">
        <f>SS!U81</f>
        <v>#DIV/0!</v>
      </c>
      <c r="T13" s="42" t="e">
        <f t="shared" si="12"/>
        <v>#DIV/0!</v>
      </c>
      <c r="U13" s="42" t="e">
        <f t="shared" si="13"/>
        <v>#DIV/0!</v>
      </c>
      <c r="V13" s="42" t="e">
        <f t="shared" si="20"/>
        <v>#DIV/0!</v>
      </c>
      <c r="W13" s="54" t="e">
        <f t="shared" si="14"/>
        <v>#DIV/0!</v>
      </c>
      <c r="X13" s="14" t="e">
        <f t="shared" si="15"/>
        <v>#DIV/0!</v>
      </c>
      <c r="Y13" s="14" t="e">
        <f t="shared" si="16"/>
        <v>#DIV/0!</v>
      </c>
      <c r="Z13" s="14" t="e">
        <f t="shared" si="17"/>
        <v>#DIV/0!</v>
      </c>
      <c r="AA13" s="14" t="e">
        <f>IF(D13&gt;0,AVERAGE(X13:Z13),AVERAGE(X13:Y13))</f>
        <v>#DIV/0!</v>
      </c>
      <c r="AB13" s="33" t="e">
        <f>SS!AD81</f>
        <v>#DIV/0!</v>
      </c>
      <c r="AC13" s="273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  <c r="AN13" s="273"/>
      <c r="AO13" s="273"/>
      <c r="AP13" s="273"/>
      <c r="AQ13" s="273"/>
      <c r="AR13" s="273"/>
      <c r="AS13" s="273"/>
      <c r="AT13" s="273"/>
      <c r="AU13" s="273"/>
      <c r="AV13" s="273"/>
      <c r="AW13" s="273"/>
      <c r="AX13" s="273"/>
      <c r="AY13" s="273"/>
      <c r="AZ13" s="273"/>
      <c r="BA13" s="273"/>
      <c r="BB13" s="273"/>
      <c r="BC13" s="273"/>
      <c r="BD13" s="273"/>
      <c r="BE13" s="273"/>
      <c r="BF13" s="273"/>
      <c r="BG13" s="273"/>
      <c r="BH13" s="273"/>
      <c r="BI13" s="273"/>
      <c r="BJ13" s="273"/>
      <c r="BK13" s="273"/>
      <c r="BL13" s="273"/>
      <c r="BM13" s="273"/>
      <c r="BN13" s="273"/>
      <c r="BO13" s="273"/>
      <c r="BP13" s="273"/>
      <c r="BQ13" s="273"/>
      <c r="BR13" s="273"/>
      <c r="BS13" s="273"/>
      <c r="BT13" s="273"/>
      <c r="BU13" s="273"/>
      <c r="BV13" s="273"/>
      <c r="BW13" s="273"/>
      <c r="BX13" s="273"/>
      <c r="BY13" s="273"/>
      <c r="BZ13" s="273"/>
      <c r="CA13" s="273"/>
      <c r="CB13" s="273"/>
      <c r="CC13" s="273"/>
      <c r="CD13" s="273"/>
      <c r="CE13" s="273"/>
      <c r="CF13" s="273"/>
      <c r="CG13" s="273"/>
      <c r="CH13" s="273"/>
      <c r="CI13" s="273"/>
      <c r="CJ13" s="273"/>
      <c r="CK13" s="273"/>
      <c r="CL13" s="273"/>
      <c r="CM13" s="273"/>
      <c r="CN13" s="273"/>
      <c r="CO13" s="273"/>
      <c r="CP13" s="273"/>
      <c r="CQ13" s="273"/>
      <c r="CR13" s="273"/>
      <c r="CS13" s="273"/>
      <c r="CT13" s="273"/>
      <c r="CU13" s="273"/>
      <c r="CV13" s="273"/>
      <c r="CW13" s="273"/>
      <c r="CX13" s="273"/>
      <c r="CY13" s="273"/>
      <c r="CZ13" s="273"/>
      <c r="DA13" s="273"/>
      <c r="DB13" s="273"/>
      <c r="DC13" s="273"/>
      <c r="DD13" s="273"/>
      <c r="DE13" s="273"/>
      <c r="DF13" s="273"/>
      <c r="DG13" s="273"/>
      <c r="DH13" s="273"/>
      <c r="DI13" s="273"/>
      <c r="DJ13" s="273"/>
      <c r="DK13" s="273"/>
      <c r="DL13" s="273"/>
      <c r="DM13" s="273"/>
      <c r="DN13" s="273"/>
      <c r="DO13" s="273"/>
      <c r="DP13" s="273"/>
      <c r="DQ13" s="273"/>
      <c r="DR13" s="273"/>
      <c r="DS13" s="273"/>
      <c r="DT13" s="273"/>
      <c r="DU13" s="273"/>
      <c r="DV13" s="273"/>
      <c r="DW13" s="273"/>
      <c r="DX13" s="273"/>
      <c r="DY13" s="273"/>
      <c r="DZ13" s="273"/>
      <c r="EA13" s="273"/>
      <c r="EB13" s="273"/>
      <c r="EC13" s="273"/>
      <c r="ED13" s="273"/>
      <c r="EE13" s="273"/>
    </row>
    <row r="14" spans="1:135" s="41" customFormat="1" x14ac:dyDescent="0.25">
      <c r="A14" s="133" t="s">
        <v>11</v>
      </c>
      <c r="B14" s="290"/>
      <c r="C14" s="279"/>
      <c r="D14" s="298"/>
      <c r="E14" s="94" t="e">
        <f t="shared" si="1"/>
        <v>#DIV/0!</v>
      </c>
      <c r="F14" s="24" t="e">
        <f t="shared" si="2"/>
        <v>#DIV/0!</v>
      </c>
      <c r="G14" s="24" t="e">
        <f t="shared" si="3"/>
        <v>#DIV/0!</v>
      </c>
      <c r="H14" s="24" t="e">
        <f t="shared" si="4"/>
        <v>#DIV/0!</v>
      </c>
      <c r="I14" s="24" t="e">
        <f t="shared" si="5"/>
        <v>#DIV/0!</v>
      </c>
      <c r="J14" s="14" t="e">
        <f>SS!L82</f>
        <v>#DIV/0!</v>
      </c>
      <c r="K14" s="42" t="e">
        <f t="shared" si="6"/>
        <v>#DIV/0!</v>
      </c>
      <c r="L14" s="42" t="e">
        <f t="shared" si="7"/>
        <v>#DIV/0!</v>
      </c>
      <c r="M14" s="42" t="e">
        <f t="shared" si="19"/>
        <v>#DIV/0!</v>
      </c>
      <c r="N14" s="54" t="e">
        <f t="shared" si="8"/>
        <v>#DIV/0!</v>
      </c>
      <c r="O14" s="24" t="e">
        <f t="shared" si="0"/>
        <v>#DIV/0!</v>
      </c>
      <c r="P14" s="24" t="e">
        <f t="shared" si="9"/>
        <v>#DIV/0!</v>
      </c>
      <c r="Q14" s="24" t="e">
        <f t="shared" si="10"/>
        <v>#DIV/0!</v>
      </c>
      <c r="R14" s="24" t="e">
        <f t="shared" si="11"/>
        <v>#DIV/0!</v>
      </c>
      <c r="S14" s="33" t="e">
        <f>SS!U82</f>
        <v>#DIV/0!</v>
      </c>
      <c r="T14" s="42" t="e">
        <f t="shared" si="12"/>
        <v>#DIV/0!</v>
      </c>
      <c r="U14" s="42" t="e">
        <f t="shared" si="13"/>
        <v>#DIV/0!</v>
      </c>
      <c r="V14" s="42" t="e">
        <f t="shared" si="20"/>
        <v>#DIV/0!</v>
      </c>
      <c r="W14" s="54" t="e">
        <f t="shared" si="14"/>
        <v>#DIV/0!</v>
      </c>
      <c r="X14" s="14" t="e">
        <f t="shared" si="15"/>
        <v>#DIV/0!</v>
      </c>
      <c r="Y14" s="14" t="e">
        <f t="shared" si="16"/>
        <v>#DIV/0!</v>
      </c>
      <c r="Z14" s="14" t="e">
        <f t="shared" si="17"/>
        <v>#DIV/0!</v>
      </c>
      <c r="AA14" s="14" t="e">
        <f t="shared" ref="AA14:AA15" si="22">IF(D14&gt;0,AVERAGE(X14:Z14),AVERAGE(X14:Y14))</f>
        <v>#DIV/0!</v>
      </c>
      <c r="AB14" s="33" t="e">
        <f>SS!AD82</f>
        <v>#DIV/0!</v>
      </c>
      <c r="AC14" s="273"/>
      <c r="AD14" s="273"/>
      <c r="AE14" s="273"/>
      <c r="AF14" s="273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  <c r="AR14" s="273"/>
      <c r="AS14" s="273"/>
      <c r="AT14" s="273"/>
      <c r="AU14" s="273"/>
      <c r="AV14" s="273"/>
      <c r="AW14" s="273"/>
      <c r="AX14" s="273"/>
      <c r="AY14" s="273"/>
      <c r="AZ14" s="273"/>
      <c r="BA14" s="273"/>
      <c r="BB14" s="273"/>
      <c r="BC14" s="273"/>
      <c r="BD14" s="273"/>
      <c r="BE14" s="273"/>
      <c r="BF14" s="273"/>
      <c r="BG14" s="273"/>
      <c r="BH14" s="273"/>
      <c r="BI14" s="273"/>
      <c r="BJ14" s="273"/>
      <c r="BK14" s="273"/>
      <c r="BL14" s="273"/>
      <c r="BM14" s="273"/>
      <c r="BN14" s="273"/>
      <c r="BO14" s="273"/>
      <c r="BP14" s="273"/>
      <c r="BQ14" s="273"/>
      <c r="BR14" s="273"/>
      <c r="BS14" s="273"/>
      <c r="BT14" s="273"/>
      <c r="BU14" s="273"/>
      <c r="BV14" s="273"/>
      <c r="BW14" s="273"/>
      <c r="BX14" s="273"/>
      <c r="BY14" s="273"/>
      <c r="BZ14" s="273"/>
      <c r="CA14" s="273"/>
      <c r="CB14" s="273"/>
      <c r="CC14" s="273"/>
      <c r="CD14" s="273"/>
      <c r="CE14" s="273"/>
      <c r="CF14" s="273"/>
      <c r="CG14" s="273"/>
      <c r="CH14" s="273"/>
      <c r="CI14" s="273"/>
      <c r="CJ14" s="273"/>
      <c r="CK14" s="273"/>
      <c r="CL14" s="273"/>
      <c r="CM14" s="273"/>
      <c r="CN14" s="273"/>
      <c r="CO14" s="273"/>
      <c r="CP14" s="273"/>
      <c r="CQ14" s="273"/>
      <c r="CR14" s="273"/>
      <c r="CS14" s="273"/>
      <c r="CT14" s="273"/>
      <c r="CU14" s="273"/>
      <c r="CV14" s="273"/>
      <c r="CW14" s="273"/>
      <c r="CX14" s="273"/>
      <c r="CY14" s="273"/>
      <c r="CZ14" s="273"/>
      <c r="DA14" s="273"/>
      <c r="DB14" s="273"/>
      <c r="DC14" s="273"/>
      <c r="DD14" s="273"/>
      <c r="DE14" s="273"/>
      <c r="DF14" s="273"/>
      <c r="DG14" s="273"/>
      <c r="DH14" s="273"/>
      <c r="DI14" s="273"/>
      <c r="DJ14" s="273"/>
      <c r="DK14" s="273"/>
      <c r="DL14" s="273"/>
      <c r="DM14" s="273"/>
      <c r="DN14" s="273"/>
      <c r="DO14" s="273"/>
      <c r="DP14" s="273"/>
      <c r="DQ14" s="273"/>
      <c r="DR14" s="273"/>
      <c r="DS14" s="273"/>
      <c r="DT14" s="273"/>
      <c r="DU14" s="273"/>
      <c r="DV14" s="273"/>
      <c r="DW14" s="273"/>
      <c r="DX14" s="273"/>
      <c r="DY14" s="273"/>
      <c r="DZ14" s="273"/>
      <c r="EA14" s="273"/>
      <c r="EB14" s="273"/>
      <c r="EC14" s="273"/>
      <c r="ED14" s="273"/>
      <c r="EE14" s="273"/>
    </row>
    <row r="15" spans="1:135" s="41" customFormat="1" x14ac:dyDescent="0.25">
      <c r="A15" s="135" t="s">
        <v>12</v>
      </c>
      <c r="B15" s="293"/>
      <c r="C15" s="285"/>
      <c r="D15" s="301"/>
      <c r="E15" s="94" t="e">
        <f t="shared" si="1"/>
        <v>#DIV/0!</v>
      </c>
      <c r="F15" s="24" t="e">
        <f t="shared" si="2"/>
        <v>#DIV/0!</v>
      </c>
      <c r="G15" s="24" t="e">
        <f t="shared" si="3"/>
        <v>#DIV/0!</v>
      </c>
      <c r="H15" s="24" t="e">
        <f t="shared" si="4"/>
        <v>#DIV/0!</v>
      </c>
      <c r="I15" s="24" t="e">
        <f t="shared" si="5"/>
        <v>#DIV/0!</v>
      </c>
      <c r="J15" s="14" t="e">
        <f>SS!L83</f>
        <v>#DIV/0!</v>
      </c>
      <c r="K15" s="42" t="e">
        <f t="shared" si="6"/>
        <v>#DIV/0!</v>
      </c>
      <c r="L15" s="42" t="e">
        <f t="shared" si="7"/>
        <v>#DIV/0!</v>
      </c>
      <c r="M15" s="42" t="e">
        <f t="shared" si="19"/>
        <v>#DIV/0!</v>
      </c>
      <c r="N15" s="54" t="e">
        <f t="shared" si="8"/>
        <v>#DIV/0!</v>
      </c>
      <c r="O15" s="24" t="e">
        <f t="shared" si="0"/>
        <v>#DIV/0!</v>
      </c>
      <c r="P15" s="24" t="e">
        <f t="shared" si="9"/>
        <v>#DIV/0!</v>
      </c>
      <c r="Q15" s="24" t="e">
        <f t="shared" si="10"/>
        <v>#DIV/0!</v>
      </c>
      <c r="R15" s="24" t="e">
        <f t="shared" si="11"/>
        <v>#DIV/0!</v>
      </c>
      <c r="S15" s="33" t="e">
        <f>SS!U83</f>
        <v>#DIV/0!</v>
      </c>
      <c r="T15" s="42" t="e">
        <f t="shared" si="12"/>
        <v>#DIV/0!</v>
      </c>
      <c r="U15" s="42" t="e">
        <f t="shared" si="13"/>
        <v>#DIV/0!</v>
      </c>
      <c r="V15" s="42" t="e">
        <f t="shared" si="20"/>
        <v>#DIV/0!</v>
      </c>
      <c r="W15" s="54" t="e">
        <f t="shared" si="14"/>
        <v>#DIV/0!</v>
      </c>
      <c r="X15" s="14" t="e">
        <f t="shared" si="15"/>
        <v>#DIV/0!</v>
      </c>
      <c r="Y15" s="14" t="e">
        <f t="shared" si="16"/>
        <v>#DIV/0!</v>
      </c>
      <c r="Z15" s="14" t="e">
        <f t="shared" si="17"/>
        <v>#DIV/0!</v>
      </c>
      <c r="AA15" s="14" t="e">
        <f t="shared" si="22"/>
        <v>#DIV/0!</v>
      </c>
      <c r="AB15" s="33" t="e">
        <f>SS!AD83</f>
        <v>#DIV/0!</v>
      </c>
      <c r="AC15" s="273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273"/>
      <c r="AO15" s="273"/>
      <c r="AP15" s="273"/>
      <c r="AQ15" s="273"/>
      <c r="AR15" s="273"/>
      <c r="AS15" s="273"/>
      <c r="AT15" s="273"/>
      <c r="AU15" s="273"/>
      <c r="AV15" s="273"/>
      <c r="AW15" s="273"/>
      <c r="AX15" s="273"/>
      <c r="AY15" s="273"/>
      <c r="AZ15" s="273"/>
      <c r="BA15" s="273"/>
      <c r="BB15" s="273"/>
      <c r="BC15" s="273"/>
      <c r="BD15" s="273"/>
      <c r="BE15" s="273"/>
      <c r="BF15" s="273"/>
      <c r="BG15" s="273"/>
      <c r="BH15" s="273"/>
      <c r="BI15" s="273"/>
      <c r="BJ15" s="273"/>
      <c r="BK15" s="273"/>
      <c r="BL15" s="273"/>
      <c r="BM15" s="273"/>
      <c r="BN15" s="273"/>
      <c r="BO15" s="273"/>
      <c r="BP15" s="273"/>
      <c r="BQ15" s="273"/>
      <c r="BR15" s="273"/>
      <c r="BS15" s="273"/>
      <c r="BT15" s="273"/>
      <c r="BU15" s="273"/>
      <c r="BV15" s="273"/>
      <c r="BW15" s="273"/>
      <c r="BX15" s="273"/>
      <c r="BY15" s="273"/>
      <c r="BZ15" s="273"/>
      <c r="CA15" s="273"/>
      <c r="CB15" s="273"/>
      <c r="CC15" s="273"/>
      <c r="CD15" s="273"/>
      <c r="CE15" s="273"/>
      <c r="CF15" s="273"/>
      <c r="CG15" s="273"/>
      <c r="CH15" s="273"/>
      <c r="CI15" s="273"/>
      <c r="CJ15" s="273"/>
      <c r="CK15" s="273"/>
      <c r="CL15" s="273"/>
      <c r="CM15" s="273"/>
      <c r="CN15" s="273"/>
      <c r="CO15" s="273"/>
      <c r="CP15" s="273"/>
      <c r="CQ15" s="273"/>
      <c r="CR15" s="273"/>
      <c r="CS15" s="273"/>
      <c r="CT15" s="273"/>
      <c r="CU15" s="273"/>
      <c r="CV15" s="273"/>
      <c r="CW15" s="273"/>
      <c r="CX15" s="273"/>
      <c r="CY15" s="273"/>
      <c r="CZ15" s="273"/>
      <c r="DA15" s="273"/>
      <c r="DB15" s="273"/>
      <c r="DC15" s="273"/>
      <c r="DD15" s="273"/>
      <c r="DE15" s="273"/>
      <c r="DF15" s="273"/>
      <c r="DG15" s="273"/>
      <c r="DH15" s="273"/>
      <c r="DI15" s="273"/>
      <c r="DJ15" s="273"/>
      <c r="DK15" s="273"/>
      <c r="DL15" s="273"/>
      <c r="DM15" s="273"/>
      <c r="DN15" s="273"/>
      <c r="DO15" s="273"/>
      <c r="DP15" s="273"/>
      <c r="DQ15" s="273"/>
      <c r="DR15" s="273"/>
      <c r="DS15" s="273"/>
      <c r="DT15" s="273"/>
      <c r="DU15" s="273"/>
      <c r="DV15" s="273"/>
      <c r="DW15" s="273"/>
      <c r="DX15" s="273"/>
      <c r="DY15" s="273"/>
      <c r="DZ15" s="273"/>
      <c r="EA15" s="273"/>
      <c r="EB15" s="273"/>
      <c r="EC15" s="273"/>
      <c r="ED15" s="273"/>
      <c r="EE15" s="273"/>
    </row>
    <row r="16" spans="1:135" x14ac:dyDescent="0.25">
      <c r="A16" s="97" t="s">
        <v>74</v>
      </c>
      <c r="B16" s="161"/>
      <c r="J16" s="335" t="s">
        <v>89</v>
      </c>
      <c r="S16" s="11"/>
    </row>
    <row r="17" spans="1:135" x14ac:dyDescent="0.25">
      <c r="A17" s="97" t="s">
        <v>88</v>
      </c>
      <c r="B17" s="295"/>
      <c r="S17" s="11"/>
    </row>
    <row r="18" spans="1:135" x14ac:dyDescent="0.25">
      <c r="A18" s="160" t="s">
        <v>75</v>
      </c>
      <c r="B18" s="288"/>
      <c r="S18" s="11"/>
    </row>
    <row r="19" spans="1:135" x14ac:dyDescent="0.25">
      <c r="A19" s="90"/>
      <c r="S19" s="11"/>
    </row>
    <row r="20" spans="1:135" ht="19.899999999999999" customHeight="1" x14ac:dyDescent="0.25">
      <c r="A20" s="294"/>
      <c r="B20" s="13" t="s">
        <v>76</v>
      </c>
      <c r="C20" s="233"/>
      <c r="D20" s="233"/>
      <c r="E20" s="82"/>
      <c r="F20" s="13">
        <v>1</v>
      </c>
      <c r="G20" s="13">
        <v>2</v>
      </c>
      <c r="H20" s="13">
        <v>3</v>
      </c>
      <c r="I20" s="13" t="s">
        <v>23</v>
      </c>
      <c r="J20" s="13" t="s">
        <v>40</v>
      </c>
      <c r="K20" s="338" t="s">
        <v>14</v>
      </c>
      <c r="L20" s="338"/>
      <c r="M20" s="338"/>
      <c r="N20" s="231"/>
      <c r="O20" s="231">
        <v>1</v>
      </c>
      <c r="P20" s="231">
        <v>2</v>
      </c>
      <c r="Q20" s="231">
        <v>3</v>
      </c>
      <c r="R20" s="231" t="s">
        <v>23</v>
      </c>
      <c r="S20" s="36" t="s">
        <v>24</v>
      </c>
      <c r="T20" s="339" t="s">
        <v>15</v>
      </c>
      <c r="U20" s="339"/>
      <c r="V20" s="339"/>
      <c r="W20" s="9"/>
      <c r="X20" s="232">
        <v>1</v>
      </c>
      <c r="Y20" s="232">
        <v>2</v>
      </c>
      <c r="Z20" s="232">
        <v>3</v>
      </c>
      <c r="AA20" s="232" t="s">
        <v>23</v>
      </c>
      <c r="AB20" s="39" t="s">
        <v>24</v>
      </c>
    </row>
    <row r="21" spans="1:135" s="56" customFormat="1" ht="19.899999999999999" customHeight="1" x14ac:dyDescent="0.25">
      <c r="A21" s="69" t="s">
        <v>43</v>
      </c>
      <c r="B21" s="234" t="s">
        <v>50</v>
      </c>
      <c r="C21" s="234" t="s">
        <v>50</v>
      </c>
      <c r="D21" s="234" t="s">
        <v>50</v>
      </c>
      <c r="E21" s="28" t="s">
        <v>17</v>
      </c>
      <c r="F21" s="100" t="s">
        <v>61</v>
      </c>
      <c r="G21" s="100" t="s">
        <v>61</v>
      </c>
      <c r="H21" s="100" t="s">
        <v>61</v>
      </c>
      <c r="I21" s="100" t="s">
        <v>44</v>
      </c>
      <c r="J21" s="13" t="s">
        <v>41</v>
      </c>
      <c r="K21" s="5" t="s">
        <v>16</v>
      </c>
      <c r="L21" s="5" t="s">
        <v>16</v>
      </c>
      <c r="M21" s="5" t="s">
        <v>16</v>
      </c>
      <c r="N21" s="7" t="s">
        <v>17</v>
      </c>
      <c r="O21" s="100" t="s">
        <v>61</v>
      </c>
      <c r="P21" s="100" t="s">
        <v>61</v>
      </c>
      <c r="Q21" s="100" t="s">
        <v>61</v>
      </c>
      <c r="R21" s="100" t="s">
        <v>44</v>
      </c>
      <c r="S21" s="37" t="s">
        <v>49</v>
      </c>
      <c r="T21" s="5" t="s">
        <v>16</v>
      </c>
      <c r="U21" s="5" t="s">
        <v>16</v>
      </c>
      <c r="V21" s="5" t="s">
        <v>16</v>
      </c>
      <c r="W21" s="13" t="s">
        <v>17</v>
      </c>
      <c r="X21" s="100" t="s">
        <v>61</v>
      </c>
      <c r="Y21" s="100" t="s">
        <v>61</v>
      </c>
      <c r="Z21" s="100" t="s">
        <v>61</v>
      </c>
      <c r="AA21" s="100" t="s">
        <v>44</v>
      </c>
      <c r="AB21" s="40" t="s">
        <v>52</v>
      </c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303"/>
      <c r="AN21" s="303"/>
      <c r="AO21" s="303"/>
      <c r="AP21" s="303"/>
      <c r="AQ21" s="303"/>
      <c r="AR21" s="303"/>
      <c r="AS21" s="303"/>
      <c r="AT21" s="303"/>
      <c r="AU21" s="303"/>
      <c r="AV21" s="303"/>
      <c r="AW21" s="303"/>
      <c r="AX21" s="303"/>
      <c r="AY21" s="303"/>
      <c r="AZ21" s="303"/>
      <c r="BA21" s="303"/>
      <c r="BB21" s="303"/>
      <c r="BC21" s="303"/>
      <c r="BD21" s="303"/>
      <c r="BE21" s="303"/>
      <c r="BF21" s="303"/>
      <c r="BG21" s="303"/>
      <c r="BH21" s="303"/>
      <c r="BI21" s="303"/>
      <c r="BJ21" s="303"/>
      <c r="BK21" s="303"/>
      <c r="BL21" s="303"/>
      <c r="BM21" s="303"/>
      <c r="BN21" s="303"/>
      <c r="BO21" s="303"/>
      <c r="BP21" s="303"/>
      <c r="BQ21" s="303"/>
      <c r="BR21" s="303"/>
      <c r="BS21" s="303"/>
      <c r="BT21" s="303"/>
      <c r="BU21" s="303"/>
      <c r="BV21" s="303"/>
      <c r="BW21" s="303"/>
      <c r="BX21" s="303"/>
      <c r="BY21" s="303"/>
      <c r="BZ21" s="303"/>
      <c r="CA21" s="303"/>
      <c r="CB21" s="303"/>
      <c r="CC21" s="303"/>
      <c r="CD21" s="303"/>
      <c r="CE21" s="303"/>
      <c r="CF21" s="303"/>
      <c r="CG21" s="303"/>
      <c r="CH21" s="303"/>
      <c r="CI21" s="303"/>
      <c r="CJ21" s="303"/>
      <c r="CK21" s="303"/>
      <c r="CL21" s="303"/>
      <c r="CM21" s="303"/>
      <c r="CN21" s="303"/>
      <c r="CO21" s="303"/>
      <c r="CP21" s="303"/>
      <c r="CQ21" s="303"/>
      <c r="CR21" s="303"/>
      <c r="CS21" s="303"/>
      <c r="CT21" s="303"/>
      <c r="CU21" s="303"/>
      <c r="CV21" s="303"/>
      <c r="CW21" s="303"/>
      <c r="CX21" s="303"/>
      <c r="CY21" s="303"/>
      <c r="CZ21" s="303"/>
      <c r="DA21" s="303"/>
      <c r="DB21" s="303"/>
      <c r="DC21" s="303"/>
      <c r="DD21" s="303"/>
      <c r="DE21" s="303"/>
      <c r="DF21" s="303"/>
      <c r="DG21" s="303"/>
      <c r="DH21" s="303"/>
      <c r="DI21" s="303"/>
      <c r="DJ21" s="303"/>
      <c r="DK21" s="303"/>
      <c r="DL21" s="303"/>
      <c r="DM21" s="303"/>
      <c r="DN21" s="303"/>
      <c r="DO21" s="303"/>
      <c r="DP21" s="303"/>
      <c r="DQ21" s="303"/>
      <c r="DR21" s="303"/>
      <c r="DS21" s="303"/>
      <c r="DT21" s="303"/>
      <c r="DU21" s="303"/>
      <c r="DV21" s="303"/>
      <c r="DW21" s="303"/>
      <c r="DX21" s="303"/>
      <c r="DY21" s="303"/>
      <c r="DZ21" s="303"/>
      <c r="EA21" s="303"/>
      <c r="EB21" s="303"/>
      <c r="EC21" s="303"/>
      <c r="ED21" s="303"/>
      <c r="EE21" s="303"/>
    </row>
    <row r="22" spans="1:135" s="41" customFormat="1" x14ac:dyDescent="0.25">
      <c r="A22" s="132" t="s">
        <v>0</v>
      </c>
      <c r="B22" s="289"/>
      <c r="C22" s="276"/>
      <c r="D22" s="277"/>
      <c r="E22" s="94" t="e">
        <f t="shared" ref="E22:E34" si="23">STDEV(B22:D22)/AVERAGE(B22:D22)*100</f>
        <v>#DIV/0!</v>
      </c>
      <c r="F22" s="24" t="e">
        <f>B22*J22*40/$B$36</f>
        <v>#DIV/0!</v>
      </c>
      <c r="G22" s="24" t="e">
        <f>C22*J22*40/$B$36</f>
        <v>#DIV/0!</v>
      </c>
      <c r="H22" s="24" t="e">
        <f>D22*J22*40/$B$36</f>
        <v>#DIV/0!</v>
      </c>
      <c r="I22" s="24" t="e">
        <f>IF(D22&gt;0,AVERAGE(F22:H22),AVERAGE(F22:G22))</f>
        <v>#DIV/0!</v>
      </c>
      <c r="J22" s="23" t="e">
        <f>J3</f>
        <v>#DIV/0!</v>
      </c>
      <c r="K22" s="42" t="e">
        <f>B22/$B$31</f>
        <v>#DIV/0!</v>
      </c>
      <c r="L22" s="42" t="e">
        <f>C22/$C$31</f>
        <v>#DIV/0!</v>
      </c>
      <c r="M22" s="42" t="e">
        <f>D22/$D$31</f>
        <v>#DIV/0!</v>
      </c>
      <c r="N22" s="54" t="e">
        <f>IF(D22=0, STDEV(K22:L22)/AVERAGE(K22:L22)*100, STDEV(K22:M22)/AVERAGE(K22:M22)*100)</f>
        <v>#DIV/0!</v>
      </c>
      <c r="O22" s="14" t="e">
        <f>K22*S22*$B$37*$B$35/$B$36/10</f>
        <v>#DIV/0!</v>
      </c>
      <c r="P22" s="14" t="e">
        <f>L22*S22*$B$37*$B$35/$B$36/10</f>
        <v>#DIV/0!</v>
      </c>
      <c r="Q22" s="14" t="e">
        <f>M22*S22*$B$37*$B$35/$B$36/10</f>
        <v>#DIV/0!</v>
      </c>
      <c r="R22" s="14" t="e">
        <f>IF(D22&gt;0,AVERAGE(O22:Q22),AVERAGE(O22:P22))</f>
        <v>#DIV/0!</v>
      </c>
      <c r="S22" s="33" t="e">
        <f>S3</f>
        <v>#DIV/0!</v>
      </c>
      <c r="T22" s="42" t="e">
        <f>B22/$B$27</f>
        <v>#DIV/0!</v>
      </c>
      <c r="U22" s="42" t="e">
        <f>C22/$C$27</f>
        <v>#DIV/0!</v>
      </c>
      <c r="V22" s="42" t="e">
        <f>D22/$D$27</f>
        <v>#DIV/0!</v>
      </c>
      <c r="W22" s="54" t="e">
        <f>IF(D22=0, STDEV(T22:U22)/AVERAGE(T22:U22)*100, STDEV(T22:V22)/AVERAGE(T22:V22)*100)</f>
        <v>#DIV/0!</v>
      </c>
      <c r="X22" s="14" t="e">
        <f>789270*T22*AB22</f>
        <v>#DIV/0!</v>
      </c>
      <c r="Y22" s="14" t="e">
        <f>789270*U22*AB22</f>
        <v>#DIV/0!</v>
      </c>
      <c r="Z22" s="14" t="e">
        <f>789270*V22*AB22</f>
        <v>#DIV/0!</v>
      </c>
      <c r="AA22" s="14" t="e">
        <f>IF(D22&gt;0,AVERAGE(X22:Z22),AVERAGE(X22:Y22))</f>
        <v>#DIV/0!</v>
      </c>
      <c r="AB22" s="33" t="e">
        <f>AB3</f>
        <v>#DIV/0!</v>
      </c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C22" s="273"/>
      <c r="BD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273"/>
      <c r="BU22" s="273"/>
      <c r="BV22" s="273"/>
      <c r="BW22" s="273"/>
      <c r="BX22" s="273"/>
      <c r="BY22" s="273"/>
      <c r="BZ22" s="273"/>
      <c r="CA22" s="273"/>
      <c r="CB22" s="273"/>
      <c r="CC22" s="273"/>
      <c r="CD22" s="273"/>
      <c r="CE22" s="273"/>
      <c r="CF22" s="273"/>
      <c r="CG22" s="273"/>
      <c r="CH22" s="273"/>
      <c r="CI22" s="273"/>
      <c r="CJ22" s="273"/>
      <c r="CK22" s="273"/>
      <c r="CL22" s="273"/>
      <c r="CM22" s="273"/>
      <c r="CN22" s="273"/>
      <c r="CO22" s="273"/>
      <c r="CP22" s="273"/>
      <c r="CQ22" s="273"/>
      <c r="CR22" s="273"/>
      <c r="CS22" s="273"/>
      <c r="CT22" s="273"/>
      <c r="CU22" s="273"/>
      <c r="CV22" s="273"/>
      <c r="CW22" s="273"/>
      <c r="CX22" s="273"/>
      <c r="CY22" s="273"/>
      <c r="CZ22" s="273"/>
      <c r="DA22" s="273"/>
      <c r="DB22" s="273"/>
      <c r="DC22" s="273"/>
      <c r="DD22" s="273"/>
      <c r="DE22" s="273"/>
      <c r="DF22" s="273"/>
      <c r="DG22" s="273"/>
      <c r="DH22" s="273"/>
      <c r="DI22" s="273"/>
      <c r="DJ22" s="273"/>
      <c r="DK22" s="273"/>
      <c r="DL22" s="273"/>
      <c r="DM22" s="273"/>
      <c r="DN22" s="273"/>
      <c r="DO22" s="273"/>
      <c r="DP22" s="273"/>
      <c r="DQ22" s="273"/>
      <c r="DR22" s="273"/>
      <c r="DS22" s="273"/>
      <c r="DT22" s="273"/>
      <c r="DU22" s="273"/>
      <c r="DV22" s="273"/>
      <c r="DW22" s="273"/>
      <c r="DX22" s="273"/>
      <c r="DY22" s="273"/>
      <c r="DZ22" s="273"/>
      <c r="EA22" s="273"/>
      <c r="EB22" s="273"/>
      <c r="EC22" s="273"/>
      <c r="ED22" s="273"/>
      <c r="EE22" s="273"/>
    </row>
    <row r="23" spans="1:135" s="41" customFormat="1" x14ac:dyDescent="0.25">
      <c r="A23" s="133" t="s">
        <v>1</v>
      </c>
      <c r="B23" s="290"/>
      <c r="C23" s="279"/>
      <c r="D23" s="280"/>
      <c r="E23" s="94" t="e">
        <f t="shared" si="23"/>
        <v>#DIV/0!</v>
      </c>
      <c r="F23" s="24" t="e">
        <f t="shared" ref="F23:F34" si="24">B23*J23*40/$B$36</f>
        <v>#DIV/0!</v>
      </c>
      <c r="G23" s="24" t="e">
        <f t="shared" ref="G23:G34" si="25">C23*J23*40/$B$36</f>
        <v>#DIV/0!</v>
      </c>
      <c r="H23" s="24" t="e">
        <f t="shared" ref="H23:H34" si="26">D23*J23*40/$B$36</f>
        <v>#DIV/0!</v>
      </c>
      <c r="I23" s="24" t="e">
        <f t="shared" ref="I23:I34" si="27">IF(D23&gt;0,AVERAGE(F23:H23),AVERAGE(F23:G23))</f>
        <v>#DIV/0!</v>
      </c>
      <c r="J23" s="23" t="e">
        <f t="shared" ref="J23:J34" si="28">J4</f>
        <v>#DIV/0!</v>
      </c>
      <c r="K23" s="42" t="e">
        <f t="shared" ref="K23:K34" si="29">B23/$B$31</f>
        <v>#DIV/0!</v>
      </c>
      <c r="L23" s="42" t="e">
        <f t="shared" ref="L23:L34" si="30">C23/$C$31</f>
        <v>#DIV/0!</v>
      </c>
      <c r="M23" s="42" t="e">
        <f>D23/$D$31</f>
        <v>#DIV/0!</v>
      </c>
      <c r="N23" s="54" t="e">
        <f t="shared" ref="N23:N34" si="31">IF(D23=0, STDEV(K23:L23)/AVERAGE(K23:L23)*100, STDEV(K23:M23)/AVERAGE(K23:M23)*100)</f>
        <v>#DIV/0!</v>
      </c>
      <c r="O23" s="14" t="e">
        <f t="shared" ref="O23:O34" si="32">K23*S23*$B$37*$B$35/$B$36/10</f>
        <v>#DIV/0!</v>
      </c>
      <c r="P23" s="14" t="e">
        <f t="shared" ref="P23:P34" si="33">L23*S23*$B$37*$B$35/$B$36/10</f>
        <v>#DIV/0!</v>
      </c>
      <c r="Q23" s="14" t="e">
        <f t="shared" ref="Q23:Q34" si="34">M23*S23*$B$37*$B$35/$B$36/10</f>
        <v>#DIV/0!</v>
      </c>
      <c r="R23" s="14" t="e">
        <f t="shared" ref="R23:R26" si="35">IF(D23&gt;0,AVERAGE(O23:Q23),AVERAGE(O23:P23))</f>
        <v>#DIV/0!</v>
      </c>
      <c r="S23" s="33" t="e">
        <f t="shared" ref="S23:S34" si="36">S4</f>
        <v>#DIV/0!</v>
      </c>
      <c r="T23" s="42" t="e">
        <f t="shared" ref="T23:T34" si="37">B23/$B$27</f>
        <v>#DIV/0!</v>
      </c>
      <c r="U23" s="42" t="e">
        <f t="shared" ref="U23:U34" si="38">C23/$C$27</f>
        <v>#DIV/0!</v>
      </c>
      <c r="V23" s="42" t="e">
        <f>D23/$D$27</f>
        <v>#DIV/0!</v>
      </c>
      <c r="W23" s="54" t="e">
        <f t="shared" ref="W23:W34" si="39">IF(D23=0, STDEV(T23:U23)/AVERAGE(T23:U23)*100, STDEV(T23:V23)/AVERAGE(T23:V23)*100)</f>
        <v>#DIV/0!</v>
      </c>
      <c r="X23" s="14" t="e">
        <f t="shared" ref="X23:X26" si="40">789270*T23*AB23</f>
        <v>#DIV/0!</v>
      </c>
      <c r="Y23" s="14" t="e">
        <f t="shared" ref="Y23:Y26" si="41">789270*U23*AB23</f>
        <v>#DIV/0!</v>
      </c>
      <c r="Z23" s="14" t="e">
        <f t="shared" ref="Z23:Z26" si="42">789270*V23*AB23</f>
        <v>#DIV/0!</v>
      </c>
      <c r="AA23" s="14" t="e">
        <f t="shared" ref="AA23:AA26" si="43">IF(D23&gt;0,AVERAGE(X23:Z23),AVERAGE(X23:Y23))</f>
        <v>#DIV/0!</v>
      </c>
      <c r="AB23" s="33" t="e">
        <f t="shared" ref="AB23:AB34" si="44">AB4</f>
        <v>#DIV/0!</v>
      </c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  <c r="AU23" s="273"/>
      <c r="AV23" s="273"/>
      <c r="AW23" s="273"/>
      <c r="AX23" s="273"/>
      <c r="AY23" s="273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273"/>
      <c r="BU23" s="273"/>
      <c r="BV23" s="273"/>
      <c r="BW23" s="273"/>
      <c r="BX23" s="273"/>
      <c r="BY23" s="273"/>
      <c r="BZ23" s="273"/>
      <c r="CA23" s="273"/>
      <c r="CB23" s="273"/>
      <c r="CC23" s="273"/>
      <c r="CD23" s="273"/>
      <c r="CE23" s="273"/>
      <c r="CF23" s="273"/>
      <c r="CG23" s="273"/>
      <c r="CH23" s="273"/>
      <c r="CI23" s="273"/>
      <c r="CJ23" s="273"/>
      <c r="CK23" s="273"/>
      <c r="CL23" s="273"/>
      <c r="CM23" s="273"/>
      <c r="CN23" s="273"/>
      <c r="CO23" s="273"/>
      <c r="CP23" s="273"/>
      <c r="CQ23" s="273"/>
      <c r="CR23" s="273"/>
      <c r="CS23" s="273"/>
      <c r="CT23" s="273"/>
      <c r="CU23" s="273"/>
      <c r="CV23" s="273"/>
      <c r="CW23" s="273"/>
      <c r="CX23" s="273"/>
      <c r="CY23" s="273"/>
      <c r="CZ23" s="273"/>
      <c r="DA23" s="273"/>
      <c r="DB23" s="273"/>
      <c r="DC23" s="273"/>
      <c r="DD23" s="273"/>
      <c r="DE23" s="273"/>
      <c r="DF23" s="273"/>
      <c r="DG23" s="273"/>
      <c r="DH23" s="273"/>
      <c r="DI23" s="273"/>
      <c r="DJ23" s="273"/>
      <c r="DK23" s="273"/>
      <c r="DL23" s="273"/>
      <c r="DM23" s="273"/>
      <c r="DN23" s="273"/>
      <c r="DO23" s="273"/>
      <c r="DP23" s="273"/>
      <c r="DQ23" s="273"/>
      <c r="DR23" s="273"/>
      <c r="DS23" s="273"/>
      <c r="DT23" s="273"/>
      <c r="DU23" s="273"/>
      <c r="DV23" s="273"/>
      <c r="DW23" s="273"/>
      <c r="DX23" s="273"/>
      <c r="DY23" s="273"/>
      <c r="DZ23" s="273"/>
      <c r="EA23" s="273"/>
      <c r="EB23" s="273"/>
      <c r="EC23" s="273"/>
      <c r="ED23" s="273"/>
      <c r="EE23" s="273"/>
    </row>
    <row r="24" spans="1:135" s="41" customFormat="1" x14ac:dyDescent="0.25">
      <c r="A24" s="133" t="s">
        <v>2</v>
      </c>
      <c r="B24" s="290"/>
      <c r="C24" s="279"/>
      <c r="D24" s="280"/>
      <c r="E24" s="94" t="e">
        <f t="shared" si="23"/>
        <v>#DIV/0!</v>
      </c>
      <c r="F24" s="24" t="e">
        <f t="shared" si="24"/>
        <v>#DIV/0!</v>
      </c>
      <c r="G24" s="24" t="e">
        <f t="shared" si="25"/>
        <v>#DIV/0!</v>
      </c>
      <c r="H24" s="24" t="e">
        <f t="shared" si="26"/>
        <v>#DIV/0!</v>
      </c>
      <c r="I24" s="24" t="e">
        <f t="shared" si="27"/>
        <v>#DIV/0!</v>
      </c>
      <c r="J24" s="23" t="e">
        <f t="shared" si="28"/>
        <v>#DIV/0!</v>
      </c>
      <c r="K24" s="42" t="e">
        <f t="shared" si="29"/>
        <v>#DIV/0!</v>
      </c>
      <c r="L24" s="42" t="e">
        <f t="shared" si="30"/>
        <v>#DIV/0!</v>
      </c>
      <c r="M24" s="42" t="e">
        <f>D24/$D$31</f>
        <v>#DIV/0!</v>
      </c>
      <c r="N24" s="54" t="e">
        <f t="shared" si="31"/>
        <v>#DIV/0!</v>
      </c>
      <c r="O24" s="14" t="e">
        <f t="shared" si="32"/>
        <v>#DIV/0!</v>
      </c>
      <c r="P24" s="14" t="e">
        <f t="shared" si="33"/>
        <v>#DIV/0!</v>
      </c>
      <c r="Q24" s="14" t="e">
        <f t="shared" si="34"/>
        <v>#DIV/0!</v>
      </c>
      <c r="R24" s="14" t="e">
        <f t="shared" si="35"/>
        <v>#DIV/0!</v>
      </c>
      <c r="S24" s="33" t="e">
        <f t="shared" si="36"/>
        <v>#DIV/0!</v>
      </c>
      <c r="T24" s="42" t="e">
        <f t="shared" si="37"/>
        <v>#DIV/0!</v>
      </c>
      <c r="U24" s="42" t="e">
        <f t="shared" si="38"/>
        <v>#DIV/0!</v>
      </c>
      <c r="V24" s="42" t="e">
        <f>D24/$D$27</f>
        <v>#DIV/0!</v>
      </c>
      <c r="W24" s="54" t="e">
        <f t="shared" si="39"/>
        <v>#DIV/0!</v>
      </c>
      <c r="X24" s="14" t="e">
        <f t="shared" si="40"/>
        <v>#DIV/0!</v>
      </c>
      <c r="Y24" s="14" t="e">
        <f t="shared" si="41"/>
        <v>#DIV/0!</v>
      </c>
      <c r="Z24" s="14" t="e">
        <f t="shared" si="42"/>
        <v>#DIV/0!</v>
      </c>
      <c r="AA24" s="14" t="e">
        <f t="shared" si="43"/>
        <v>#DIV/0!</v>
      </c>
      <c r="AB24" s="33" t="e">
        <f t="shared" si="44"/>
        <v>#DIV/0!</v>
      </c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  <c r="AV24" s="273"/>
      <c r="AW24" s="273"/>
      <c r="AX24" s="273"/>
      <c r="AY24" s="273"/>
      <c r="AZ24" s="273"/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3"/>
      <c r="BS24" s="273"/>
      <c r="BT24" s="273"/>
      <c r="BU24" s="273"/>
      <c r="BV24" s="273"/>
      <c r="BW24" s="273"/>
      <c r="BX24" s="273"/>
      <c r="BY24" s="273"/>
      <c r="BZ24" s="273"/>
      <c r="CA24" s="273"/>
      <c r="CB24" s="273"/>
      <c r="CC24" s="273"/>
      <c r="CD24" s="273"/>
      <c r="CE24" s="273"/>
      <c r="CF24" s="273"/>
      <c r="CG24" s="273"/>
      <c r="CH24" s="273"/>
      <c r="CI24" s="273"/>
      <c r="CJ24" s="273"/>
      <c r="CK24" s="273"/>
      <c r="CL24" s="273"/>
      <c r="CM24" s="273"/>
      <c r="CN24" s="273"/>
      <c r="CO24" s="273"/>
      <c r="CP24" s="273"/>
      <c r="CQ24" s="273"/>
      <c r="CR24" s="273"/>
      <c r="CS24" s="273"/>
      <c r="CT24" s="273"/>
      <c r="CU24" s="273"/>
      <c r="CV24" s="273"/>
      <c r="CW24" s="273"/>
      <c r="CX24" s="273"/>
      <c r="CY24" s="273"/>
      <c r="CZ24" s="273"/>
      <c r="DA24" s="273"/>
      <c r="DB24" s="273"/>
      <c r="DC24" s="273"/>
      <c r="DD24" s="273"/>
      <c r="DE24" s="273"/>
      <c r="DF24" s="273"/>
      <c r="DG24" s="273"/>
      <c r="DH24" s="273"/>
      <c r="DI24" s="273"/>
      <c r="DJ24" s="273"/>
      <c r="DK24" s="273"/>
      <c r="DL24" s="273"/>
      <c r="DM24" s="273"/>
      <c r="DN24" s="273"/>
      <c r="DO24" s="273"/>
      <c r="DP24" s="273"/>
      <c r="DQ24" s="273"/>
      <c r="DR24" s="273"/>
      <c r="DS24" s="273"/>
      <c r="DT24" s="273"/>
      <c r="DU24" s="273"/>
      <c r="DV24" s="273"/>
      <c r="DW24" s="273"/>
      <c r="DX24" s="273"/>
      <c r="DY24" s="273"/>
      <c r="DZ24" s="273"/>
      <c r="EA24" s="273"/>
      <c r="EB24" s="273"/>
      <c r="EC24" s="273"/>
      <c r="ED24" s="273"/>
      <c r="EE24" s="273"/>
    </row>
    <row r="25" spans="1:135" s="41" customFormat="1" x14ac:dyDescent="0.25">
      <c r="A25" s="133" t="s">
        <v>3</v>
      </c>
      <c r="B25" s="290"/>
      <c r="C25" s="279"/>
      <c r="D25" s="280"/>
      <c r="E25" s="94" t="e">
        <f t="shared" si="23"/>
        <v>#DIV/0!</v>
      </c>
      <c r="F25" s="24" t="e">
        <f t="shared" si="24"/>
        <v>#DIV/0!</v>
      </c>
      <c r="G25" s="24" t="e">
        <f t="shared" si="25"/>
        <v>#DIV/0!</v>
      </c>
      <c r="H25" s="24" t="e">
        <f t="shared" si="26"/>
        <v>#DIV/0!</v>
      </c>
      <c r="I25" s="24" t="e">
        <f t="shared" si="27"/>
        <v>#DIV/0!</v>
      </c>
      <c r="J25" s="23" t="e">
        <f t="shared" si="28"/>
        <v>#DIV/0!</v>
      </c>
      <c r="K25" s="42" t="e">
        <f t="shared" si="29"/>
        <v>#DIV/0!</v>
      </c>
      <c r="L25" s="42" t="e">
        <f t="shared" si="30"/>
        <v>#DIV/0!</v>
      </c>
      <c r="M25" s="42" t="e">
        <f>D25/$D$31</f>
        <v>#DIV/0!</v>
      </c>
      <c r="N25" s="54" t="e">
        <f t="shared" si="31"/>
        <v>#DIV/0!</v>
      </c>
      <c r="O25" s="14" t="e">
        <f t="shared" si="32"/>
        <v>#DIV/0!</v>
      </c>
      <c r="P25" s="14" t="e">
        <f t="shared" si="33"/>
        <v>#DIV/0!</v>
      </c>
      <c r="Q25" s="14" t="e">
        <f t="shared" si="34"/>
        <v>#DIV/0!</v>
      </c>
      <c r="R25" s="14" t="e">
        <f t="shared" si="35"/>
        <v>#DIV/0!</v>
      </c>
      <c r="S25" s="33" t="e">
        <f t="shared" si="36"/>
        <v>#DIV/0!</v>
      </c>
      <c r="T25" s="42" t="e">
        <f t="shared" si="37"/>
        <v>#DIV/0!</v>
      </c>
      <c r="U25" s="42" t="e">
        <f t="shared" si="38"/>
        <v>#DIV/0!</v>
      </c>
      <c r="V25" s="42" t="e">
        <f>D25/$D$27</f>
        <v>#DIV/0!</v>
      </c>
      <c r="W25" s="54" t="e">
        <f t="shared" si="39"/>
        <v>#DIV/0!</v>
      </c>
      <c r="X25" s="14" t="e">
        <f t="shared" si="40"/>
        <v>#DIV/0!</v>
      </c>
      <c r="Y25" s="14" t="e">
        <f t="shared" si="41"/>
        <v>#DIV/0!</v>
      </c>
      <c r="Z25" s="14" t="e">
        <f t="shared" si="42"/>
        <v>#DIV/0!</v>
      </c>
      <c r="AA25" s="14" t="e">
        <f t="shared" si="43"/>
        <v>#DIV/0!</v>
      </c>
      <c r="AB25" s="33" t="e">
        <f t="shared" si="44"/>
        <v>#DIV/0!</v>
      </c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3"/>
      <c r="AO25" s="273"/>
      <c r="AP25" s="273"/>
      <c r="AQ25" s="273"/>
      <c r="AR25" s="273"/>
      <c r="AS25" s="273"/>
      <c r="AT25" s="273"/>
      <c r="AU25" s="273"/>
      <c r="AV25" s="273"/>
      <c r="AW25" s="273"/>
      <c r="AX25" s="273"/>
      <c r="AY25" s="273"/>
      <c r="AZ25" s="273"/>
      <c r="BA25" s="273"/>
      <c r="BB25" s="273"/>
      <c r="BC25" s="273"/>
      <c r="BD25" s="273"/>
      <c r="BE25" s="273"/>
      <c r="BF25" s="273"/>
      <c r="BG25" s="273"/>
      <c r="BH25" s="273"/>
      <c r="BI25" s="273"/>
      <c r="BJ25" s="273"/>
      <c r="BK25" s="273"/>
      <c r="BL25" s="273"/>
      <c r="BM25" s="273"/>
      <c r="BN25" s="273"/>
      <c r="BO25" s="273"/>
      <c r="BP25" s="273"/>
      <c r="BQ25" s="273"/>
      <c r="BR25" s="273"/>
      <c r="BS25" s="273"/>
      <c r="BT25" s="273"/>
      <c r="BU25" s="273"/>
      <c r="BV25" s="273"/>
      <c r="BW25" s="273"/>
      <c r="BX25" s="273"/>
      <c r="BY25" s="273"/>
      <c r="BZ25" s="273"/>
      <c r="CA25" s="273"/>
      <c r="CB25" s="273"/>
      <c r="CC25" s="273"/>
      <c r="CD25" s="273"/>
      <c r="CE25" s="273"/>
      <c r="CF25" s="273"/>
      <c r="CG25" s="273"/>
      <c r="CH25" s="273"/>
      <c r="CI25" s="273"/>
      <c r="CJ25" s="273"/>
      <c r="CK25" s="273"/>
      <c r="CL25" s="273"/>
      <c r="CM25" s="273"/>
      <c r="CN25" s="273"/>
      <c r="CO25" s="273"/>
      <c r="CP25" s="273"/>
      <c r="CQ25" s="273"/>
      <c r="CR25" s="273"/>
      <c r="CS25" s="273"/>
      <c r="CT25" s="273"/>
      <c r="CU25" s="273"/>
      <c r="CV25" s="273"/>
      <c r="CW25" s="273"/>
      <c r="CX25" s="273"/>
      <c r="CY25" s="273"/>
      <c r="CZ25" s="273"/>
      <c r="DA25" s="273"/>
      <c r="DB25" s="273"/>
      <c r="DC25" s="273"/>
      <c r="DD25" s="273"/>
      <c r="DE25" s="273"/>
      <c r="DF25" s="273"/>
      <c r="DG25" s="273"/>
      <c r="DH25" s="273"/>
      <c r="DI25" s="273"/>
      <c r="DJ25" s="273"/>
      <c r="DK25" s="273"/>
      <c r="DL25" s="273"/>
      <c r="DM25" s="273"/>
      <c r="DN25" s="273"/>
      <c r="DO25" s="273"/>
      <c r="DP25" s="273"/>
      <c r="DQ25" s="273"/>
      <c r="DR25" s="273"/>
      <c r="DS25" s="273"/>
      <c r="DT25" s="273"/>
      <c r="DU25" s="273"/>
      <c r="DV25" s="273"/>
      <c r="DW25" s="273"/>
      <c r="DX25" s="273"/>
      <c r="DY25" s="273"/>
      <c r="DZ25" s="273"/>
      <c r="EA25" s="273"/>
      <c r="EB25" s="273"/>
      <c r="EC25" s="273"/>
      <c r="ED25" s="273"/>
      <c r="EE25" s="273"/>
    </row>
    <row r="26" spans="1:135" s="41" customFormat="1" x14ac:dyDescent="0.25">
      <c r="A26" s="133" t="s">
        <v>4</v>
      </c>
      <c r="B26" s="290"/>
      <c r="C26" s="279"/>
      <c r="D26" s="280"/>
      <c r="E26" s="94" t="e">
        <f t="shared" si="23"/>
        <v>#DIV/0!</v>
      </c>
      <c r="F26" s="24" t="e">
        <f t="shared" si="24"/>
        <v>#DIV/0!</v>
      </c>
      <c r="G26" s="24" t="e">
        <f t="shared" si="25"/>
        <v>#DIV/0!</v>
      </c>
      <c r="H26" s="24" t="e">
        <f t="shared" si="26"/>
        <v>#DIV/0!</v>
      </c>
      <c r="I26" s="24" t="e">
        <f t="shared" si="27"/>
        <v>#DIV/0!</v>
      </c>
      <c r="J26" s="23" t="e">
        <f t="shared" si="28"/>
        <v>#DIV/0!</v>
      </c>
      <c r="K26" s="42" t="e">
        <f t="shared" si="29"/>
        <v>#DIV/0!</v>
      </c>
      <c r="L26" s="42" t="e">
        <f t="shared" si="30"/>
        <v>#DIV/0!</v>
      </c>
      <c r="M26" s="42" t="e">
        <f>D26/$D$31</f>
        <v>#DIV/0!</v>
      </c>
      <c r="N26" s="54" t="e">
        <f t="shared" si="31"/>
        <v>#DIV/0!</v>
      </c>
      <c r="O26" s="14" t="e">
        <f t="shared" si="32"/>
        <v>#DIV/0!</v>
      </c>
      <c r="P26" s="14" t="e">
        <f t="shared" si="33"/>
        <v>#DIV/0!</v>
      </c>
      <c r="Q26" s="14" t="e">
        <f t="shared" si="34"/>
        <v>#DIV/0!</v>
      </c>
      <c r="R26" s="14" t="e">
        <f t="shared" si="35"/>
        <v>#DIV/0!</v>
      </c>
      <c r="S26" s="33" t="e">
        <f t="shared" si="36"/>
        <v>#DIV/0!</v>
      </c>
      <c r="T26" s="42" t="e">
        <f t="shared" si="37"/>
        <v>#DIV/0!</v>
      </c>
      <c r="U26" s="42" t="e">
        <f t="shared" si="38"/>
        <v>#DIV/0!</v>
      </c>
      <c r="V26" s="42" t="e">
        <f>D26/$D$27</f>
        <v>#DIV/0!</v>
      </c>
      <c r="W26" s="54" t="e">
        <f t="shared" si="39"/>
        <v>#DIV/0!</v>
      </c>
      <c r="X26" s="14" t="e">
        <f t="shared" si="40"/>
        <v>#DIV/0!</v>
      </c>
      <c r="Y26" s="14" t="e">
        <f t="shared" si="41"/>
        <v>#DIV/0!</v>
      </c>
      <c r="Z26" s="14" t="e">
        <f t="shared" si="42"/>
        <v>#DIV/0!</v>
      </c>
      <c r="AA26" s="14" t="e">
        <f t="shared" si="43"/>
        <v>#DIV/0!</v>
      </c>
      <c r="AB26" s="33" t="e">
        <f t="shared" si="44"/>
        <v>#DIV/0!</v>
      </c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3"/>
      <c r="BS26" s="273"/>
      <c r="BT26" s="273"/>
      <c r="BU26" s="273"/>
      <c r="BV26" s="273"/>
      <c r="BW26" s="273"/>
      <c r="BX26" s="273"/>
      <c r="BY26" s="273"/>
      <c r="BZ26" s="273"/>
      <c r="CA26" s="273"/>
      <c r="CB26" s="273"/>
      <c r="CC26" s="273"/>
      <c r="CD26" s="273"/>
      <c r="CE26" s="273"/>
      <c r="CF26" s="273"/>
      <c r="CG26" s="273"/>
      <c r="CH26" s="273"/>
      <c r="CI26" s="273"/>
      <c r="CJ26" s="273"/>
      <c r="CK26" s="273"/>
      <c r="CL26" s="273"/>
      <c r="CM26" s="273"/>
      <c r="CN26" s="273"/>
      <c r="CO26" s="273"/>
      <c r="CP26" s="273"/>
      <c r="CQ26" s="273"/>
      <c r="CR26" s="273"/>
      <c r="CS26" s="273"/>
      <c r="CT26" s="273"/>
      <c r="CU26" s="273"/>
      <c r="CV26" s="273"/>
      <c r="CW26" s="273"/>
      <c r="CX26" s="273"/>
      <c r="CY26" s="273"/>
      <c r="CZ26" s="273"/>
      <c r="DA26" s="273"/>
      <c r="DB26" s="273"/>
      <c r="DC26" s="273"/>
      <c r="DD26" s="273"/>
      <c r="DE26" s="273"/>
      <c r="DF26" s="273"/>
      <c r="DG26" s="273"/>
      <c r="DH26" s="273"/>
      <c r="DI26" s="273"/>
      <c r="DJ26" s="273"/>
      <c r="DK26" s="273"/>
      <c r="DL26" s="273"/>
      <c r="DM26" s="273"/>
      <c r="DN26" s="273"/>
      <c r="DO26" s="273"/>
      <c r="DP26" s="273"/>
      <c r="DQ26" s="273"/>
      <c r="DR26" s="273"/>
      <c r="DS26" s="273"/>
      <c r="DT26" s="273"/>
      <c r="DU26" s="273"/>
      <c r="DV26" s="273"/>
      <c r="DW26" s="273"/>
      <c r="DX26" s="273"/>
      <c r="DY26" s="273"/>
      <c r="DZ26" s="273"/>
      <c r="EA26" s="273"/>
      <c r="EB26" s="273"/>
      <c r="EC26" s="273"/>
      <c r="ED26" s="273"/>
      <c r="EE26" s="273"/>
    </row>
    <row r="27" spans="1:135" s="139" customFormat="1" x14ac:dyDescent="0.25">
      <c r="A27" s="134" t="s">
        <v>5</v>
      </c>
      <c r="B27" s="291"/>
      <c r="C27" s="292"/>
      <c r="D27" s="283"/>
      <c r="E27" s="95" t="e">
        <f t="shared" si="23"/>
        <v>#DIV/0!</v>
      </c>
      <c r="F27" s="165" t="e">
        <f t="shared" si="24"/>
        <v>#DIV/0!</v>
      </c>
      <c r="G27" s="165" t="e">
        <f t="shared" si="25"/>
        <v>#DIV/0!</v>
      </c>
      <c r="H27" s="165" t="e">
        <f t="shared" si="26"/>
        <v>#DIV/0!</v>
      </c>
      <c r="I27" s="165" t="e">
        <f t="shared" si="27"/>
        <v>#DIV/0!</v>
      </c>
      <c r="J27" s="84" t="e">
        <f t="shared" si="28"/>
        <v>#DIV/0!</v>
      </c>
      <c r="K27" s="138" t="s">
        <v>32</v>
      </c>
      <c r="L27" s="138" t="s">
        <v>32</v>
      </c>
      <c r="M27" s="138" t="s">
        <v>32</v>
      </c>
      <c r="N27" s="138" t="s">
        <v>32</v>
      </c>
      <c r="O27" s="65" t="s">
        <v>32</v>
      </c>
      <c r="P27" s="65" t="s">
        <v>32</v>
      </c>
      <c r="Q27" s="65" t="s">
        <v>32</v>
      </c>
      <c r="R27" s="65" t="s">
        <v>32</v>
      </c>
      <c r="S27" s="138" t="s">
        <v>32</v>
      </c>
      <c r="T27" s="138" t="s">
        <v>32</v>
      </c>
      <c r="U27" s="138" t="s">
        <v>32</v>
      </c>
      <c r="V27" s="138" t="s">
        <v>32</v>
      </c>
      <c r="W27" s="138" t="s">
        <v>32</v>
      </c>
      <c r="X27" s="65" t="s">
        <v>32</v>
      </c>
      <c r="Y27" s="65" t="s">
        <v>32</v>
      </c>
      <c r="Z27" s="65" t="s">
        <v>32</v>
      </c>
      <c r="AA27" s="65" t="s">
        <v>32</v>
      </c>
      <c r="AB27" s="138" t="s">
        <v>32</v>
      </c>
      <c r="AC27" s="302"/>
      <c r="AD27" s="302"/>
      <c r="AE27" s="302"/>
      <c r="AF27" s="302"/>
      <c r="AG27" s="302"/>
      <c r="AH27" s="302"/>
      <c r="AI27" s="302"/>
      <c r="AJ27" s="302"/>
      <c r="AK27" s="302"/>
      <c r="AL27" s="302"/>
      <c r="AM27" s="302"/>
      <c r="AN27" s="302"/>
      <c r="AO27" s="302"/>
      <c r="AP27" s="302"/>
      <c r="AQ27" s="302"/>
      <c r="AR27" s="302"/>
      <c r="AS27" s="302"/>
      <c r="AT27" s="302"/>
      <c r="AU27" s="302"/>
      <c r="AV27" s="302"/>
      <c r="AW27" s="302"/>
      <c r="AX27" s="302"/>
      <c r="AY27" s="302"/>
      <c r="AZ27" s="302"/>
      <c r="BA27" s="302"/>
      <c r="BB27" s="302"/>
      <c r="BC27" s="302"/>
      <c r="BD27" s="302"/>
      <c r="BE27" s="302"/>
      <c r="BF27" s="302"/>
      <c r="BG27" s="302"/>
      <c r="BH27" s="302"/>
      <c r="BI27" s="302"/>
      <c r="BJ27" s="302"/>
      <c r="BK27" s="302"/>
      <c r="BL27" s="302"/>
      <c r="BM27" s="302"/>
      <c r="BN27" s="302"/>
      <c r="BO27" s="302"/>
      <c r="BP27" s="302"/>
      <c r="BQ27" s="302"/>
      <c r="BR27" s="302"/>
      <c r="BS27" s="302"/>
      <c r="BT27" s="302"/>
      <c r="BU27" s="302"/>
      <c r="BV27" s="302"/>
      <c r="BW27" s="302"/>
      <c r="BX27" s="302"/>
      <c r="BY27" s="302"/>
      <c r="BZ27" s="302"/>
      <c r="CA27" s="302"/>
      <c r="CB27" s="302"/>
      <c r="CC27" s="302"/>
      <c r="CD27" s="302"/>
      <c r="CE27" s="302"/>
      <c r="CF27" s="302"/>
      <c r="CG27" s="302"/>
      <c r="CH27" s="302"/>
      <c r="CI27" s="302"/>
      <c r="CJ27" s="302"/>
      <c r="CK27" s="302"/>
      <c r="CL27" s="302"/>
      <c r="CM27" s="302"/>
      <c r="CN27" s="302"/>
      <c r="CO27" s="302"/>
      <c r="CP27" s="302"/>
      <c r="CQ27" s="302"/>
      <c r="CR27" s="302"/>
      <c r="CS27" s="302"/>
      <c r="CT27" s="302"/>
      <c r="CU27" s="302"/>
      <c r="CV27" s="302"/>
      <c r="CW27" s="302"/>
      <c r="CX27" s="302"/>
      <c r="CY27" s="302"/>
      <c r="CZ27" s="302"/>
      <c r="DA27" s="302"/>
      <c r="DB27" s="302"/>
      <c r="DC27" s="302"/>
      <c r="DD27" s="302"/>
      <c r="DE27" s="302"/>
      <c r="DF27" s="302"/>
      <c r="DG27" s="302"/>
      <c r="DH27" s="302"/>
      <c r="DI27" s="302"/>
      <c r="DJ27" s="302"/>
      <c r="DK27" s="302"/>
      <c r="DL27" s="302"/>
      <c r="DM27" s="302"/>
      <c r="DN27" s="302"/>
      <c r="DO27" s="302"/>
      <c r="DP27" s="302"/>
      <c r="DQ27" s="302"/>
      <c r="DR27" s="302"/>
      <c r="DS27" s="302"/>
      <c r="DT27" s="302"/>
      <c r="DU27" s="302"/>
      <c r="DV27" s="302"/>
      <c r="DW27" s="302"/>
      <c r="DX27" s="302"/>
      <c r="DY27" s="302"/>
      <c r="DZ27" s="302"/>
      <c r="EA27" s="302"/>
      <c r="EB27" s="302"/>
      <c r="EC27" s="302"/>
      <c r="ED27" s="302"/>
      <c r="EE27" s="302"/>
    </row>
    <row r="28" spans="1:135" s="41" customFormat="1" x14ac:dyDescent="0.25">
      <c r="A28" s="133" t="s">
        <v>6</v>
      </c>
      <c r="B28" s="290"/>
      <c r="C28" s="279"/>
      <c r="D28" s="280"/>
      <c r="E28" s="94" t="e">
        <f t="shared" si="23"/>
        <v>#DIV/0!</v>
      </c>
      <c r="F28" s="24" t="e">
        <f t="shared" si="24"/>
        <v>#DIV/0!</v>
      </c>
      <c r="G28" s="24" t="e">
        <f t="shared" si="25"/>
        <v>#DIV/0!</v>
      </c>
      <c r="H28" s="24" t="e">
        <f t="shared" si="26"/>
        <v>#DIV/0!</v>
      </c>
      <c r="I28" s="24" t="e">
        <f t="shared" si="27"/>
        <v>#DIV/0!</v>
      </c>
      <c r="J28" s="23" t="e">
        <f t="shared" si="28"/>
        <v>#DIV/0!</v>
      </c>
      <c r="K28" s="42" t="e">
        <f t="shared" si="29"/>
        <v>#DIV/0!</v>
      </c>
      <c r="L28" s="42" t="e">
        <f t="shared" si="30"/>
        <v>#DIV/0!</v>
      </c>
      <c r="M28" s="42" t="e">
        <f t="shared" ref="M28:M34" si="45">D28/$D$31</f>
        <v>#DIV/0!</v>
      </c>
      <c r="N28" s="54" t="e">
        <f t="shared" si="31"/>
        <v>#DIV/0!</v>
      </c>
      <c r="O28" s="14" t="e">
        <f t="shared" si="32"/>
        <v>#DIV/0!</v>
      </c>
      <c r="P28" s="14" t="e">
        <f t="shared" si="33"/>
        <v>#DIV/0!</v>
      </c>
      <c r="Q28" s="14" t="e">
        <f t="shared" si="34"/>
        <v>#DIV/0!</v>
      </c>
      <c r="R28" s="14" t="e">
        <f t="shared" ref="R28:R34" si="46">IF(D28&gt;0,AVERAGE(O28:Q28),AVERAGE(O28:P28))</f>
        <v>#DIV/0!</v>
      </c>
      <c r="S28" s="33" t="e">
        <f t="shared" si="36"/>
        <v>#DIV/0!</v>
      </c>
      <c r="T28" s="42" t="e">
        <f t="shared" si="37"/>
        <v>#DIV/0!</v>
      </c>
      <c r="U28" s="42" t="e">
        <f t="shared" si="38"/>
        <v>#DIV/0!</v>
      </c>
      <c r="V28" s="42" t="e">
        <f t="shared" ref="V28:V34" si="47">D28/$D$27</f>
        <v>#DIV/0!</v>
      </c>
      <c r="W28" s="54" t="e">
        <f t="shared" si="39"/>
        <v>#DIV/0!</v>
      </c>
      <c r="X28" s="14" t="e">
        <f t="shared" ref="X28:X34" si="48">789270*T28*AB28</f>
        <v>#DIV/0!</v>
      </c>
      <c r="Y28" s="14" t="e">
        <f t="shared" ref="Y28:Y34" si="49">789270*U28*AB28</f>
        <v>#DIV/0!</v>
      </c>
      <c r="Z28" s="14" t="e">
        <f t="shared" ref="Z28:Z34" si="50">789270*V28*AB28</f>
        <v>#DIV/0!</v>
      </c>
      <c r="AA28" s="14" t="e">
        <f>IF(D28&gt;0,AVERAGE(X28:Z28),AVERAGE(X28:Y28))</f>
        <v>#DIV/0!</v>
      </c>
      <c r="AB28" s="33" t="e">
        <f t="shared" si="44"/>
        <v>#DIV/0!</v>
      </c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  <c r="AU28" s="273"/>
      <c r="AV28" s="273"/>
      <c r="AW28" s="273"/>
      <c r="AX28" s="273"/>
      <c r="AY28" s="273"/>
      <c r="AZ28" s="273"/>
      <c r="BA28" s="273"/>
      <c r="BB28" s="273"/>
      <c r="BC28" s="273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3"/>
      <c r="BS28" s="273"/>
      <c r="BT28" s="273"/>
      <c r="BU28" s="273"/>
      <c r="BV28" s="273"/>
      <c r="BW28" s="273"/>
      <c r="BX28" s="273"/>
      <c r="BY28" s="273"/>
      <c r="BZ28" s="273"/>
      <c r="CA28" s="273"/>
      <c r="CB28" s="273"/>
      <c r="CC28" s="273"/>
      <c r="CD28" s="273"/>
      <c r="CE28" s="273"/>
      <c r="CF28" s="273"/>
      <c r="CG28" s="273"/>
      <c r="CH28" s="273"/>
      <c r="CI28" s="273"/>
      <c r="CJ28" s="273"/>
      <c r="CK28" s="273"/>
      <c r="CL28" s="273"/>
      <c r="CM28" s="273"/>
      <c r="CN28" s="273"/>
      <c r="CO28" s="273"/>
      <c r="CP28" s="273"/>
      <c r="CQ28" s="273"/>
      <c r="CR28" s="273"/>
      <c r="CS28" s="273"/>
      <c r="CT28" s="273"/>
      <c r="CU28" s="273"/>
      <c r="CV28" s="273"/>
      <c r="CW28" s="273"/>
      <c r="CX28" s="273"/>
      <c r="CY28" s="273"/>
      <c r="CZ28" s="273"/>
      <c r="DA28" s="273"/>
      <c r="DB28" s="273"/>
      <c r="DC28" s="273"/>
      <c r="DD28" s="273"/>
      <c r="DE28" s="273"/>
      <c r="DF28" s="273"/>
      <c r="DG28" s="273"/>
      <c r="DH28" s="273"/>
      <c r="DI28" s="273"/>
      <c r="DJ28" s="273"/>
      <c r="DK28" s="273"/>
      <c r="DL28" s="273"/>
      <c r="DM28" s="273"/>
      <c r="DN28" s="273"/>
      <c r="DO28" s="273"/>
      <c r="DP28" s="273"/>
      <c r="DQ28" s="273"/>
      <c r="DR28" s="273"/>
      <c r="DS28" s="273"/>
      <c r="DT28" s="273"/>
      <c r="DU28" s="273"/>
      <c r="DV28" s="273"/>
      <c r="DW28" s="273"/>
      <c r="DX28" s="273"/>
      <c r="DY28" s="273"/>
      <c r="DZ28" s="273"/>
      <c r="EA28" s="273"/>
      <c r="EB28" s="273"/>
      <c r="EC28" s="273"/>
      <c r="ED28" s="273"/>
      <c r="EE28" s="273"/>
    </row>
    <row r="29" spans="1:135" s="41" customFormat="1" x14ac:dyDescent="0.25">
      <c r="A29" s="133" t="s">
        <v>7</v>
      </c>
      <c r="B29" s="290"/>
      <c r="C29" s="279"/>
      <c r="D29" s="280"/>
      <c r="E29" s="94" t="e">
        <f t="shared" si="23"/>
        <v>#DIV/0!</v>
      </c>
      <c r="F29" s="24" t="e">
        <f t="shared" si="24"/>
        <v>#DIV/0!</v>
      </c>
      <c r="G29" s="24" t="e">
        <f t="shared" si="25"/>
        <v>#DIV/0!</v>
      </c>
      <c r="H29" s="24" t="e">
        <f t="shared" si="26"/>
        <v>#DIV/0!</v>
      </c>
      <c r="I29" s="24" t="e">
        <f t="shared" si="27"/>
        <v>#DIV/0!</v>
      </c>
      <c r="J29" s="23" t="e">
        <f t="shared" si="28"/>
        <v>#DIV/0!</v>
      </c>
      <c r="K29" s="42" t="e">
        <f t="shared" si="29"/>
        <v>#DIV/0!</v>
      </c>
      <c r="L29" s="42" t="e">
        <f t="shared" si="30"/>
        <v>#DIV/0!</v>
      </c>
      <c r="M29" s="42" t="e">
        <f t="shared" si="45"/>
        <v>#DIV/0!</v>
      </c>
      <c r="N29" s="54" t="e">
        <f t="shared" si="31"/>
        <v>#DIV/0!</v>
      </c>
      <c r="O29" s="14" t="e">
        <f t="shared" si="32"/>
        <v>#DIV/0!</v>
      </c>
      <c r="P29" s="14" t="e">
        <f t="shared" si="33"/>
        <v>#DIV/0!</v>
      </c>
      <c r="Q29" s="14" t="e">
        <f t="shared" si="34"/>
        <v>#DIV/0!</v>
      </c>
      <c r="R29" s="14" t="e">
        <f t="shared" si="46"/>
        <v>#DIV/0!</v>
      </c>
      <c r="S29" s="33" t="e">
        <f t="shared" si="36"/>
        <v>#DIV/0!</v>
      </c>
      <c r="T29" s="42" t="e">
        <f t="shared" si="37"/>
        <v>#DIV/0!</v>
      </c>
      <c r="U29" s="42" t="e">
        <f t="shared" si="38"/>
        <v>#DIV/0!</v>
      </c>
      <c r="V29" s="42" t="e">
        <f t="shared" si="47"/>
        <v>#DIV/0!</v>
      </c>
      <c r="W29" s="54" t="e">
        <f t="shared" si="39"/>
        <v>#DIV/0!</v>
      </c>
      <c r="X29" s="14" t="e">
        <f t="shared" si="48"/>
        <v>#DIV/0!</v>
      </c>
      <c r="Y29" s="14" t="e">
        <f t="shared" si="49"/>
        <v>#DIV/0!</v>
      </c>
      <c r="Z29" s="14" t="e">
        <f t="shared" si="50"/>
        <v>#DIV/0!</v>
      </c>
      <c r="AA29" s="14" t="e">
        <f t="shared" ref="AA29:AA31" si="51">IF(D29&gt;0,AVERAGE(X29:Z29),AVERAGE(X29:Y29))</f>
        <v>#DIV/0!</v>
      </c>
      <c r="AB29" s="33" t="e">
        <f t="shared" si="44"/>
        <v>#DIV/0!</v>
      </c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/>
      <c r="BC29" s="273"/>
      <c r="BD29" s="273"/>
      <c r="BE29" s="273"/>
      <c r="BF29" s="273"/>
      <c r="BG29" s="273"/>
      <c r="BH29" s="273"/>
      <c r="BI29" s="273"/>
      <c r="BJ29" s="273"/>
      <c r="BK29" s="273"/>
      <c r="BL29" s="273"/>
      <c r="BM29" s="273"/>
      <c r="BN29" s="273"/>
      <c r="BO29" s="273"/>
      <c r="BP29" s="273"/>
      <c r="BQ29" s="273"/>
      <c r="BR29" s="273"/>
      <c r="BS29" s="273"/>
      <c r="BT29" s="273"/>
      <c r="BU29" s="273"/>
      <c r="BV29" s="273"/>
      <c r="BW29" s="273"/>
      <c r="BX29" s="273"/>
      <c r="BY29" s="273"/>
      <c r="BZ29" s="273"/>
      <c r="CA29" s="273"/>
      <c r="CB29" s="273"/>
      <c r="CC29" s="273"/>
      <c r="CD29" s="273"/>
      <c r="CE29" s="273"/>
      <c r="CF29" s="273"/>
      <c r="CG29" s="273"/>
      <c r="CH29" s="273"/>
      <c r="CI29" s="273"/>
      <c r="CJ29" s="273"/>
      <c r="CK29" s="273"/>
      <c r="CL29" s="273"/>
      <c r="CM29" s="273"/>
      <c r="CN29" s="273"/>
      <c r="CO29" s="273"/>
      <c r="CP29" s="273"/>
      <c r="CQ29" s="273"/>
      <c r="CR29" s="273"/>
      <c r="CS29" s="273"/>
      <c r="CT29" s="273"/>
      <c r="CU29" s="273"/>
      <c r="CV29" s="273"/>
      <c r="CW29" s="273"/>
      <c r="CX29" s="273"/>
      <c r="CY29" s="273"/>
      <c r="CZ29" s="273"/>
      <c r="DA29" s="273"/>
      <c r="DB29" s="273"/>
      <c r="DC29" s="273"/>
      <c r="DD29" s="273"/>
      <c r="DE29" s="273"/>
      <c r="DF29" s="273"/>
      <c r="DG29" s="273"/>
      <c r="DH29" s="273"/>
      <c r="DI29" s="273"/>
      <c r="DJ29" s="273"/>
      <c r="DK29" s="273"/>
      <c r="DL29" s="273"/>
      <c r="DM29" s="273"/>
      <c r="DN29" s="273"/>
      <c r="DO29" s="273"/>
      <c r="DP29" s="273"/>
      <c r="DQ29" s="273"/>
      <c r="DR29" s="273"/>
      <c r="DS29" s="273"/>
      <c r="DT29" s="273"/>
      <c r="DU29" s="273"/>
      <c r="DV29" s="273"/>
      <c r="DW29" s="273"/>
      <c r="DX29" s="273"/>
      <c r="DY29" s="273"/>
      <c r="DZ29" s="273"/>
      <c r="EA29" s="273"/>
      <c r="EB29" s="273"/>
      <c r="EC29" s="273"/>
      <c r="ED29" s="273"/>
      <c r="EE29" s="273"/>
    </row>
    <row r="30" spans="1:135" s="41" customFormat="1" x14ac:dyDescent="0.25">
      <c r="A30" s="133" t="s">
        <v>8</v>
      </c>
      <c r="B30" s="290"/>
      <c r="C30" s="279"/>
      <c r="D30" s="280"/>
      <c r="E30" s="94" t="e">
        <f t="shared" si="23"/>
        <v>#DIV/0!</v>
      </c>
      <c r="F30" s="24" t="e">
        <f t="shared" si="24"/>
        <v>#DIV/0!</v>
      </c>
      <c r="G30" s="24" t="e">
        <f t="shared" si="25"/>
        <v>#DIV/0!</v>
      </c>
      <c r="H30" s="24" t="e">
        <f t="shared" si="26"/>
        <v>#DIV/0!</v>
      </c>
      <c r="I30" s="24" t="e">
        <f t="shared" si="27"/>
        <v>#DIV/0!</v>
      </c>
      <c r="J30" s="23" t="e">
        <f t="shared" si="28"/>
        <v>#DIV/0!</v>
      </c>
      <c r="K30" s="42" t="e">
        <f t="shared" si="29"/>
        <v>#DIV/0!</v>
      </c>
      <c r="L30" s="42" t="e">
        <f t="shared" si="30"/>
        <v>#DIV/0!</v>
      </c>
      <c r="M30" s="42" t="e">
        <f t="shared" si="45"/>
        <v>#DIV/0!</v>
      </c>
      <c r="N30" s="54" t="e">
        <f t="shared" si="31"/>
        <v>#DIV/0!</v>
      </c>
      <c r="O30" s="14" t="e">
        <f t="shared" si="32"/>
        <v>#DIV/0!</v>
      </c>
      <c r="P30" s="14" t="e">
        <f t="shared" si="33"/>
        <v>#DIV/0!</v>
      </c>
      <c r="Q30" s="14" t="e">
        <f t="shared" si="34"/>
        <v>#DIV/0!</v>
      </c>
      <c r="R30" s="14" t="e">
        <f t="shared" si="46"/>
        <v>#DIV/0!</v>
      </c>
      <c r="S30" s="33" t="e">
        <f t="shared" si="36"/>
        <v>#DIV/0!</v>
      </c>
      <c r="T30" s="42" t="e">
        <f t="shared" si="37"/>
        <v>#DIV/0!</v>
      </c>
      <c r="U30" s="42" t="e">
        <f t="shared" si="38"/>
        <v>#DIV/0!</v>
      </c>
      <c r="V30" s="42" t="e">
        <f t="shared" si="47"/>
        <v>#DIV/0!</v>
      </c>
      <c r="W30" s="54" t="e">
        <f t="shared" si="39"/>
        <v>#DIV/0!</v>
      </c>
      <c r="X30" s="14" t="e">
        <f t="shared" si="48"/>
        <v>#DIV/0!</v>
      </c>
      <c r="Y30" s="14" t="e">
        <f t="shared" si="49"/>
        <v>#DIV/0!</v>
      </c>
      <c r="Z30" s="14" t="e">
        <f t="shared" si="50"/>
        <v>#DIV/0!</v>
      </c>
      <c r="AA30" s="14" t="e">
        <f t="shared" si="51"/>
        <v>#DIV/0!</v>
      </c>
      <c r="AB30" s="33" t="e">
        <f t="shared" si="44"/>
        <v>#DIV/0!</v>
      </c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3"/>
      <c r="AQ30" s="273"/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3"/>
      <c r="BE30" s="273"/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3"/>
      <c r="BS30" s="273"/>
      <c r="BT30" s="273"/>
      <c r="BU30" s="273"/>
      <c r="BV30" s="273"/>
      <c r="BW30" s="273"/>
      <c r="BX30" s="273"/>
      <c r="BY30" s="273"/>
      <c r="BZ30" s="273"/>
      <c r="CA30" s="273"/>
      <c r="CB30" s="273"/>
      <c r="CC30" s="273"/>
      <c r="CD30" s="273"/>
      <c r="CE30" s="273"/>
      <c r="CF30" s="273"/>
      <c r="CG30" s="273"/>
      <c r="CH30" s="273"/>
      <c r="CI30" s="273"/>
      <c r="CJ30" s="273"/>
      <c r="CK30" s="273"/>
      <c r="CL30" s="273"/>
      <c r="CM30" s="273"/>
      <c r="CN30" s="273"/>
      <c r="CO30" s="273"/>
      <c r="CP30" s="273"/>
      <c r="CQ30" s="273"/>
      <c r="CR30" s="273"/>
      <c r="CS30" s="273"/>
      <c r="CT30" s="273"/>
      <c r="CU30" s="273"/>
      <c r="CV30" s="273"/>
      <c r="CW30" s="273"/>
      <c r="CX30" s="273"/>
      <c r="CY30" s="273"/>
      <c r="CZ30" s="273"/>
      <c r="DA30" s="273"/>
      <c r="DB30" s="273"/>
      <c r="DC30" s="273"/>
      <c r="DD30" s="273"/>
      <c r="DE30" s="273"/>
      <c r="DF30" s="273"/>
      <c r="DG30" s="273"/>
      <c r="DH30" s="273"/>
      <c r="DI30" s="273"/>
      <c r="DJ30" s="273"/>
      <c r="DK30" s="273"/>
      <c r="DL30" s="273"/>
      <c r="DM30" s="273"/>
      <c r="DN30" s="273"/>
      <c r="DO30" s="273"/>
      <c r="DP30" s="273"/>
      <c r="DQ30" s="273"/>
      <c r="DR30" s="273"/>
      <c r="DS30" s="273"/>
      <c r="DT30" s="273"/>
      <c r="DU30" s="273"/>
      <c r="DV30" s="273"/>
      <c r="DW30" s="273"/>
      <c r="DX30" s="273"/>
      <c r="DY30" s="273"/>
      <c r="DZ30" s="273"/>
      <c r="EA30" s="273"/>
      <c r="EB30" s="273"/>
      <c r="EC30" s="273"/>
      <c r="ED30" s="273"/>
      <c r="EE30" s="273"/>
    </row>
    <row r="31" spans="1:135" s="139" customFormat="1" x14ac:dyDescent="0.25">
      <c r="A31" s="134" t="s">
        <v>9</v>
      </c>
      <c r="B31" s="291"/>
      <c r="C31" s="292"/>
      <c r="D31" s="283"/>
      <c r="E31" s="95" t="e">
        <f t="shared" si="23"/>
        <v>#DIV/0!</v>
      </c>
      <c r="F31" s="165" t="e">
        <f t="shared" si="24"/>
        <v>#DIV/0!</v>
      </c>
      <c r="G31" s="165" t="e">
        <f t="shared" si="25"/>
        <v>#DIV/0!</v>
      </c>
      <c r="H31" s="165" t="e">
        <f t="shared" si="26"/>
        <v>#DIV/0!</v>
      </c>
      <c r="I31" s="165" t="e">
        <f t="shared" si="27"/>
        <v>#DIV/0!</v>
      </c>
      <c r="J31" s="84" t="e">
        <f t="shared" si="28"/>
        <v>#DIV/0!</v>
      </c>
      <c r="K31" s="163" t="e">
        <f t="shared" si="29"/>
        <v>#DIV/0!</v>
      </c>
      <c r="L31" s="163" t="e">
        <f t="shared" si="30"/>
        <v>#DIV/0!</v>
      </c>
      <c r="M31" s="163" t="e">
        <f t="shared" si="45"/>
        <v>#DIV/0!</v>
      </c>
      <c r="N31" s="85" t="e">
        <f t="shared" si="31"/>
        <v>#DIV/0!</v>
      </c>
      <c r="O31" s="85" t="e">
        <f t="shared" si="32"/>
        <v>#DIV/0!</v>
      </c>
      <c r="P31" s="85" t="e">
        <f t="shared" si="33"/>
        <v>#DIV/0!</v>
      </c>
      <c r="Q31" s="85" t="e">
        <f t="shared" si="34"/>
        <v>#DIV/0!</v>
      </c>
      <c r="R31" s="85" t="e">
        <f t="shared" si="46"/>
        <v>#DIV/0!</v>
      </c>
      <c r="S31" s="164" t="e">
        <f t="shared" si="36"/>
        <v>#DIV/0!</v>
      </c>
      <c r="T31" s="163" t="e">
        <f t="shared" si="37"/>
        <v>#DIV/0!</v>
      </c>
      <c r="U31" s="163" t="e">
        <f t="shared" si="38"/>
        <v>#DIV/0!</v>
      </c>
      <c r="V31" s="163" t="e">
        <f t="shared" si="47"/>
        <v>#DIV/0!</v>
      </c>
      <c r="W31" s="85" t="e">
        <f t="shared" si="39"/>
        <v>#DIV/0!</v>
      </c>
      <c r="X31" s="85" t="e">
        <f t="shared" si="48"/>
        <v>#DIV/0!</v>
      </c>
      <c r="Y31" s="85" t="e">
        <f t="shared" si="49"/>
        <v>#DIV/0!</v>
      </c>
      <c r="Z31" s="85" t="e">
        <f t="shared" si="50"/>
        <v>#DIV/0!</v>
      </c>
      <c r="AA31" s="85" t="e">
        <f t="shared" si="51"/>
        <v>#DIV/0!</v>
      </c>
      <c r="AB31" s="164" t="e">
        <f t="shared" si="44"/>
        <v>#DIV/0!</v>
      </c>
      <c r="AC31" s="302"/>
      <c r="AD31" s="302"/>
      <c r="AE31" s="302"/>
      <c r="AF31" s="302"/>
      <c r="AG31" s="302"/>
      <c r="AH31" s="302"/>
      <c r="AI31" s="302"/>
      <c r="AJ31" s="302"/>
      <c r="AK31" s="302"/>
      <c r="AL31" s="302"/>
      <c r="AM31" s="302"/>
      <c r="AN31" s="302"/>
      <c r="AO31" s="302"/>
      <c r="AP31" s="302"/>
      <c r="AQ31" s="302"/>
      <c r="AR31" s="302"/>
      <c r="AS31" s="302"/>
      <c r="AT31" s="302"/>
      <c r="AU31" s="302"/>
      <c r="AV31" s="302"/>
      <c r="AW31" s="302"/>
      <c r="AX31" s="302"/>
      <c r="AY31" s="302"/>
      <c r="AZ31" s="302"/>
      <c r="BA31" s="302"/>
      <c r="BB31" s="302"/>
      <c r="BC31" s="302"/>
      <c r="BD31" s="302"/>
      <c r="BE31" s="302"/>
      <c r="BF31" s="302"/>
      <c r="BG31" s="302"/>
      <c r="BH31" s="302"/>
      <c r="BI31" s="302"/>
      <c r="BJ31" s="302"/>
      <c r="BK31" s="302"/>
      <c r="BL31" s="302"/>
      <c r="BM31" s="302"/>
      <c r="BN31" s="302"/>
      <c r="BO31" s="302"/>
      <c r="BP31" s="302"/>
      <c r="BQ31" s="302"/>
      <c r="BR31" s="302"/>
      <c r="BS31" s="302"/>
      <c r="BT31" s="302"/>
      <c r="BU31" s="302"/>
      <c r="BV31" s="302"/>
      <c r="BW31" s="302"/>
      <c r="BX31" s="302"/>
      <c r="BY31" s="302"/>
      <c r="BZ31" s="302"/>
      <c r="CA31" s="302"/>
      <c r="CB31" s="302"/>
      <c r="CC31" s="302"/>
      <c r="CD31" s="302"/>
      <c r="CE31" s="302"/>
      <c r="CF31" s="302"/>
      <c r="CG31" s="302"/>
      <c r="CH31" s="302"/>
      <c r="CI31" s="302"/>
      <c r="CJ31" s="302"/>
      <c r="CK31" s="302"/>
      <c r="CL31" s="302"/>
      <c r="CM31" s="302"/>
      <c r="CN31" s="302"/>
      <c r="CO31" s="302"/>
      <c r="CP31" s="302"/>
      <c r="CQ31" s="302"/>
      <c r="CR31" s="302"/>
      <c r="CS31" s="302"/>
      <c r="CT31" s="302"/>
      <c r="CU31" s="302"/>
      <c r="CV31" s="302"/>
      <c r="CW31" s="302"/>
      <c r="CX31" s="302"/>
      <c r="CY31" s="302"/>
      <c r="CZ31" s="302"/>
      <c r="DA31" s="302"/>
      <c r="DB31" s="302"/>
      <c r="DC31" s="302"/>
      <c r="DD31" s="302"/>
      <c r="DE31" s="302"/>
      <c r="DF31" s="302"/>
      <c r="DG31" s="302"/>
      <c r="DH31" s="302"/>
      <c r="DI31" s="302"/>
      <c r="DJ31" s="302"/>
      <c r="DK31" s="302"/>
      <c r="DL31" s="302"/>
      <c r="DM31" s="302"/>
      <c r="DN31" s="302"/>
      <c r="DO31" s="302"/>
      <c r="DP31" s="302"/>
      <c r="DQ31" s="302"/>
      <c r="DR31" s="302"/>
      <c r="DS31" s="302"/>
      <c r="DT31" s="302"/>
      <c r="DU31" s="302"/>
      <c r="DV31" s="302"/>
      <c r="DW31" s="302"/>
      <c r="DX31" s="302"/>
      <c r="DY31" s="302"/>
      <c r="DZ31" s="302"/>
      <c r="EA31" s="302"/>
      <c r="EB31" s="302"/>
      <c r="EC31" s="302"/>
      <c r="ED31" s="302"/>
      <c r="EE31" s="302"/>
    </row>
    <row r="32" spans="1:135" s="41" customFormat="1" x14ac:dyDescent="0.25">
      <c r="A32" s="133" t="s">
        <v>10</v>
      </c>
      <c r="B32" s="290"/>
      <c r="C32" s="279"/>
      <c r="D32" s="280"/>
      <c r="E32" s="94" t="e">
        <f t="shared" si="23"/>
        <v>#DIV/0!</v>
      </c>
      <c r="F32" s="24" t="e">
        <f t="shared" si="24"/>
        <v>#DIV/0!</v>
      </c>
      <c r="G32" s="24" t="e">
        <f t="shared" si="25"/>
        <v>#DIV/0!</v>
      </c>
      <c r="H32" s="24" t="e">
        <f t="shared" si="26"/>
        <v>#DIV/0!</v>
      </c>
      <c r="I32" s="24" t="e">
        <f t="shared" si="27"/>
        <v>#DIV/0!</v>
      </c>
      <c r="J32" s="23" t="e">
        <f t="shared" si="28"/>
        <v>#DIV/0!</v>
      </c>
      <c r="K32" s="42" t="e">
        <f t="shared" si="29"/>
        <v>#DIV/0!</v>
      </c>
      <c r="L32" s="42" t="e">
        <f t="shared" si="30"/>
        <v>#DIV/0!</v>
      </c>
      <c r="M32" s="42" t="e">
        <f t="shared" si="45"/>
        <v>#DIV/0!</v>
      </c>
      <c r="N32" s="54" t="e">
        <f t="shared" si="31"/>
        <v>#DIV/0!</v>
      </c>
      <c r="O32" s="14" t="e">
        <f t="shared" si="32"/>
        <v>#DIV/0!</v>
      </c>
      <c r="P32" s="14" t="e">
        <f t="shared" si="33"/>
        <v>#DIV/0!</v>
      </c>
      <c r="Q32" s="14" t="e">
        <f t="shared" si="34"/>
        <v>#DIV/0!</v>
      </c>
      <c r="R32" s="14" t="e">
        <f t="shared" si="46"/>
        <v>#DIV/0!</v>
      </c>
      <c r="S32" s="33" t="e">
        <f t="shared" si="36"/>
        <v>#DIV/0!</v>
      </c>
      <c r="T32" s="42" t="e">
        <f t="shared" si="37"/>
        <v>#DIV/0!</v>
      </c>
      <c r="U32" s="42" t="e">
        <f t="shared" si="38"/>
        <v>#DIV/0!</v>
      </c>
      <c r="V32" s="42" t="e">
        <f t="shared" si="47"/>
        <v>#DIV/0!</v>
      </c>
      <c r="W32" s="54" t="e">
        <f t="shared" si="39"/>
        <v>#DIV/0!</v>
      </c>
      <c r="X32" s="14" t="e">
        <f t="shared" si="48"/>
        <v>#DIV/0!</v>
      </c>
      <c r="Y32" s="14" t="e">
        <f t="shared" si="49"/>
        <v>#DIV/0!</v>
      </c>
      <c r="Z32" s="14" t="e">
        <f t="shared" si="50"/>
        <v>#DIV/0!</v>
      </c>
      <c r="AA32" s="14" t="e">
        <f>IF(D32&gt;0,AVERAGE(X32:Z32),AVERAGE(X32:Y32))</f>
        <v>#DIV/0!</v>
      </c>
      <c r="AB32" s="33" t="e">
        <f t="shared" si="44"/>
        <v>#DIV/0!</v>
      </c>
      <c r="AC32" s="273"/>
      <c r="AD32" s="273"/>
      <c r="AE32" s="273"/>
      <c r="AF32" s="273"/>
      <c r="AG32" s="273"/>
      <c r="AH32" s="273"/>
      <c r="AI32" s="273"/>
      <c r="AJ32" s="273"/>
      <c r="AK32" s="273"/>
      <c r="AL32" s="273"/>
      <c r="AM32" s="273"/>
      <c r="AN32" s="273"/>
      <c r="AO32" s="273"/>
      <c r="AP32" s="273"/>
      <c r="AQ32" s="273"/>
      <c r="AR32" s="273"/>
      <c r="AS32" s="273"/>
      <c r="AT32" s="273"/>
      <c r="AU32" s="273"/>
      <c r="AV32" s="273"/>
      <c r="AW32" s="273"/>
      <c r="AX32" s="273"/>
      <c r="AY32" s="273"/>
      <c r="AZ32" s="273"/>
      <c r="BA32" s="273"/>
      <c r="BB32" s="273"/>
      <c r="BC32" s="273"/>
      <c r="BD32" s="273"/>
      <c r="BE32" s="273"/>
      <c r="BF32" s="273"/>
      <c r="BG32" s="273"/>
      <c r="BH32" s="273"/>
      <c r="BI32" s="273"/>
      <c r="BJ32" s="273"/>
      <c r="BK32" s="273"/>
      <c r="BL32" s="273"/>
      <c r="BM32" s="273"/>
      <c r="BN32" s="273"/>
      <c r="BO32" s="273"/>
      <c r="BP32" s="273"/>
      <c r="BQ32" s="273"/>
      <c r="BR32" s="273"/>
      <c r="BS32" s="273"/>
      <c r="BT32" s="273"/>
      <c r="BU32" s="273"/>
      <c r="BV32" s="273"/>
      <c r="BW32" s="273"/>
      <c r="BX32" s="273"/>
      <c r="BY32" s="273"/>
      <c r="BZ32" s="273"/>
      <c r="CA32" s="273"/>
      <c r="CB32" s="273"/>
      <c r="CC32" s="273"/>
      <c r="CD32" s="273"/>
      <c r="CE32" s="273"/>
      <c r="CF32" s="273"/>
      <c r="CG32" s="273"/>
      <c r="CH32" s="273"/>
      <c r="CI32" s="273"/>
      <c r="CJ32" s="273"/>
      <c r="CK32" s="273"/>
      <c r="CL32" s="273"/>
      <c r="CM32" s="273"/>
      <c r="CN32" s="273"/>
      <c r="CO32" s="273"/>
      <c r="CP32" s="273"/>
      <c r="CQ32" s="273"/>
      <c r="CR32" s="273"/>
      <c r="CS32" s="273"/>
      <c r="CT32" s="273"/>
      <c r="CU32" s="273"/>
      <c r="CV32" s="273"/>
      <c r="CW32" s="273"/>
      <c r="CX32" s="273"/>
      <c r="CY32" s="273"/>
      <c r="CZ32" s="273"/>
      <c r="DA32" s="273"/>
      <c r="DB32" s="273"/>
      <c r="DC32" s="273"/>
      <c r="DD32" s="273"/>
      <c r="DE32" s="273"/>
      <c r="DF32" s="273"/>
      <c r="DG32" s="273"/>
      <c r="DH32" s="273"/>
      <c r="DI32" s="273"/>
      <c r="DJ32" s="273"/>
      <c r="DK32" s="273"/>
      <c r="DL32" s="273"/>
      <c r="DM32" s="273"/>
      <c r="DN32" s="273"/>
      <c r="DO32" s="273"/>
      <c r="DP32" s="273"/>
      <c r="DQ32" s="273"/>
      <c r="DR32" s="273"/>
      <c r="DS32" s="273"/>
      <c r="DT32" s="273"/>
      <c r="DU32" s="273"/>
      <c r="DV32" s="273"/>
      <c r="DW32" s="273"/>
      <c r="DX32" s="273"/>
      <c r="DY32" s="273"/>
      <c r="DZ32" s="273"/>
      <c r="EA32" s="273"/>
      <c r="EB32" s="273"/>
      <c r="EC32" s="273"/>
      <c r="ED32" s="273"/>
      <c r="EE32" s="273"/>
    </row>
    <row r="33" spans="1:135" s="41" customFormat="1" x14ac:dyDescent="0.25">
      <c r="A33" s="133" t="s">
        <v>11</v>
      </c>
      <c r="B33" s="290"/>
      <c r="C33" s="279"/>
      <c r="D33" s="280"/>
      <c r="E33" s="94" t="e">
        <f t="shared" si="23"/>
        <v>#DIV/0!</v>
      </c>
      <c r="F33" s="24" t="e">
        <f t="shared" si="24"/>
        <v>#DIV/0!</v>
      </c>
      <c r="G33" s="24" t="e">
        <f t="shared" si="25"/>
        <v>#DIV/0!</v>
      </c>
      <c r="H33" s="24" t="e">
        <f t="shared" si="26"/>
        <v>#DIV/0!</v>
      </c>
      <c r="I33" s="24" t="e">
        <f t="shared" si="27"/>
        <v>#DIV/0!</v>
      </c>
      <c r="J33" s="23" t="e">
        <f t="shared" si="28"/>
        <v>#DIV/0!</v>
      </c>
      <c r="K33" s="42" t="e">
        <f t="shared" si="29"/>
        <v>#DIV/0!</v>
      </c>
      <c r="L33" s="42" t="e">
        <f t="shared" si="30"/>
        <v>#DIV/0!</v>
      </c>
      <c r="M33" s="42" t="e">
        <f t="shared" si="45"/>
        <v>#DIV/0!</v>
      </c>
      <c r="N33" s="54" t="e">
        <f t="shared" si="31"/>
        <v>#DIV/0!</v>
      </c>
      <c r="O33" s="14" t="e">
        <f t="shared" si="32"/>
        <v>#DIV/0!</v>
      </c>
      <c r="P33" s="14" t="e">
        <f t="shared" si="33"/>
        <v>#DIV/0!</v>
      </c>
      <c r="Q33" s="14" t="e">
        <f t="shared" si="34"/>
        <v>#DIV/0!</v>
      </c>
      <c r="R33" s="14" t="e">
        <f t="shared" si="46"/>
        <v>#DIV/0!</v>
      </c>
      <c r="S33" s="33" t="e">
        <f t="shared" si="36"/>
        <v>#DIV/0!</v>
      </c>
      <c r="T33" s="42" t="e">
        <f t="shared" si="37"/>
        <v>#DIV/0!</v>
      </c>
      <c r="U33" s="42" t="e">
        <f t="shared" si="38"/>
        <v>#DIV/0!</v>
      </c>
      <c r="V33" s="42" t="e">
        <f t="shared" si="47"/>
        <v>#DIV/0!</v>
      </c>
      <c r="W33" s="54" t="e">
        <f t="shared" si="39"/>
        <v>#DIV/0!</v>
      </c>
      <c r="X33" s="14" t="e">
        <f t="shared" si="48"/>
        <v>#DIV/0!</v>
      </c>
      <c r="Y33" s="14" t="e">
        <f t="shared" si="49"/>
        <v>#DIV/0!</v>
      </c>
      <c r="Z33" s="14" t="e">
        <f t="shared" si="50"/>
        <v>#DIV/0!</v>
      </c>
      <c r="AA33" s="14" t="e">
        <f t="shared" ref="AA33:AA34" si="52">IF(D33&gt;0,AVERAGE(X33:Z33),AVERAGE(X33:Y33))</f>
        <v>#DIV/0!</v>
      </c>
      <c r="AB33" s="33" t="e">
        <f t="shared" si="44"/>
        <v>#DIV/0!</v>
      </c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  <c r="BC33" s="273"/>
      <c r="BD33" s="273"/>
      <c r="BE33" s="273"/>
      <c r="BF33" s="273"/>
      <c r="BG33" s="273"/>
      <c r="BH33" s="273"/>
      <c r="BI33" s="273"/>
      <c r="BJ33" s="273"/>
      <c r="BK33" s="273"/>
      <c r="BL33" s="273"/>
      <c r="BM33" s="273"/>
      <c r="BN33" s="273"/>
      <c r="BO33" s="273"/>
      <c r="BP33" s="273"/>
      <c r="BQ33" s="273"/>
      <c r="BR33" s="273"/>
      <c r="BS33" s="273"/>
      <c r="BT33" s="273"/>
      <c r="BU33" s="273"/>
      <c r="BV33" s="273"/>
      <c r="BW33" s="273"/>
      <c r="BX33" s="273"/>
      <c r="BY33" s="273"/>
      <c r="BZ33" s="273"/>
      <c r="CA33" s="273"/>
      <c r="CB33" s="273"/>
      <c r="CC33" s="273"/>
      <c r="CD33" s="273"/>
      <c r="CE33" s="273"/>
      <c r="CF33" s="273"/>
      <c r="CG33" s="273"/>
      <c r="CH33" s="273"/>
      <c r="CI33" s="273"/>
      <c r="CJ33" s="273"/>
      <c r="CK33" s="273"/>
      <c r="CL33" s="273"/>
      <c r="CM33" s="273"/>
      <c r="CN33" s="273"/>
      <c r="CO33" s="273"/>
      <c r="CP33" s="273"/>
      <c r="CQ33" s="273"/>
      <c r="CR33" s="273"/>
      <c r="CS33" s="273"/>
      <c r="CT33" s="273"/>
      <c r="CU33" s="273"/>
      <c r="CV33" s="273"/>
      <c r="CW33" s="273"/>
      <c r="CX33" s="273"/>
      <c r="CY33" s="273"/>
      <c r="CZ33" s="273"/>
      <c r="DA33" s="273"/>
      <c r="DB33" s="273"/>
      <c r="DC33" s="273"/>
      <c r="DD33" s="273"/>
      <c r="DE33" s="273"/>
      <c r="DF33" s="273"/>
      <c r="DG33" s="273"/>
      <c r="DH33" s="273"/>
      <c r="DI33" s="273"/>
      <c r="DJ33" s="273"/>
      <c r="DK33" s="273"/>
      <c r="DL33" s="273"/>
      <c r="DM33" s="273"/>
      <c r="DN33" s="273"/>
      <c r="DO33" s="273"/>
      <c r="DP33" s="273"/>
      <c r="DQ33" s="273"/>
      <c r="DR33" s="273"/>
      <c r="DS33" s="273"/>
      <c r="DT33" s="273"/>
      <c r="DU33" s="273"/>
      <c r="DV33" s="273"/>
      <c r="DW33" s="273"/>
      <c r="DX33" s="273"/>
      <c r="DY33" s="273"/>
      <c r="DZ33" s="273"/>
      <c r="EA33" s="273"/>
      <c r="EB33" s="273"/>
      <c r="EC33" s="273"/>
      <c r="ED33" s="273"/>
      <c r="EE33" s="273"/>
    </row>
    <row r="34" spans="1:135" s="41" customFormat="1" x14ac:dyDescent="0.25">
      <c r="A34" s="135" t="s">
        <v>12</v>
      </c>
      <c r="B34" s="293"/>
      <c r="C34" s="285"/>
      <c r="D34" s="286"/>
      <c r="E34" s="94" t="e">
        <f t="shared" si="23"/>
        <v>#DIV/0!</v>
      </c>
      <c r="F34" s="24" t="e">
        <f t="shared" si="24"/>
        <v>#DIV/0!</v>
      </c>
      <c r="G34" s="24" t="e">
        <f t="shared" si="25"/>
        <v>#DIV/0!</v>
      </c>
      <c r="H34" s="24" t="e">
        <f t="shared" si="26"/>
        <v>#DIV/0!</v>
      </c>
      <c r="I34" s="24" t="e">
        <f t="shared" si="27"/>
        <v>#DIV/0!</v>
      </c>
      <c r="J34" s="23" t="e">
        <f t="shared" si="28"/>
        <v>#DIV/0!</v>
      </c>
      <c r="K34" s="42" t="e">
        <f t="shared" si="29"/>
        <v>#DIV/0!</v>
      </c>
      <c r="L34" s="42" t="e">
        <f t="shared" si="30"/>
        <v>#DIV/0!</v>
      </c>
      <c r="M34" s="42" t="e">
        <f t="shared" si="45"/>
        <v>#DIV/0!</v>
      </c>
      <c r="N34" s="54" t="e">
        <f t="shared" si="31"/>
        <v>#DIV/0!</v>
      </c>
      <c r="O34" s="14" t="e">
        <f t="shared" si="32"/>
        <v>#DIV/0!</v>
      </c>
      <c r="P34" s="14" t="e">
        <f t="shared" si="33"/>
        <v>#DIV/0!</v>
      </c>
      <c r="Q34" s="14" t="e">
        <f t="shared" si="34"/>
        <v>#DIV/0!</v>
      </c>
      <c r="R34" s="14" t="e">
        <f t="shared" si="46"/>
        <v>#DIV/0!</v>
      </c>
      <c r="S34" s="33" t="e">
        <f t="shared" si="36"/>
        <v>#DIV/0!</v>
      </c>
      <c r="T34" s="42" t="e">
        <f t="shared" si="37"/>
        <v>#DIV/0!</v>
      </c>
      <c r="U34" s="42" t="e">
        <f t="shared" si="38"/>
        <v>#DIV/0!</v>
      </c>
      <c r="V34" s="42" t="e">
        <f t="shared" si="47"/>
        <v>#DIV/0!</v>
      </c>
      <c r="W34" s="54" t="e">
        <f t="shared" si="39"/>
        <v>#DIV/0!</v>
      </c>
      <c r="X34" s="14" t="e">
        <f t="shared" si="48"/>
        <v>#DIV/0!</v>
      </c>
      <c r="Y34" s="14" t="e">
        <f t="shared" si="49"/>
        <v>#DIV/0!</v>
      </c>
      <c r="Z34" s="14" t="e">
        <f t="shared" si="50"/>
        <v>#DIV/0!</v>
      </c>
      <c r="AA34" s="14" t="e">
        <f t="shared" si="52"/>
        <v>#DIV/0!</v>
      </c>
      <c r="AB34" s="33" t="e">
        <f t="shared" si="44"/>
        <v>#DIV/0!</v>
      </c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3"/>
      <c r="AQ34" s="273"/>
      <c r="AR34" s="273"/>
      <c r="AS34" s="273"/>
      <c r="AT34" s="273"/>
      <c r="AU34" s="273"/>
      <c r="AV34" s="273"/>
      <c r="AW34" s="273"/>
      <c r="AX34" s="273"/>
      <c r="AY34" s="273"/>
      <c r="AZ34" s="273"/>
      <c r="BA34" s="273"/>
      <c r="BB34" s="273"/>
      <c r="BC34" s="273"/>
      <c r="BD34" s="273"/>
      <c r="BE34" s="273"/>
      <c r="BF34" s="273"/>
      <c r="BG34" s="273"/>
      <c r="BH34" s="273"/>
      <c r="BI34" s="273"/>
      <c r="BJ34" s="273"/>
      <c r="BK34" s="273"/>
      <c r="BL34" s="273"/>
      <c r="BM34" s="273"/>
      <c r="BN34" s="273"/>
      <c r="BO34" s="273"/>
      <c r="BP34" s="273"/>
      <c r="BQ34" s="273"/>
      <c r="BR34" s="273"/>
      <c r="BS34" s="273"/>
      <c r="BT34" s="273"/>
      <c r="BU34" s="273"/>
      <c r="BV34" s="273"/>
      <c r="BW34" s="273"/>
      <c r="BX34" s="273"/>
      <c r="BY34" s="273"/>
      <c r="BZ34" s="273"/>
      <c r="CA34" s="273"/>
      <c r="CB34" s="273"/>
      <c r="CC34" s="273"/>
      <c r="CD34" s="273"/>
      <c r="CE34" s="273"/>
      <c r="CF34" s="273"/>
      <c r="CG34" s="273"/>
      <c r="CH34" s="273"/>
      <c r="CI34" s="273"/>
      <c r="CJ34" s="273"/>
      <c r="CK34" s="273"/>
      <c r="CL34" s="273"/>
      <c r="CM34" s="273"/>
      <c r="CN34" s="273"/>
      <c r="CO34" s="273"/>
      <c r="CP34" s="273"/>
      <c r="CQ34" s="273"/>
      <c r="CR34" s="273"/>
      <c r="CS34" s="273"/>
      <c r="CT34" s="273"/>
      <c r="CU34" s="273"/>
      <c r="CV34" s="273"/>
      <c r="CW34" s="273"/>
      <c r="CX34" s="273"/>
      <c r="CY34" s="273"/>
      <c r="CZ34" s="273"/>
      <c r="DA34" s="273"/>
      <c r="DB34" s="273"/>
      <c r="DC34" s="273"/>
      <c r="DD34" s="273"/>
      <c r="DE34" s="273"/>
      <c r="DF34" s="273"/>
      <c r="DG34" s="273"/>
      <c r="DH34" s="273"/>
      <c r="DI34" s="273"/>
      <c r="DJ34" s="273"/>
      <c r="DK34" s="273"/>
      <c r="DL34" s="273"/>
      <c r="DM34" s="273"/>
      <c r="DN34" s="273"/>
      <c r="DO34" s="273"/>
      <c r="DP34" s="273"/>
      <c r="DQ34" s="273"/>
      <c r="DR34" s="273"/>
      <c r="DS34" s="273"/>
      <c r="DT34" s="273"/>
      <c r="DU34" s="273"/>
      <c r="DV34" s="273"/>
      <c r="DW34" s="273"/>
      <c r="DX34" s="273"/>
      <c r="DY34" s="273"/>
      <c r="DZ34" s="273"/>
      <c r="EA34" s="273"/>
      <c r="EB34" s="273"/>
      <c r="EC34" s="273"/>
      <c r="ED34" s="273"/>
      <c r="EE34" s="273"/>
    </row>
    <row r="35" spans="1:135" s="41" customFormat="1" x14ac:dyDescent="0.25">
      <c r="A35" s="97" t="s">
        <v>74</v>
      </c>
      <c r="B35" s="161"/>
      <c r="C35" s="93"/>
      <c r="D35" s="93"/>
      <c r="E35" s="93"/>
      <c r="F35" s="11"/>
      <c r="G35" s="11"/>
      <c r="H35" s="11"/>
      <c r="I35" s="11"/>
      <c r="J35" s="335" t="s">
        <v>89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3"/>
      <c r="AZ35" s="273"/>
      <c r="BA35" s="273"/>
      <c r="BB35" s="273"/>
      <c r="BC35" s="273"/>
      <c r="BD35" s="273"/>
      <c r="BE35" s="273"/>
      <c r="BF35" s="273"/>
      <c r="BG35" s="273"/>
      <c r="BH35" s="273"/>
      <c r="BI35" s="273"/>
      <c r="BJ35" s="273"/>
      <c r="BK35" s="273"/>
      <c r="BL35" s="273"/>
      <c r="BM35" s="273"/>
      <c r="BN35" s="273"/>
      <c r="BO35" s="273"/>
      <c r="BP35" s="273"/>
      <c r="BQ35" s="273"/>
      <c r="BR35" s="273"/>
      <c r="BS35" s="273"/>
      <c r="BT35" s="273"/>
      <c r="BU35" s="273"/>
      <c r="BV35" s="273"/>
      <c r="BW35" s="273"/>
      <c r="BX35" s="273"/>
      <c r="BY35" s="273"/>
      <c r="BZ35" s="273"/>
      <c r="CA35" s="273"/>
      <c r="CB35" s="273"/>
      <c r="CC35" s="273"/>
      <c r="CD35" s="273"/>
      <c r="CE35" s="273"/>
      <c r="CF35" s="273"/>
      <c r="CG35" s="273"/>
      <c r="CH35" s="273"/>
      <c r="CI35" s="273"/>
      <c r="CJ35" s="273"/>
      <c r="CK35" s="273"/>
      <c r="CL35" s="273"/>
      <c r="CM35" s="273"/>
      <c r="CN35" s="273"/>
      <c r="CO35" s="273"/>
      <c r="CP35" s="273"/>
      <c r="CQ35" s="273"/>
      <c r="CR35" s="273"/>
      <c r="CS35" s="273"/>
      <c r="CT35" s="273"/>
      <c r="CU35" s="273"/>
      <c r="CV35" s="273"/>
      <c r="CW35" s="273"/>
      <c r="CX35" s="273"/>
      <c r="CY35" s="273"/>
      <c r="CZ35" s="273"/>
      <c r="DA35" s="273"/>
      <c r="DB35" s="273"/>
      <c r="DC35" s="273"/>
      <c r="DD35" s="273"/>
      <c r="DE35" s="273"/>
      <c r="DF35" s="273"/>
      <c r="DG35" s="273"/>
      <c r="DH35" s="273"/>
      <c r="DI35" s="273"/>
      <c r="DJ35" s="273"/>
      <c r="DK35" s="273"/>
      <c r="DL35" s="273"/>
      <c r="DM35" s="273"/>
      <c r="DN35" s="273"/>
      <c r="DO35" s="273"/>
      <c r="DP35" s="273"/>
      <c r="DQ35" s="273"/>
      <c r="DR35" s="273"/>
      <c r="DS35" s="273"/>
      <c r="DT35" s="273"/>
      <c r="DU35" s="273"/>
      <c r="DV35" s="273"/>
      <c r="DW35" s="273"/>
      <c r="DX35" s="273"/>
      <c r="DY35" s="273"/>
      <c r="DZ35" s="273"/>
      <c r="EA35" s="273"/>
      <c r="EB35" s="273"/>
      <c r="EC35" s="273"/>
      <c r="ED35" s="273"/>
      <c r="EE35" s="273"/>
    </row>
    <row r="36" spans="1:135" x14ac:dyDescent="0.25">
      <c r="A36" s="97" t="s">
        <v>88</v>
      </c>
      <c r="B36" s="295"/>
      <c r="N36" s="11"/>
      <c r="O36" s="11"/>
      <c r="P36" s="11"/>
      <c r="Q36" s="11"/>
      <c r="R36" s="11"/>
    </row>
    <row r="37" spans="1:135" x14ac:dyDescent="0.25">
      <c r="A37" s="160" t="s">
        <v>75</v>
      </c>
      <c r="B37" s="295"/>
      <c r="N37" s="11"/>
      <c r="O37" s="11"/>
      <c r="P37" s="11"/>
      <c r="Q37" s="11"/>
      <c r="R37" s="11"/>
    </row>
    <row r="38" spans="1:135" x14ac:dyDescent="0.25">
      <c r="A38" s="90"/>
      <c r="N38" s="11"/>
      <c r="O38" s="11"/>
      <c r="P38" s="11"/>
      <c r="Q38" s="11"/>
      <c r="R38" s="11"/>
    </row>
    <row r="39" spans="1:135" ht="19.899999999999999" customHeight="1" x14ac:dyDescent="0.25">
      <c r="A39" s="294"/>
      <c r="B39" s="13" t="s">
        <v>76</v>
      </c>
      <c r="C39" s="233"/>
      <c r="D39" s="233"/>
      <c r="E39" s="82"/>
      <c r="F39" s="13">
        <v>1</v>
      </c>
      <c r="G39" s="13">
        <v>2</v>
      </c>
      <c r="H39" s="13">
        <v>3</v>
      </c>
      <c r="I39" s="13" t="s">
        <v>23</v>
      </c>
      <c r="J39" s="13" t="s">
        <v>40</v>
      </c>
      <c r="K39" s="338" t="s">
        <v>14</v>
      </c>
      <c r="L39" s="338"/>
      <c r="M39" s="338"/>
      <c r="N39" s="231"/>
      <c r="O39" s="231">
        <v>1</v>
      </c>
      <c r="P39" s="231">
        <v>2</v>
      </c>
      <c r="Q39" s="231">
        <v>3</v>
      </c>
      <c r="R39" s="231" t="s">
        <v>23</v>
      </c>
      <c r="S39" s="36" t="s">
        <v>24</v>
      </c>
      <c r="T39" s="339" t="s">
        <v>15</v>
      </c>
      <c r="U39" s="339"/>
      <c r="V39" s="339"/>
      <c r="W39" s="9"/>
      <c r="X39" s="232">
        <v>1</v>
      </c>
      <c r="Y39" s="232">
        <v>2</v>
      </c>
      <c r="Z39" s="232">
        <v>3</v>
      </c>
      <c r="AA39" s="232" t="s">
        <v>23</v>
      </c>
      <c r="AB39" s="39" t="s">
        <v>24</v>
      </c>
    </row>
    <row r="40" spans="1:135" ht="19.899999999999999" customHeight="1" x14ac:dyDescent="0.25">
      <c r="A40" s="69" t="s">
        <v>43</v>
      </c>
      <c r="B40" s="233" t="s">
        <v>13</v>
      </c>
      <c r="C40" s="233" t="s">
        <v>13</v>
      </c>
      <c r="D40" s="233" t="s">
        <v>13</v>
      </c>
      <c r="E40" s="28" t="s">
        <v>17</v>
      </c>
      <c r="F40" s="100" t="s">
        <v>61</v>
      </c>
      <c r="G40" s="100" t="s">
        <v>61</v>
      </c>
      <c r="H40" s="100" t="s">
        <v>61</v>
      </c>
      <c r="I40" s="100" t="s">
        <v>44</v>
      </c>
      <c r="J40" s="13" t="s">
        <v>41</v>
      </c>
      <c r="K40" s="5" t="s">
        <v>16</v>
      </c>
      <c r="L40" s="5" t="s">
        <v>16</v>
      </c>
      <c r="M40" s="5" t="s">
        <v>16</v>
      </c>
      <c r="N40" s="13" t="s">
        <v>17</v>
      </c>
      <c r="O40" s="100" t="s">
        <v>61</v>
      </c>
      <c r="P40" s="100" t="s">
        <v>61</v>
      </c>
      <c r="Q40" s="100" t="s">
        <v>61</v>
      </c>
      <c r="R40" s="100" t="s">
        <v>44</v>
      </c>
      <c r="S40" s="37" t="s">
        <v>49</v>
      </c>
      <c r="T40" s="13" t="s">
        <v>16</v>
      </c>
      <c r="U40" s="13" t="s">
        <v>16</v>
      </c>
      <c r="V40" s="13" t="s">
        <v>16</v>
      </c>
      <c r="W40" s="13" t="s">
        <v>17</v>
      </c>
      <c r="X40" s="100" t="s">
        <v>61</v>
      </c>
      <c r="Y40" s="100" t="s">
        <v>61</v>
      </c>
      <c r="Z40" s="100" t="s">
        <v>61</v>
      </c>
      <c r="AA40" s="100" t="s">
        <v>44</v>
      </c>
      <c r="AB40" s="40" t="s">
        <v>52</v>
      </c>
    </row>
    <row r="41" spans="1:135" s="41" customFormat="1" x14ac:dyDescent="0.25">
      <c r="A41" s="132" t="s">
        <v>0</v>
      </c>
      <c r="B41" s="289"/>
      <c r="C41" s="276"/>
      <c r="D41" s="277"/>
      <c r="E41" s="94" t="e">
        <f t="shared" ref="E41:E46" si="53">STDEV(B41:D41)/AVERAGE(B41:D41)*100</f>
        <v>#DIV/0!</v>
      </c>
      <c r="F41" s="24" t="e">
        <f>B41*J41*40/$B$55</f>
        <v>#DIV/0!</v>
      </c>
      <c r="G41" s="24" t="e">
        <f>C41*J41*40/$B$55</f>
        <v>#DIV/0!</v>
      </c>
      <c r="H41" s="24" t="e">
        <f>D41*J41*40/$B$55</f>
        <v>#DIV/0!</v>
      </c>
      <c r="I41" s="24" t="e">
        <f>IF(D41&gt;0,AVERAGE(F41:H41),AVERAGE(F41:G41))</f>
        <v>#DIV/0!</v>
      </c>
      <c r="J41" s="23" t="e">
        <f>J22</f>
        <v>#DIV/0!</v>
      </c>
      <c r="K41" s="12" t="e">
        <f>B41/$B$50</f>
        <v>#DIV/0!</v>
      </c>
      <c r="L41" s="12" t="e">
        <f>C41/$C$50</f>
        <v>#DIV/0!</v>
      </c>
      <c r="M41" s="12" t="e">
        <f>D41/$D$50</f>
        <v>#DIV/0!</v>
      </c>
      <c r="N41" s="54" t="e">
        <f>IF(D41=0, STDEV(K41:L41)/AVERAGE(K41:L41)*100, STDEV(K41:M41)/AVERAGE(K41:M41)*100)</f>
        <v>#DIV/0!</v>
      </c>
      <c r="O41" s="14" t="e">
        <f>K41*S41*$B$54*$B$56/$B$55/10</f>
        <v>#DIV/0!</v>
      </c>
      <c r="P41" s="14" t="e">
        <f>L41*S41*$B$54*$B$56/$B$55/10</f>
        <v>#DIV/0!</v>
      </c>
      <c r="Q41" s="14" t="e">
        <f>M41*S41*$B$54*$B$56/$B$55/10</f>
        <v>#DIV/0!</v>
      </c>
      <c r="R41" s="14" t="e">
        <f>IF(D41&gt;0,AVERAGE(O41:Q41),AVERAGE(O41:P41))</f>
        <v>#DIV/0!</v>
      </c>
      <c r="S41" s="33" t="e">
        <f>S22</f>
        <v>#DIV/0!</v>
      </c>
      <c r="T41" s="42" t="e">
        <f>B41/$B$46</f>
        <v>#DIV/0!</v>
      </c>
      <c r="U41" s="42" t="e">
        <f>C41/$C$46</f>
        <v>#DIV/0!</v>
      </c>
      <c r="V41" s="42" t="e">
        <f>D41/$D$46</f>
        <v>#DIV/0!</v>
      </c>
      <c r="W41" s="54" t="e">
        <f>IF(D41=0, STDEV(T41:U41)/AVERAGE(T41:U41)*100, STDEV(T41:V41)/AVERAGE(T41:V41)*100)</f>
        <v>#DIV/0!</v>
      </c>
      <c r="X41" s="14" t="e">
        <f>789270*T41*AB41</f>
        <v>#DIV/0!</v>
      </c>
      <c r="Y41" s="14" t="e">
        <f>789270*U41*AB41</f>
        <v>#DIV/0!</v>
      </c>
      <c r="Z41" s="14" t="e">
        <f>789270*V41*AB41</f>
        <v>#DIV/0!</v>
      </c>
      <c r="AA41" s="14" t="e">
        <f>IF(D41&gt;0,AVERAGE(X41:Z41),AVERAGE(X41:Y41))</f>
        <v>#DIV/0!</v>
      </c>
      <c r="AB41" s="33" t="e">
        <f>AB22</f>
        <v>#DIV/0!</v>
      </c>
      <c r="AC41" s="273"/>
      <c r="AD41" s="273"/>
      <c r="AE41" s="273"/>
      <c r="AF41" s="273"/>
      <c r="AG41" s="273"/>
      <c r="AH41" s="273"/>
      <c r="AI41" s="273"/>
      <c r="AJ41" s="273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3"/>
      <c r="AZ41" s="273"/>
      <c r="BA41" s="273"/>
      <c r="BB41" s="273"/>
      <c r="BC41" s="273"/>
      <c r="BD41" s="273"/>
      <c r="BE41" s="273"/>
      <c r="BF41" s="273"/>
      <c r="BG41" s="273"/>
      <c r="BH41" s="273"/>
      <c r="BI41" s="273"/>
      <c r="BJ41" s="273"/>
      <c r="BK41" s="273"/>
      <c r="BL41" s="273"/>
      <c r="BM41" s="273"/>
      <c r="BN41" s="273"/>
      <c r="BO41" s="273"/>
      <c r="BP41" s="273"/>
      <c r="BQ41" s="273"/>
      <c r="BR41" s="273"/>
      <c r="BS41" s="273"/>
      <c r="BT41" s="273"/>
      <c r="BU41" s="273"/>
      <c r="BV41" s="273"/>
      <c r="BW41" s="273"/>
      <c r="BX41" s="273"/>
      <c r="BY41" s="273"/>
      <c r="BZ41" s="273"/>
      <c r="CA41" s="273"/>
      <c r="CB41" s="273"/>
      <c r="CC41" s="273"/>
      <c r="CD41" s="273"/>
      <c r="CE41" s="273"/>
      <c r="CF41" s="273"/>
      <c r="CG41" s="273"/>
      <c r="CH41" s="273"/>
      <c r="CI41" s="273"/>
      <c r="CJ41" s="273"/>
      <c r="CK41" s="273"/>
      <c r="CL41" s="273"/>
      <c r="CM41" s="273"/>
      <c r="CN41" s="273"/>
      <c r="CO41" s="273"/>
      <c r="CP41" s="273"/>
      <c r="CQ41" s="273"/>
      <c r="CR41" s="273"/>
      <c r="CS41" s="273"/>
      <c r="CT41" s="273"/>
      <c r="CU41" s="273"/>
      <c r="CV41" s="273"/>
      <c r="CW41" s="273"/>
      <c r="CX41" s="273"/>
      <c r="CY41" s="273"/>
      <c r="CZ41" s="273"/>
      <c r="DA41" s="273"/>
      <c r="DB41" s="273"/>
      <c r="DC41" s="273"/>
      <c r="DD41" s="273"/>
      <c r="DE41" s="273"/>
      <c r="DF41" s="273"/>
      <c r="DG41" s="273"/>
      <c r="DH41" s="273"/>
      <c r="DI41" s="273"/>
      <c r="DJ41" s="273"/>
      <c r="DK41" s="273"/>
      <c r="DL41" s="273"/>
      <c r="DM41" s="273"/>
      <c r="DN41" s="273"/>
      <c r="DO41" s="273"/>
      <c r="DP41" s="273"/>
      <c r="DQ41" s="273"/>
      <c r="DR41" s="273"/>
      <c r="DS41" s="273"/>
      <c r="DT41" s="273"/>
      <c r="DU41" s="273"/>
      <c r="DV41" s="273"/>
      <c r="DW41" s="273"/>
      <c r="DX41" s="273"/>
      <c r="DY41" s="273"/>
      <c r="DZ41" s="273"/>
      <c r="EA41" s="273"/>
      <c r="EB41" s="273"/>
      <c r="EC41" s="273"/>
      <c r="ED41" s="273"/>
      <c r="EE41" s="273"/>
    </row>
    <row r="42" spans="1:135" s="41" customFormat="1" x14ac:dyDescent="0.25">
      <c r="A42" s="133" t="s">
        <v>1</v>
      </c>
      <c r="B42" s="290"/>
      <c r="C42" s="279"/>
      <c r="D42" s="280"/>
      <c r="E42" s="94" t="e">
        <f t="shared" si="53"/>
        <v>#DIV/0!</v>
      </c>
      <c r="F42" s="24" t="e">
        <f t="shared" ref="F42:F53" si="54">B42*J42*40/$B$55</f>
        <v>#DIV/0!</v>
      </c>
      <c r="G42" s="24" t="e">
        <f t="shared" ref="G42:G53" si="55">C42*J42*40/$B$55</f>
        <v>#DIV/0!</v>
      </c>
      <c r="H42" s="24" t="e">
        <f t="shared" ref="H42:H53" si="56">D42*J42*40/$B$55</f>
        <v>#DIV/0!</v>
      </c>
      <c r="I42" s="24" t="e">
        <f t="shared" ref="I42:I53" si="57">IF(D42&gt;0,AVERAGE(F42:H42),AVERAGE(F42:G42))</f>
        <v>#DIV/0!</v>
      </c>
      <c r="J42" s="23" t="e">
        <f t="shared" ref="J42:J53" si="58">J23</f>
        <v>#DIV/0!</v>
      </c>
      <c r="K42" s="12" t="e">
        <f t="shared" ref="K42:K45" si="59">B42/$B$50</f>
        <v>#DIV/0!</v>
      </c>
      <c r="L42" s="12" t="e">
        <f t="shared" ref="L42:L45" si="60">C42/$C$50</f>
        <v>#DIV/0!</v>
      </c>
      <c r="M42" s="12" t="e">
        <f>D42/$D$50</f>
        <v>#DIV/0!</v>
      </c>
      <c r="N42" s="54" t="e">
        <f t="shared" ref="N42:N45" si="61">IF(D42=0, STDEV(K42:L42)/AVERAGE(K42:L42)*100, STDEV(K42:M42)/AVERAGE(K42:M42)*100)</f>
        <v>#DIV/0!</v>
      </c>
      <c r="O42" s="14" t="e">
        <f t="shared" ref="O42:O53" si="62">K42*S42*$B$54*$B$56/$B$55/10</f>
        <v>#DIV/0!</v>
      </c>
      <c r="P42" s="14" t="e">
        <f t="shared" ref="P42:P53" si="63">L42*S42*$B$54*$B$56/$B$55/10</f>
        <v>#DIV/0!</v>
      </c>
      <c r="Q42" s="14" t="e">
        <f t="shared" ref="Q42:Q53" si="64">M42*S42*$B$54*$B$56/$B$55/10</f>
        <v>#DIV/0!</v>
      </c>
      <c r="R42" s="14" t="e">
        <f t="shared" ref="R42:R53" si="65">IF(D42&gt;0,AVERAGE(O42:Q42),AVERAGE(O42:P42))</f>
        <v>#DIV/0!</v>
      </c>
      <c r="S42" s="33" t="e">
        <f t="shared" ref="S42:S53" si="66">S23</f>
        <v>#DIV/0!</v>
      </c>
      <c r="T42" s="42" t="e">
        <f t="shared" ref="T42:T45" si="67">B42/$B$46</f>
        <v>#DIV/0!</v>
      </c>
      <c r="U42" s="42" t="e">
        <f t="shared" ref="U42:U45" si="68">C42/$C$46</f>
        <v>#DIV/0!</v>
      </c>
      <c r="V42" s="42" t="e">
        <f t="shared" ref="V42:V45" si="69">D42/$D$46</f>
        <v>#DIV/0!</v>
      </c>
      <c r="W42" s="54" t="e">
        <f t="shared" ref="W42:W44" si="70">IF(D42=0, STDEV(T42:U42)/AVERAGE(T42:U42)*100, STDEV(T42:V42)/AVERAGE(T42:V42)*100)</f>
        <v>#DIV/0!</v>
      </c>
      <c r="X42" s="14" t="e">
        <f t="shared" ref="X42:X45" si="71">789270*T42*AB42</f>
        <v>#DIV/0!</v>
      </c>
      <c r="Y42" s="14" t="e">
        <f t="shared" ref="Y42:Y45" si="72">789270*U42*AB42</f>
        <v>#DIV/0!</v>
      </c>
      <c r="Z42" s="14" t="e">
        <f t="shared" ref="Z42:Z45" si="73">789270*V42*AB42</f>
        <v>#DIV/0!</v>
      </c>
      <c r="AA42" s="14" t="e">
        <f t="shared" ref="AA42:AA45" si="74">IF(D42&gt;0,AVERAGE(X42:Z42),AVERAGE(X42:Y42))</f>
        <v>#DIV/0!</v>
      </c>
      <c r="AB42" s="33" t="e">
        <f t="shared" ref="AB42:AB53" si="75">AB23</f>
        <v>#DIV/0!</v>
      </c>
      <c r="AC42" s="273"/>
      <c r="AD42" s="273"/>
      <c r="AE42" s="273"/>
      <c r="AF42" s="273"/>
      <c r="AG42" s="273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  <c r="AU42" s="273"/>
      <c r="AV42" s="273"/>
      <c r="AW42" s="273"/>
      <c r="AX42" s="273"/>
      <c r="AY42" s="273"/>
      <c r="AZ42" s="273"/>
      <c r="BA42" s="273"/>
      <c r="BB42" s="273"/>
      <c r="BC42" s="273"/>
      <c r="BD42" s="273"/>
      <c r="BE42" s="273"/>
      <c r="BF42" s="273"/>
      <c r="BG42" s="273"/>
      <c r="BH42" s="273"/>
      <c r="BI42" s="273"/>
      <c r="BJ42" s="273"/>
      <c r="BK42" s="273"/>
      <c r="BL42" s="273"/>
      <c r="BM42" s="273"/>
      <c r="BN42" s="273"/>
      <c r="BO42" s="273"/>
      <c r="BP42" s="273"/>
      <c r="BQ42" s="273"/>
      <c r="BR42" s="273"/>
      <c r="BS42" s="273"/>
      <c r="BT42" s="273"/>
      <c r="BU42" s="273"/>
      <c r="BV42" s="273"/>
      <c r="BW42" s="273"/>
      <c r="BX42" s="273"/>
      <c r="BY42" s="273"/>
      <c r="BZ42" s="273"/>
      <c r="CA42" s="273"/>
      <c r="CB42" s="273"/>
      <c r="CC42" s="273"/>
      <c r="CD42" s="273"/>
      <c r="CE42" s="273"/>
      <c r="CF42" s="273"/>
      <c r="CG42" s="273"/>
      <c r="CH42" s="273"/>
      <c r="CI42" s="273"/>
      <c r="CJ42" s="273"/>
      <c r="CK42" s="273"/>
      <c r="CL42" s="273"/>
      <c r="CM42" s="273"/>
      <c r="CN42" s="273"/>
      <c r="CO42" s="273"/>
      <c r="CP42" s="273"/>
      <c r="CQ42" s="273"/>
      <c r="CR42" s="273"/>
      <c r="CS42" s="273"/>
      <c r="CT42" s="273"/>
      <c r="CU42" s="273"/>
      <c r="CV42" s="273"/>
      <c r="CW42" s="273"/>
      <c r="CX42" s="273"/>
      <c r="CY42" s="273"/>
      <c r="CZ42" s="273"/>
      <c r="DA42" s="273"/>
      <c r="DB42" s="273"/>
      <c r="DC42" s="273"/>
      <c r="DD42" s="273"/>
      <c r="DE42" s="273"/>
      <c r="DF42" s="273"/>
      <c r="DG42" s="273"/>
      <c r="DH42" s="273"/>
      <c r="DI42" s="273"/>
      <c r="DJ42" s="273"/>
      <c r="DK42" s="273"/>
      <c r="DL42" s="273"/>
      <c r="DM42" s="273"/>
      <c r="DN42" s="273"/>
      <c r="DO42" s="273"/>
      <c r="DP42" s="273"/>
      <c r="DQ42" s="273"/>
      <c r="DR42" s="273"/>
      <c r="DS42" s="273"/>
      <c r="DT42" s="273"/>
      <c r="DU42" s="273"/>
      <c r="DV42" s="273"/>
      <c r="DW42" s="273"/>
      <c r="DX42" s="273"/>
      <c r="DY42" s="273"/>
      <c r="DZ42" s="273"/>
      <c r="EA42" s="273"/>
      <c r="EB42" s="273"/>
      <c r="EC42" s="273"/>
      <c r="ED42" s="273"/>
      <c r="EE42" s="273"/>
    </row>
    <row r="43" spans="1:135" s="41" customFormat="1" x14ac:dyDescent="0.25">
      <c r="A43" s="133" t="s">
        <v>2</v>
      </c>
      <c r="B43" s="290"/>
      <c r="C43" s="279"/>
      <c r="D43" s="280"/>
      <c r="E43" s="94" t="e">
        <f t="shared" si="53"/>
        <v>#DIV/0!</v>
      </c>
      <c r="F43" s="24" t="e">
        <f t="shared" si="54"/>
        <v>#DIV/0!</v>
      </c>
      <c r="G43" s="24" t="e">
        <f t="shared" si="55"/>
        <v>#DIV/0!</v>
      </c>
      <c r="H43" s="24" t="e">
        <f t="shared" si="56"/>
        <v>#DIV/0!</v>
      </c>
      <c r="I43" s="24" t="e">
        <f t="shared" si="57"/>
        <v>#DIV/0!</v>
      </c>
      <c r="J43" s="23" t="e">
        <f t="shared" si="58"/>
        <v>#DIV/0!</v>
      </c>
      <c r="K43" s="12" t="e">
        <f t="shared" si="59"/>
        <v>#DIV/0!</v>
      </c>
      <c r="L43" s="12" t="e">
        <f t="shared" si="60"/>
        <v>#DIV/0!</v>
      </c>
      <c r="M43" s="12" t="e">
        <f>D43/$D$50</f>
        <v>#DIV/0!</v>
      </c>
      <c r="N43" s="54" t="e">
        <f t="shared" si="61"/>
        <v>#DIV/0!</v>
      </c>
      <c r="O43" s="14" t="e">
        <f t="shared" si="62"/>
        <v>#DIV/0!</v>
      </c>
      <c r="P43" s="14" t="e">
        <f t="shared" si="63"/>
        <v>#DIV/0!</v>
      </c>
      <c r="Q43" s="14" t="e">
        <f t="shared" si="64"/>
        <v>#DIV/0!</v>
      </c>
      <c r="R43" s="14" t="e">
        <f t="shared" si="65"/>
        <v>#DIV/0!</v>
      </c>
      <c r="S43" s="33" t="e">
        <f t="shared" si="66"/>
        <v>#DIV/0!</v>
      </c>
      <c r="T43" s="42" t="e">
        <f t="shared" si="67"/>
        <v>#DIV/0!</v>
      </c>
      <c r="U43" s="42" t="e">
        <f t="shared" si="68"/>
        <v>#DIV/0!</v>
      </c>
      <c r="V43" s="42" t="e">
        <f t="shared" si="69"/>
        <v>#DIV/0!</v>
      </c>
      <c r="W43" s="54" t="e">
        <f t="shared" si="70"/>
        <v>#DIV/0!</v>
      </c>
      <c r="X43" s="14" t="e">
        <f t="shared" si="71"/>
        <v>#DIV/0!</v>
      </c>
      <c r="Y43" s="14" t="e">
        <f t="shared" si="72"/>
        <v>#DIV/0!</v>
      </c>
      <c r="Z43" s="14" t="e">
        <f t="shared" si="73"/>
        <v>#DIV/0!</v>
      </c>
      <c r="AA43" s="14" t="e">
        <f t="shared" si="74"/>
        <v>#DIV/0!</v>
      </c>
      <c r="AB43" s="33" t="e">
        <f t="shared" si="75"/>
        <v>#DIV/0!</v>
      </c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  <c r="BF43" s="273"/>
      <c r="BG43" s="273"/>
      <c r="BH43" s="273"/>
      <c r="BI43" s="273"/>
      <c r="BJ43" s="273"/>
      <c r="BK43" s="273"/>
      <c r="BL43" s="273"/>
      <c r="BM43" s="273"/>
      <c r="BN43" s="273"/>
      <c r="BO43" s="273"/>
      <c r="BP43" s="273"/>
      <c r="BQ43" s="273"/>
      <c r="BR43" s="273"/>
      <c r="BS43" s="273"/>
      <c r="BT43" s="273"/>
      <c r="BU43" s="273"/>
      <c r="BV43" s="273"/>
      <c r="BW43" s="273"/>
      <c r="BX43" s="273"/>
      <c r="BY43" s="273"/>
      <c r="BZ43" s="273"/>
      <c r="CA43" s="273"/>
      <c r="CB43" s="273"/>
      <c r="CC43" s="273"/>
      <c r="CD43" s="273"/>
      <c r="CE43" s="273"/>
      <c r="CF43" s="273"/>
      <c r="CG43" s="273"/>
      <c r="CH43" s="273"/>
      <c r="CI43" s="273"/>
      <c r="CJ43" s="273"/>
      <c r="CK43" s="273"/>
      <c r="CL43" s="273"/>
      <c r="CM43" s="273"/>
      <c r="CN43" s="273"/>
      <c r="CO43" s="273"/>
      <c r="CP43" s="273"/>
      <c r="CQ43" s="273"/>
      <c r="CR43" s="273"/>
      <c r="CS43" s="273"/>
      <c r="CT43" s="273"/>
      <c r="CU43" s="273"/>
      <c r="CV43" s="273"/>
      <c r="CW43" s="273"/>
      <c r="CX43" s="273"/>
      <c r="CY43" s="273"/>
      <c r="CZ43" s="273"/>
      <c r="DA43" s="273"/>
      <c r="DB43" s="273"/>
      <c r="DC43" s="273"/>
      <c r="DD43" s="273"/>
      <c r="DE43" s="273"/>
      <c r="DF43" s="273"/>
      <c r="DG43" s="273"/>
      <c r="DH43" s="273"/>
      <c r="DI43" s="273"/>
      <c r="DJ43" s="273"/>
      <c r="DK43" s="273"/>
      <c r="DL43" s="273"/>
      <c r="DM43" s="273"/>
      <c r="DN43" s="273"/>
      <c r="DO43" s="273"/>
      <c r="DP43" s="273"/>
      <c r="DQ43" s="273"/>
      <c r="DR43" s="273"/>
      <c r="DS43" s="273"/>
      <c r="DT43" s="273"/>
      <c r="DU43" s="273"/>
      <c r="DV43" s="273"/>
      <c r="DW43" s="273"/>
      <c r="DX43" s="273"/>
      <c r="DY43" s="273"/>
      <c r="DZ43" s="273"/>
      <c r="EA43" s="273"/>
      <c r="EB43" s="273"/>
      <c r="EC43" s="273"/>
      <c r="ED43" s="273"/>
      <c r="EE43" s="273"/>
    </row>
    <row r="44" spans="1:135" s="41" customFormat="1" x14ac:dyDescent="0.25">
      <c r="A44" s="133" t="s">
        <v>3</v>
      </c>
      <c r="B44" s="290"/>
      <c r="C44" s="279"/>
      <c r="D44" s="280"/>
      <c r="E44" s="94" t="e">
        <f t="shared" si="53"/>
        <v>#DIV/0!</v>
      </c>
      <c r="F44" s="24" t="e">
        <f t="shared" si="54"/>
        <v>#DIV/0!</v>
      </c>
      <c r="G44" s="24" t="e">
        <f t="shared" si="55"/>
        <v>#DIV/0!</v>
      </c>
      <c r="H44" s="24" t="e">
        <f t="shared" si="56"/>
        <v>#DIV/0!</v>
      </c>
      <c r="I44" s="24" t="e">
        <f t="shared" si="57"/>
        <v>#DIV/0!</v>
      </c>
      <c r="J44" s="23" t="e">
        <f t="shared" si="58"/>
        <v>#DIV/0!</v>
      </c>
      <c r="K44" s="12" t="e">
        <f t="shared" si="59"/>
        <v>#DIV/0!</v>
      </c>
      <c r="L44" s="12" t="e">
        <f t="shared" si="60"/>
        <v>#DIV/0!</v>
      </c>
      <c r="M44" s="12" t="e">
        <f>D44/$D$50</f>
        <v>#DIV/0!</v>
      </c>
      <c r="N44" s="54" t="e">
        <f t="shared" si="61"/>
        <v>#DIV/0!</v>
      </c>
      <c r="O44" s="14" t="e">
        <f t="shared" si="62"/>
        <v>#DIV/0!</v>
      </c>
      <c r="P44" s="14" t="e">
        <f t="shared" si="63"/>
        <v>#DIV/0!</v>
      </c>
      <c r="Q44" s="14" t="e">
        <f t="shared" si="64"/>
        <v>#DIV/0!</v>
      </c>
      <c r="R44" s="14" t="e">
        <f t="shared" si="65"/>
        <v>#DIV/0!</v>
      </c>
      <c r="S44" s="33" t="e">
        <f t="shared" si="66"/>
        <v>#DIV/0!</v>
      </c>
      <c r="T44" s="42" t="e">
        <f t="shared" si="67"/>
        <v>#DIV/0!</v>
      </c>
      <c r="U44" s="42" t="e">
        <f t="shared" si="68"/>
        <v>#DIV/0!</v>
      </c>
      <c r="V44" s="42" t="e">
        <f t="shared" si="69"/>
        <v>#DIV/0!</v>
      </c>
      <c r="W44" s="54" t="e">
        <f t="shared" si="70"/>
        <v>#DIV/0!</v>
      </c>
      <c r="X44" s="14" t="e">
        <f t="shared" si="71"/>
        <v>#DIV/0!</v>
      </c>
      <c r="Y44" s="14" t="e">
        <f t="shared" si="72"/>
        <v>#DIV/0!</v>
      </c>
      <c r="Z44" s="14" t="e">
        <f t="shared" si="73"/>
        <v>#DIV/0!</v>
      </c>
      <c r="AA44" s="14" t="e">
        <f t="shared" si="74"/>
        <v>#DIV/0!</v>
      </c>
      <c r="AB44" s="33" t="e">
        <f t="shared" si="75"/>
        <v>#DIV/0!</v>
      </c>
      <c r="AC44" s="273"/>
      <c r="AD44" s="273"/>
      <c r="AE44" s="273"/>
      <c r="AF44" s="273"/>
      <c r="AG44" s="273"/>
      <c r="AH44" s="273"/>
      <c r="AI44" s="273"/>
      <c r="AJ44" s="273"/>
      <c r="AK44" s="273"/>
      <c r="AL44" s="273"/>
      <c r="AM44" s="273"/>
      <c r="AN44" s="273"/>
      <c r="AO44" s="273"/>
      <c r="AP44" s="273"/>
      <c r="AQ44" s="273"/>
      <c r="AR44" s="273"/>
      <c r="AS44" s="273"/>
      <c r="AT44" s="273"/>
      <c r="AU44" s="273"/>
      <c r="AV44" s="273"/>
      <c r="AW44" s="273"/>
      <c r="AX44" s="273"/>
      <c r="AY44" s="273"/>
      <c r="AZ44" s="273"/>
      <c r="BA44" s="273"/>
      <c r="BB44" s="273"/>
      <c r="BC44" s="273"/>
      <c r="BD44" s="273"/>
      <c r="BE44" s="273"/>
      <c r="BF44" s="273"/>
      <c r="BG44" s="273"/>
      <c r="BH44" s="273"/>
      <c r="BI44" s="273"/>
      <c r="BJ44" s="273"/>
      <c r="BK44" s="273"/>
      <c r="BL44" s="273"/>
      <c r="BM44" s="273"/>
      <c r="BN44" s="273"/>
      <c r="BO44" s="273"/>
      <c r="BP44" s="273"/>
      <c r="BQ44" s="273"/>
      <c r="BR44" s="273"/>
      <c r="BS44" s="273"/>
      <c r="BT44" s="273"/>
      <c r="BU44" s="273"/>
      <c r="BV44" s="273"/>
      <c r="BW44" s="273"/>
      <c r="BX44" s="273"/>
      <c r="BY44" s="273"/>
      <c r="BZ44" s="273"/>
      <c r="CA44" s="273"/>
      <c r="CB44" s="273"/>
      <c r="CC44" s="273"/>
      <c r="CD44" s="273"/>
      <c r="CE44" s="273"/>
      <c r="CF44" s="273"/>
      <c r="CG44" s="273"/>
      <c r="CH44" s="273"/>
      <c r="CI44" s="273"/>
      <c r="CJ44" s="273"/>
      <c r="CK44" s="273"/>
      <c r="CL44" s="273"/>
      <c r="CM44" s="273"/>
      <c r="CN44" s="273"/>
      <c r="CO44" s="273"/>
      <c r="CP44" s="273"/>
      <c r="CQ44" s="273"/>
      <c r="CR44" s="273"/>
      <c r="CS44" s="273"/>
      <c r="CT44" s="273"/>
      <c r="CU44" s="273"/>
      <c r="CV44" s="273"/>
      <c r="CW44" s="273"/>
      <c r="CX44" s="273"/>
      <c r="CY44" s="273"/>
      <c r="CZ44" s="273"/>
      <c r="DA44" s="273"/>
      <c r="DB44" s="273"/>
      <c r="DC44" s="273"/>
      <c r="DD44" s="273"/>
      <c r="DE44" s="273"/>
      <c r="DF44" s="273"/>
      <c r="DG44" s="273"/>
      <c r="DH44" s="273"/>
      <c r="DI44" s="273"/>
      <c r="DJ44" s="273"/>
      <c r="DK44" s="273"/>
      <c r="DL44" s="273"/>
      <c r="DM44" s="273"/>
      <c r="DN44" s="273"/>
      <c r="DO44" s="273"/>
      <c r="DP44" s="273"/>
      <c r="DQ44" s="273"/>
      <c r="DR44" s="273"/>
      <c r="DS44" s="273"/>
      <c r="DT44" s="273"/>
      <c r="DU44" s="273"/>
      <c r="DV44" s="273"/>
      <c r="DW44" s="273"/>
      <c r="DX44" s="273"/>
      <c r="DY44" s="273"/>
      <c r="DZ44" s="273"/>
      <c r="EA44" s="273"/>
      <c r="EB44" s="273"/>
      <c r="EC44" s="273"/>
      <c r="ED44" s="273"/>
      <c r="EE44" s="273"/>
    </row>
    <row r="45" spans="1:135" s="41" customFormat="1" x14ac:dyDescent="0.25">
      <c r="A45" s="133" t="s">
        <v>4</v>
      </c>
      <c r="B45" s="290"/>
      <c r="C45" s="279"/>
      <c r="D45" s="280"/>
      <c r="E45" s="94" t="e">
        <f t="shared" si="53"/>
        <v>#DIV/0!</v>
      </c>
      <c r="F45" s="24" t="e">
        <f t="shared" si="54"/>
        <v>#DIV/0!</v>
      </c>
      <c r="G45" s="24" t="e">
        <f t="shared" si="55"/>
        <v>#DIV/0!</v>
      </c>
      <c r="H45" s="24" t="e">
        <f t="shared" si="56"/>
        <v>#DIV/0!</v>
      </c>
      <c r="I45" s="24" t="e">
        <f t="shared" si="57"/>
        <v>#DIV/0!</v>
      </c>
      <c r="J45" s="23" t="e">
        <f t="shared" si="58"/>
        <v>#DIV/0!</v>
      </c>
      <c r="K45" s="12" t="e">
        <f t="shared" si="59"/>
        <v>#DIV/0!</v>
      </c>
      <c r="L45" s="12" t="e">
        <f t="shared" si="60"/>
        <v>#DIV/0!</v>
      </c>
      <c r="M45" s="12" t="e">
        <f>D45/$D$50</f>
        <v>#DIV/0!</v>
      </c>
      <c r="N45" s="54" t="e">
        <f t="shared" si="61"/>
        <v>#DIV/0!</v>
      </c>
      <c r="O45" s="14" t="e">
        <f t="shared" si="62"/>
        <v>#DIV/0!</v>
      </c>
      <c r="P45" s="14" t="e">
        <f t="shared" si="63"/>
        <v>#DIV/0!</v>
      </c>
      <c r="Q45" s="14" t="e">
        <f t="shared" si="64"/>
        <v>#DIV/0!</v>
      </c>
      <c r="R45" s="14" t="e">
        <f t="shared" si="65"/>
        <v>#DIV/0!</v>
      </c>
      <c r="S45" s="33" t="e">
        <f t="shared" si="66"/>
        <v>#DIV/0!</v>
      </c>
      <c r="T45" s="42" t="e">
        <f t="shared" si="67"/>
        <v>#DIV/0!</v>
      </c>
      <c r="U45" s="42" t="e">
        <f t="shared" si="68"/>
        <v>#DIV/0!</v>
      </c>
      <c r="V45" s="42" t="e">
        <f t="shared" si="69"/>
        <v>#DIV/0!</v>
      </c>
      <c r="W45" s="54" t="e">
        <f>IF(D45=0, STDEV(T45:U45)/AVERAGE(T45:U45)*100, STDEV(T45:V45)/AVERAGE(T45:V45)*100)</f>
        <v>#DIV/0!</v>
      </c>
      <c r="X45" s="14" t="e">
        <f t="shared" si="71"/>
        <v>#DIV/0!</v>
      </c>
      <c r="Y45" s="14" t="e">
        <f t="shared" si="72"/>
        <v>#DIV/0!</v>
      </c>
      <c r="Z45" s="14" t="e">
        <f t="shared" si="73"/>
        <v>#DIV/0!</v>
      </c>
      <c r="AA45" s="14" t="e">
        <f t="shared" si="74"/>
        <v>#DIV/0!</v>
      </c>
      <c r="AB45" s="33" t="e">
        <f t="shared" si="75"/>
        <v>#DIV/0!</v>
      </c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3"/>
      <c r="BI45" s="273"/>
      <c r="BJ45" s="273"/>
      <c r="BK45" s="273"/>
      <c r="BL45" s="273"/>
      <c r="BM45" s="273"/>
      <c r="BN45" s="273"/>
      <c r="BO45" s="273"/>
      <c r="BP45" s="273"/>
      <c r="BQ45" s="273"/>
      <c r="BR45" s="273"/>
      <c r="BS45" s="273"/>
      <c r="BT45" s="273"/>
      <c r="BU45" s="273"/>
      <c r="BV45" s="273"/>
      <c r="BW45" s="273"/>
      <c r="BX45" s="273"/>
      <c r="BY45" s="273"/>
      <c r="BZ45" s="273"/>
      <c r="CA45" s="273"/>
      <c r="CB45" s="273"/>
      <c r="CC45" s="273"/>
      <c r="CD45" s="273"/>
      <c r="CE45" s="273"/>
      <c r="CF45" s="273"/>
      <c r="CG45" s="273"/>
      <c r="CH45" s="273"/>
      <c r="CI45" s="273"/>
      <c r="CJ45" s="273"/>
      <c r="CK45" s="273"/>
      <c r="CL45" s="273"/>
      <c r="CM45" s="273"/>
      <c r="CN45" s="273"/>
      <c r="CO45" s="273"/>
      <c r="CP45" s="273"/>
      <c r="CQ45" s="273"/>
      <c r="CR45" s="273"/>
      <c r="CS45" s="273"/>
      <c r="CT45" s="273"/>
      <c r="CU45" s="273"/>
      <c r="CV45" s="273"/>
      <c r="CW45" s="273"/>
      <c r="CX45" s="273"/>
      <c r="CY45" s="273"/>
      <c r="CZ45" s="273"/>
      <c r="DA45" s="273"/>
      <c r="DB45" s="273"/>
      <c r="DC45" s="273"/>
      <c r="DD45" s="273"/>
      <c r="DE45" s="273"/>
      <c r="DF45" s="273"/>
      <c r="DG45" s="273"/>
      <c r="DH45" s="273"/>
      <c r="DI45" s="273"/>
      <c r="DJ45" s="273"/>
      <c r="DK45" s="273"/>
      <c r="DL45" s="273"/>
      <c r="DM45" s="273"/>
      <c r="DN45" s="273"/>
      <c r="DO45" s="273"/>
      <c r="DP45" s="273"/>
      <c r="DQ45" s="273"/>
      <c r="DR45" s="273"/>
      <c r="DS45" s="273"/>
      <c r="DT45" s="273"/>
      <c r="DU45" s="273"/>
      <c r="DV45" s="273"/>
      <c r="DW45" s="273"/>
      <c r="DX45" s="273"/>
      <c r="DY45" s="273"/>
      <c r="DZ45" s="273"/>
      <c r="EA45" s="273"/>
      <c r="EB45" s="273"/>
      <c r="EC45" s="273"/>
      <c r="ED45" s="273"/>
      <c r="EE45" s="273"/>
    </row>
    <row r="46" spans="1:135" s="139" customFormat="1" x14ac:dyDescent="0.25">
      <c r="A46" s="134" t="s">
        <v>5</v>
      </c>
      <c r="B46" s="291"/>
      <c r="C46" s="292"/>
      <c r="D46" s="283"/>
      <c r="E46" s="95" t="e">
        <f t="shared" si="53"/>
        <v>#DIV/0!</v>
      </c>
      <c r="F46" s="165" t="e">
        <f t="shared" si="54"/>
        <v>#DIV/0!</v>
      </c>
      <c r="G46" s="165" t="e">
        <f t="shared" si="55"/>
        <v>#DIV/0!</v>
      </c>
      <c r="H46" s="165" t="e">
        <f t="shared" si="56"/>
        <v>#DIV/0!</v>
      </c>
      <c r="I46" s="165" t="e">
        <f t="shared" si="57"/>
        <v>#DIV/0!</v>
      </c>
      <c r="J46" s="84" t="e">
        <f t="shared" si="58"/>
        <v>#DIV/0!</v>
      </c>
      <c r="K46" s="138" t="s">
        <v>32</v>
      </c>
      <c r="L46" s="138" t="s">
        <v>32</v>
      </c>
      <c r="M46" s="138" t="s">
        <v>32</v>
      </c>
      <c r="N46" s="138" t="s">
        <v>32</v>
      </c>
      <c r="O46" s="138" t="s">
        <v>32</v>
      </c>
      <c r="P46" s="138" t="s">
        <v>32</v>
      </c>
      <c r="Q46" s="138" t="s">
        <v>32</v>
      </c>
      <c r="R46" s="138" t="s">
        <v>32</v>
      </c>
      <c r="S46" s="138" t="s">
        <v>32</v>
      </c>
      <c r="T46" s="138" t="s">
        <v>32</v>
      </c>
      <c r="U46" s="138" t="s">
        <v>32</v>
      </c>
      <c r="V46" s="138" t="s">
        <v>32</v>
      </c>
      <c r="W46" s="138" t="s">
        <v>32</v>
      </c>
      <c r="X46" s="65" t="s">
        <v>32</v>
      </c>
      <c r="Y46" s="65" t="s">
        <v>32</v>
      </c>
      <c r="Z46" s="65" t="s">
        <v>32</v>
      </c>
      <c r="AA46" s="65" t="s">
        <v>32</v>
      </c>
      <c r="AB46" s="138" t="s">
        <v>32</v>
      </c>
      <c r="AC46" s="302"/>
      <c r="AD46" s="302"/>
      <c r="AE46" s="302"/>
      <c r="AF46" s="302"/>
      <c r="AG46" s="302"/>
      <c r="AH46" s="302"/>
      <c r="AI46" s="302"/>
      <c r="AJ46" s="302"/>
      <c r="AK46" s="302"/>
      <c r="AL46" s="302"/>
      <c r="AM46" s="302"/>
      <c r="AN46" s="302"/>
      <c r="AO46" s="302"/>
      <c r="AP46" s="302"/>
      <c r="AQ46" s="302"/>
      <c r="AR46" s="302"/>
      <c r="AS46" s="302"/>
      <c r="AT46" s="302"/>
      <c r="AU46" s="302"/>
      <c r="AV46" s="302"/>
      <c r="AW46" s="302"/>
      <c r="AX46" s="302"/>
      <c r="AY46" s="302"/>
      <c r="AZ46" s="302"/>
      <c r="BA46" s="302"/>
      <c r="BB46" s="302"/>
      <c r="BC46" s="302"/>
      <c r="BD46" s="302"/>
      <c r="BE46" s="302"/>
      <c r="BF46" s="302"/>
      <c r="BG46" s="302"/>
      <c r="BH46" s="302"/>
      <c r="BI46" s="302"/>
      <c r="BJ46" s="302"/>
      <c r="BK46" s="302"/>
      <c r="BL46" s="302"/>
      <c r="BM46" s="302"/>
      <c r="BN46" s="302"/>
      <c r="BO46" s="302"/>
      <c r="BP46" s="302"/>
      <c r="BQ46" s="302"/>
      <c r="BR46" s="302"/>
      <c r="BS46" s="302"/>
      <c r="BT46" s="302"/>
      <c r="BU46" s="302"/>
      <c r="BV46" s="302"/>
      <c r="BW46" s="302"/>
      <c r="BX46" s="302"/>
      <c r="BY46" s="302"/>
      <c r="BZ46" s="302"/>
      <c r="CA46" s="302"/>
      <c r="CB46" s="302"/>
      <c r="CC46" s="302"/>
      <c r="CD46" s="302"/>
      <c r="CE46" s="302"/>
      <c r="CF46" s="302"/>
      <c r="CG46" s="302"/>
      <c r="CH46" s="302"/>
      <c r="CI46" s="302"/>
      <c r="CJ46" s="302"/>
      <c r="CK46" s="302"/>
      <c r="CL46" s="302"/>
      <c r="CM46" s="302"/>
      <c r="CN46" s="302"/>
      <c r="CO46" s="302"/>
      <c r="CP46" s="302"/>
      <c r="CQ46" s="302"/>
      <c r="CR46" s="302"/>
      <c r="CS46" s="302"/>
      <c r="CT46" s="302"/>
      <c r="CU46" s="302"/>
      <c r="CV46" s="302"/>
      <c r="CW46" s="302"/>
      <c r="CX46" s="302"/>
      <c r="CY46" s="302"/>
      <c r="CZ46" s="302"/>
      <c r="DA46" s="302"/>
      <c r="DB46" s="302"/>
      <c r="DC46" s="302"/>
      <c r="DD46" s="302"/>
      <c r="DE46" s="302"/>
      <c r="DF46" s="302"/>
      <c r="DG46" s="302"/>
      <c r="DH46" s="302"/>
      <c r="DI46" s="302"/>
      <c r="DJ46" s="302"/>
      <c r="DK46" s="302"/>
      <c r="DL46" s="302"/>
      <c r="DM46" s="302"/>
      <c r="DN46" s="302"/>
      <c r="DO46" s="302"/>
      <c r="DP46" s="302"/>
      <c r="DQ46" s="302"/>
      <c r="DR46" s="302"/>
      <c r="DS46" s="302"/>
      <c r="DT46" s="302"/>
      <c r="DU46" s="302"/>
      <c r="DV46" s="302"/>
      <c r="DW46" s="302"/>
      <c r="DX46" s="302"/>
      <c r="DY46" s="302"/>
      <c r="DZ46" s="302"/>
      <c r="EA46" s="302"/>
      <c r="EB46" s="302"/>
      <c r="EC46" s="302"/>
      <c r="ED46" s="302"/>
      <c r="EE46" s="302"/>
    </row>
    <row r="47" spans="1:135" s="41" customFormat="1" x14ac:dyDescent="0.25">
      <c r="A47" s="133" t="s">
        <v>6</v>
      </c>
      <c r="B47" s="290"/>
      <c r="C47" s="296"/>
      <c r="D47" s="280"/>
      <c r="E47" s="94" t="e">
        <f t="shared" ref="E47:E53" si="76">STDEV(B47:D47)/AVERAGE(B47:D47)*100</f>
        <v>#DIV/0!</v>
      </c>
      <c r="F47" s="24" t="e">
        <f t="shared" si="54"/>
        <v>#DIV/0!</v>
      </c>
      <c r="G47" s="24" t="e">
        <f t="shared" si="55"/>
        <v>#DIV/0!</v>
      </c>
      <c r="H47" s="24" t="e">
        <f t="shared" si="56"/>
        <v>#DIV/0!</v>
      </c>
      <c r="I47" s="24" t="e">
        <f t="shared" si="57"/>
        <v>#DIV/0!</v>
      </c>
      <c r="J47" s="23" t="e">
        <f t="shared" si="58"/>
        <v>#DIV/0!</v>
      </c>
      <c r="K47" s="12" t="e">
        <f t="shared" ref="K47:K50" si="77">B47/$B$50</f>
        <v>#DIV/0!</v>
      </c>
      <c r="L47" s="12" t="e">
        <f t="shared" ref="L47:L50" si="78">C47/$C$50</f>
        <v>#DIV/0!</v>
      </c>
      <c r="M47" s="12" t="e">
        <f t="shared" ref="M47:M53" si="79">D47/$D$50</f>
        <v>#DIV/0!</v>
      </c>
      <c r="N47" s="54" t="e">
        <f>IF(D47=0, STDEV(K47:L47)/AVERAGE(K47:L47)*100, STDEV(K47:M47)/AVERAGE(K47:M47)*100)</f>
        <v>#DIV/0!</v>
      </c>
      <c r="O47" s="14" t="e">
        <f t="shared" si="62"/>
        <v>#DIV/0!</v>
      </c>
      <c r="P47" s="14" t="e">
        <f t="shared" si="63"/>
        <v>#DIV/0!</v>
      </c>
      <c r="Q47" s="14" t="e">
        <f t="shared" si="64"/>
        <v>#DIV/0!</v>
      </c>
      <c r="R47" s="14" t="e">
        <f t="shared" si="65"/>
        <v>#DIV/0!</v>
      </c>
      <c r="S47" s="33" t="e">
        <f t="shared" si="66"/>
        <v>#DIV/0!</v>
      </c>
      <c r="T47" s="42" t="e">
        <f>B47/$B$46</f>
        <v>#DIV/0!</v>
      </c>
      <c r="U47" s="42" t="e">
        <f>C47/$C$46</f>
        <v>#DIV/0!</v>
      </c>
      <c r="V47" s="42" t="e">
        <f>D47/$D$46</f>
        <v>#DIV/0!</v>
      </c>
      <c r="W47" s="54" t="e">
        <f t="shared" ref="W47:W53" si="80">IF(D47=0, STDEV(T47:U47)/AVERAGE(T47:U47)*100, STDEV(T47:V47)/AVERAGE(T47:V47)*100)</f>
        <v>#DIV/0!</v>
      </c>
      <c r="X47" s="14" t="e">
        <f t="shared" ref="X47:X53" si="81">789270*T47*AB47</f>
        <v>#DIV/0!</v>
      </c>
      <c r="Y47" s="14" t="e">
        <f t="shared" ref="Y47:Y53" si="82">789270*U47*AB47</f>
        <v>#DIV/0!</v>
      </c>
      <c r="Z47" s="14" t="e">
        <f t="shared" ref="Z47:Z53" si="83">789270*V47*AB47</f>
        <v>#DIV/0!</v>
      </c>
      <c r="AA47" s="14" t="e">
        <f>IF(D47&gt;0,AVERAGE(X47:Z47),AVERAGE(X47:Y47))</f>
        <v>#DIV/0!</v>
      </c>
      <c r="AB47" s="33" t="e">
        <f t="shared" si="75"/>
        <v>#DIV/0!</v>
      </c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  <c r="BG47" s="273"/>
      <c r="BH47" s="273"/>
      <c r="BI47" s="273"/>
      <c r="BJ47" s="273"/>
      <c r="BK47" s="273"/>
      <c r="BL47" s="273"/>
      <c r="BM47" s="273"/>
      <c r="BN47" s="273"/>
      <c r="BO47" s="273"/>
      <c r="BP47" s="273"/>
      <c r="BQ47" s="273"/>
      <c r="BR47" s="273"/>
      <c r="BS47" s="273"/>
      <c r="BT47" s="273"/>
      <c r="BU47" s="273"/>
      <c r="BV47" s="273"/>
      <c r="BW47" s="273"/>
      <c r="BX47" s="273"/>
      <c r="BY47" s="273"/>
      <c r="BZ47" s="273"/>
      <c r="CA47" s="273"/>
      <c r="CB47" s="273"/>
      <c r="CC47" s="273"/>
      <c r="CD47" s="273"/>
      <c r="CE47" s="273"/>
      <c r="CF47" s="273"/>
      <c r="CG47" s="273"/>
      <c r="CH47" s="273"/>
      <c r="CI47" s="273"/>
      <c r="CJ47" s="273"/>
      <c r="CK47" s="273"/>
      <c r="CL47" s="273"/>
      <c r="CM47" s="273"/>
      <c r="CN47" s="273"/>
      <c r="CO47" s="273"/>
      <c r="CP47" s="273"/>
      <c r="CQ47" s="273"/>
      <c r="CR47" s="273"/>
      <c r="CS47" s="273"/>
      <c r="CT47" s="273"/>
      <c r="CU47" s="273"/>
      <c r="CV47" s="273"/>
      <c r="CW47" s="273"/>
      <c r="CX47" s="273"/>
      <c r="CY47" s="273"/>
      <c r="CZ47" s="273"/>
      <c r="DA47" s="273"/>
      <c r="DB47" s="273"/>
      <c r="DC47" s="273"/>
      <c r="DD47" s="273"/>
      <c r="DE47" s="273"/>
      <c r="DF47" s="273"/>
      <c r="DG47" s="273"/>
      <c r="DH47" s="273"/>
      <c r="DI47" s="273"/>
      <c r="DJ47" s="273"/>
      <c r="DK47" s="273"/>
      <c r="DL47" s="273"/>
      <c r="DM47" s="273"/>
      <c r="DN47" s="273"/>
      <c r="DO47" s="273"/>
      <c r="DP47" s="273"/>
      <c r="DQ47" s="273"/>
      <c r="DR47" s="273"/>
      <c r="DS47" s="273"/>
      <c r="DT47" s="273"/>
      <c r="DU47" s="273"/>
      <c r="DV47" s="273"/>
      <c r="DW47" s="273"/>
      <c r="DX47" s="273"/>
      <c r="DY47" s="273"/>
      <c r="DZ47" s="273"/>
      <c r="EA47" s="273"/>
      <c r="EB47" s="273"/>
      <c r="EC47" s="273"/>
      <c r="ED47" s="273"/>
      <c r="EE47" s="273"/>
    </row>
    <row r="48" spans="1:135" s="41" customFormat="1" x14ac:dyDescent="0.25">
      <c r="A48" s="133" t="s">
        <v>7</v>
      </c>
      <c r="B48" s="290"/>
      <c r="C48" s="279"/>
      <c r="D48" s="280"/>
      <c r="E48" s="94" t="e">
        <f t="shared" si="76"/>
        <v>#DIV/0!</v>
      </c>
      <c r="F48" s="24" t="e">
        <f t="shared" si="54"/>
        <v>#DIV/0!</v>
      </c>
      <c r="G48" s="24" t="e">
        <f t="shared" si="55"/>
        <v>#DIV/0!</v>
      </c>
      <c r="H48" s="24" t="e">
        <f t="shared" si="56"/>
        <v>#DIV/0!</v>
      </c>
      <c r="I48" s="24" t="e">
        <f t="shared" si="57"/>
        <v>#DIV/0!</v>
      </c>
      <c r="J48" s="23" t="e">
        <f t="shared" si="58"/>
        <v>#DIV/0!</v>
      </c>
      <c r="K48" s="12" t="e">
        <f t="shared" si="77"/>
        <v>#DIV/0!</v>
      </c>
      <c r="L48" s="12" t="e">
        <f t="shared" si="78"/>
        <v>#DIV/0!</v>
      </c>
      <c r="M48" s="12" t="e">
        <f t="shared" si="79"/>
        <v>#DIV/0!</v>
      </c>
      <c r="N48" s="54" t="e">
        <f t="shared" ref="N48:N53" si="84">IF(D48=0, STDEV(K48:L48)/AVERAGE(K48:L48)*100, STDEV(K48:M48)/AVERAGE(K48:M48)*100)</f>
        <v>#DIV/0!</v>
      </c>
      <c r="O48" s="14" t="e">
        <f t="shared" si="62"/>
        <v>#DIV/0!</v>
      </c>
      <c r="P48" s="14" t="e">
        <f t="shared" si="63"/>
        <v>#DIV/0!</v>
      </c>
      <c r="Q48" s="14" t="e">
        <f t="shared" si="64"/>
        <v>#DIV/0!</v>
      </c>
      <c r="R48" s="14" t="e">
        <f t="shared" si="65"/>
        <v>#DIV/0!</v>
      </c>
      <c r="S48" s="33" t="e">
        <f t="shared" si="66"/>
        <v>#DIV/0!</v>
      </c>
      <c r="T48" s="42" t="e">
        <f t="shared" ref="T48:T50" si="85">B48/$B$46</f>
        <v>#DIV/0!</v>
      </c>
      <c r="U48" s="42" t="e">
        <f t="shared" ref="U48:U50" si="86">C48/$C$46</f>
        <v>#DIV/0!</v>
      </c>
      <c r="V48" s="42" t="e">
        <f t="shared" ref="V48:V50" si="87">D48/$D$46</f>
        <v>#DIV/0!</v>
      </c>
      <c r="W48" s="54" t="e">
        <f t="shared" si="80"/>
        <v>#DIV/0!</v>
      </c>
      <c r="X48" s="14" t="e">
        <f t="shared" si="81"/>
        <v>#DIV/0!</v>
      </c>
      <c r="Y48" s="14" t="e">
        <f t="shared" si="82"/>
        <v>#DIV/0!</v>
      </c>
      <c r="Z48" s="14" t="e">
        <f t="shared" si="83"/>
        <v>#DIV/0!</v>
      </c>
      <c r="AA48" s="14" t="e">
        <f t="shared" ref="AA48:AA50" si="88">IF(D48&gt;0,AVERAGE(X48:Z48),AVERAGE(X48:Y48))</f>
        <v>#DIV/0!</v>
      </c>
      <c r="AB48" s="33" t="e">
        <f t="shared" si="75"/>
        <v>#DIV/0!</v>
      </c>
      <c r="AC48" s="273"/>
      <c r="AD48" s="273"/>
      <c r="AE48" s="273"/>
      <c r="AF48" s="273"/>
      <c r="AG48" s="273"/>
      <c r="AH48" s="273"/>
      <c r="AI48" s="273"/>
      <c r="AJ48" s="273"/>
      <c r="AK48" s="273"/>
      <c r="AL48" s="273"/>
      <c r="AM48" s="273"/>
      <c r="AN48" s="273"/>
      <c r="AO48" s="273"/>
      <c r="AP48" s="273"/>
      <c r="AQ48" s="273"/>
      <c r="AR48" s="273"/>
      <c r="AS48" s="273"/>
      <c r="AT48" s="273"/>
      <c r="AU48" s="273"/>
      <c r="AV48" s="273"/>
      <c r="AW48" s="273"/>
      <c r="AX48" s="273"/>
      <c r="AY48" s="273"/>
      <c r="AZ48" s="273"/>
      <c r="BA48" s="273"/>
      <c r="BB48" s="273"/>
      <c r="BC48" s="273"/>
      <c r="BD48" s="273"/>
      <c r="BE48" s="273"/>
      <c r="BF48" s="273"/>
      <c r="BG48" s="273"/>
      <c r="BH48" s="273"/>
      <c r="BI48" s="273"/>
      <c r="BJ48" s="273"/>
      <c r="BK48" s="273"/>
      <c r="BL48" s="273"/>
      <c r="BM48" s="273"/>
      <c r="BN48" s="273"/>
      <c r="BO48" s="273"/>
      <c r="BP48" s="273"/>
      <c r="BQ48" s="273"/>
      <c r="BR48" s="273"/>
      <c r="BS48" s="273"/>
      <c r="BT48" s="273"/>
      <c r="BU48" s="273"/>
      <c r="BV48" s="273"/>
      <c r="BW48" s="273"/>
      <c r="BX48" s="273"/>
      <c r="BY48" s="273"/>
      <c r="BZ48" s="273"/>
      <c r="CA48" s="273"/>
      <c r="CB48" s="273"/>
      <c r="CC48" s="273"/>
      <c r="CD48" s="273"/>
      <c r="CE48" s="273"/>
      <c r="CF48" s="273"/>
      <c r="CG48" s="273"/>
      <c r="CH48" s="273"/>
      <c r="CI48" s="273"/>
      <c r="CJ48" s="273"/>
      <c r="CK48" s="273"/>
      <c r="CL48" s="273"/>
      <c r="CM48" s="273"/>
      <c r="CN48" s="273"/>
      <c r="CO48" s="273"/>
      <c r="CP48" s="273"/>
      <c r="CQ48" s="273"/>
      <c r="CR48" s="273"/>
      <c r="CS48" s="273"/>
      <c r="CT48" s="273"/>
      <c r="CU48" s="273"/>
      <c r="CV48" s="273"/>
      <c r="CW48" s="273"/>
      <c r="CX48" s="273"/>
      <c r="CY48" s="273"/>
      <c r="CZ48" s="273"/>
      <c r="DA48" s="273"/>
      <c r="DB48" s="273"/>
      <c r="DC48" s="273"/>
      <c r="DD48" s="273"/>
      <c r="DE48" s="273"/>
      <c r="DF48" s="273"/>
      <c r="DG48" s="273"/>
      <c r="DH48" s="273"/>
      <c r="DI48" s="273"/>
      <c r="DJ48" s="273"/>
      <c r="DK48" s="273"/>
      <c r="DL48" s="273"/>
      <c r="DM48" s="273"/>
      <c r="DN48" s="273"/>
      <c r="DO48" s="273"/>
      <c r="DP48" s="273"/>
      <c r="DQ48" s="273"/>
      <c r="DR48" s="273"/>
      <c r="DS48" s="273"/>
      <c r="DT48" s="273"/>
      <c r="DU48" s="273"/>
      <c r="DV48" s="273"/>
      <c r="DW48" s="273"/>
      <c r="DX48" s="273"/>
      <c r="DY48" s="273"/>
      <c r="DZ48" s="273"/>
      <c r="EA48" s="273"/>
      <c r="EB48" s="273"/>
      <c r="EC48" s="273"/>
      <c r="ED48" s="273"/>
      <c r="EE48" s="273"/>
    </row>
    <row r="49" spans="1:135" s="41" customFormat="1" x14ac:dyDescent="0.25">
      <c r="A49" s="133" t="s">
        <v>8</v>
      </c>
      <c r="B49" s="290"/>
      <c r="C49" s="279"/>
      <c r="D49" s="280"/>
      <c r="E49" s="94" t="e">
        <f t="shared" si="76"/>
        <v>#DIV/0!</v>
      </c>
      <c r="F49" s="24" t="e">
        <f t="shared" si="54"/>
        <v>#DIV/0!</v>
      </c>
      <c r="G49" s="24" t="e">
        <f t="shared" si="55"/>
        <v>#DIV/0!</v>
      </c>
      <c r="H49" s="24" t="e">
        <f t="shared" si="56"/>
        <v>#DIV/0!</v>
      </c>
      <c r="I49" s="24" t="e">
        <f t="shared" si="57"/>
        <v>#DIV/0!</v>
      </c>
      <c r="J49" s="23" t="e">
        <f t="shared" si="58"/>
        <v>#DIV/0!</v>
      </c>
      <c r="K49" s="12" t="e">
        <f t="shared" si="77"/>
        <v>#DIV/0!</v>
      </c>
      <c r="L49" s="12" t="e">
        <f t="shared" si="78"/>
        <v>#DIV/0!</v>
      </c>
      <c r="M49" s="12" t="e">
        <f t="shared" si="79"/>
        <v>#DIV/0!</v>
      </c>
      <c r="N49" s="54" t="e">
        <f t="shared" si="84"/>
        <v>#DIV/0!</v>
      </c>
      <c r="O49" s="14" t="e">
        <f t="shared" si="62"/>
        <v>#DIV/0!</v>
      </c>
      <c r="P49" s="14" t="e">
        <f t="shared" si="63"/>
        <v>#DIV/0!</v>
      </c>
      <c r="Q49" s="14" t="e">
        <f t="shared" si="64"/>
        <v>#DIV/0!</v>
      </c>
      <c r="R49" s="14" t="e">
        <f t="shared" si="65"/>
        <v>#DIV/0!</v>
      </c>
      <c r="S49" s="33" t="e">
        <f t="shared" si="66"/>
        <v>#DIV/0!</v>
      </c>
      <c r="T49" s="42" t="e">
        <f t="shared" si="85"/>
        <v>#DIV/0!</v>
      </c>
      <c r="U49" s="42" t="e">
        <f t="shared" si="86"/>
        <v>#DIV/0!</v>
      </c>
      <c r="V49" s="42" t="e">
        <f t="shared" si="87"/>
        <v>#DIV/0!</v>
      </c>
      <c r="W49" s="54" t="e">
        <f t="shared" si="80"/>
        <v>#DIV/0!</v>
      </c>
      <c r="X49" s="14" t="e">
        <f t="shared" si="81"/>
        <v>#DIV/0!</v>
      </c>
      <c r="Y49" s="14" t="e">
        <f t="shared" si="82"/>
        <v>#DIV/0!</v>
      </c>
      <c r="Z49" s="14" t="e">
        <f t="shared" si="83"/>
        <v>#DIV/0!</v>
      </c>
      <c r="AA49" s="14" t="e">
        <f t="shared" si="88"/>
        <v>#DIV/0!</v>
      </c>
      <c r="AB49" s="33" t="e">
        <f t="shared" si="75"/>
        <v>#DIV/0!</v>
      </c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3"/>
      <c r="AZ49" s="273"/>
      <c r="BA49" s="273"/>
      <c r="BB49" s="273"/>
      <c r="BC49" s="273"/>
      <c r="BD49" s="273"/>
      <c r="BE49" s="273"/>
      <c r="BF49" s="273"/>
      <c r="BG49" s="273"/>
      <c r="BH49" s="273"/>
      <c r="BI49" s="273"/>
      <c r="BJ49" s="273"/>
      <c r="BK49" s="273"/>
      <c r="BL49" s="273"/>
      <c r="BM49" s="273"/>
      <c r="BN49" s="273"/>
      <c r="BO49" s="273"/>
      <c r="BP49" s="273"/>
      <c r="BQ49" s="273"/>
      <c r="BR49" s="273"/>
      <c r="BS49" s="273"/>
      <c r="BT49" s="273"/>
      <c r="BU49" s="273"/>
      <c r="BV49" s="273"/>
      <c r="BW49" s="273"/>
      <c r="BX49" s="273"/>
      <c r="BY49" s="273"/>
      <c r="BZ49" s="273"/>
      <c r="CA49" s="273"/>
      <c r="CB49" s="273"/>
      <c r="CC49" s="273"/>
      <c r="CD49" s="273"/>
      <c r="CE49" s="273"/>
      <c r="CF49" s="273"/>
      <c r="CG49" s="273"/>
      <c r="CH49" s="273"/>
      <c r="CI49" s="273"/>
      <c r="CJ49" s="273"/>
      <c r="CK49" s="273"/>
      <c r="CL49" s="273"/>
      <c r="CM49" s="273"/>
      <c r="CN49" s="273"/>
      <c r="CO49" s="273"/>
      <c r="CP49" s="273"/>
      <c r="CQ49" s="273"/>
      <c r="CR49" s="273"/>
      <c r="CS49" s="273"/>
      <c r="CT49" s="273"/>
      <c r="CU49" s="273"/>
      <c r="CV49" s="273"/>
      <c r="CW49" s="273"/>
      <c r="CX49" s="273"/>
      <c r="CY49" s="273"/>
      <c r="CZ49" s="273"/>
      <c r="DA49" s="273"/>
      <c r="DB49" s="273"/>
      <c r="DC49" s="273"/>
      <c r="DD49" s="273"/>
      <c r="DE49" s="273"/>
      <c r="DF49" s="273"/>
      <c r="DG49" s="273"/>
      <c r="DH49" s="273"/>
      <c r="DI49" s="273"/>
      <c r="DJ49" s="273"/>
      <c r="DK49" s="273"/>
      <c r="DL49" s="273"/>
      <c r="DM49" s="273"/>
      <c r="DN49" s="273"/>
      <c r="DO49" s="273"/>
      <c r="DP49" s="273"/>
      <c r="DQ49" s="273"/>
      <c r="DR49" s="273"/>
      <c r="DS49" s="273"/>
      <c r="DT49" s="273"/>
      <c r="DU49" s="273"/>
      <c r="DV49" s="273"/>
      <c r="DW49" s="273"/>
      <c r="DX49" s="273"/>
      <c r="DY49" s="273"/>
      <c r="DZ49" s="273"/>
      <c r="EA49" s="273"/>
      <c r="EB49" s="273"/>
      <c r="EC49" s="273"/>
      <c r="ED49" s="273"/>
      <c r="EE49" s="273"/>
    </row>
    <row r="50" spans="1:135" s="139" customFormat="1" x14ac:dyDescent="0.25">
      <c r="A50" s="134" t="s">
        <v>9</v>
      </c>
      <c r="B50" s="291"/>
      <c r="C50" s="292"/>
      <c r="D50" s="283"/>
      <c r="E50" s="95" t="e">
        <f t="shared" si="76"/>
        <v>#DIV/0!</v>
      </c>
      <c r="F50" s="165" t="e">
        <f t="shared" si="54"/>
        <v>#DIV/0!</v>
      </c>
      <c r="G50" s="165" t="e">
        <f t="shared" si="55"/>
        <v>#DIV/0!</v>
      </c>
      <c r="H50" s="165" t="e">
        <f t="shared" si="56"/>
        <v>#DIV/0!</v>
      </c>
      <c r="I50" s="165" t="e">
        <f t="shared" si="57"/>
        <v>#DIV/0!</v>
      </c>
      <c r="J50" s="84" t="e">
        <f t="shared" si="58"/>
        <v>#DIV/0!</v>
      </c>
      <c r="K50" s="163" t="e">
        <f t="shared" si="77"/>
        <v>#DIV/0!</v>
      </c>
      <c r="L50" s="163" t="e">
        <f t="shared" si="78"/>
        <v>#DIV/0!</v>
      </c>
      <c r="M50" s="163" t="e">
        <f t="shared" si="79"/>
        <v>#DIV/0!</v>
      </c>
      <c r="N50" s="85" t="e">
        <f t="shared" si="84"/>
        <v>#DIV/0!</v>
      </c>
      <c r="O50" s="85" t="e">
        <f t="shared" si="62"/>
        <v>#DIV/0!</v>
      </c>
      <c r="P50" s="85" t="e">
        <f t="shared" si="63"/>
        <v>#DIV/0!</v>
      </c>
      <c r="Q50" s="85" t="e">
        <f t="shared" si="64"/>
        <v>#DIV/0!</v>
      </c>
      <c r="R50" s="85" t="e">
        <f t="shared" si="65"/>
        <v>#DIV/0!</v>
      </c>
      <c r="S50" s="164" t="e">
        <f t="shared" si="66"/>
        <v>#DIV/0!</v>
      </c>
      <c r="T50" s="163" t="e">
        <f t="shared" si="85"/>
        <v>#DIV/0!</v>
      </c>
      <c r="U50" s="163" t="e">
        <f t="shared" si="86"/>
        <v>#DIV/0!</v>
      </c>
      <c r="V50" s="163" t="e">
        <f t="shared" si="87"/>
        <v>#DIV/0!</v>
      </c>
      <c r="W50" s="85" t="e">
        <f t="shared" si="80"/>
        <v>#DIV/0!</v>
      </c>
      <c r="X50" s="85" t="e">
        <f t="shared" si="81"/>
        <v>#DIV/0!</v>
      </c>
      <c r="Y50" s="85" t="e">
        <f t="shared" si="82"/>
        <v>#DIV/0!</v>
      </c>
      <c r="Z50" s="85" t="e">
        <f t="shared" si="83"/>
        <v>#DIV/0!</v>
      </c>
      <c r="AA50" s="85" t="e">
        <f t="shared" si="88"/>
        <v>#DIV/0!</v>
      </c>
      <c r="AB50" s="164" t="e">
        <f t="shared" si="75"/>
        <v>#DIV/0!</v>
      </c>
      <c r="AC50" s="302"/>
      <c r="AD50" s="302"/>
      <c r="AE50" s="302"/>
      <c r="AF50" s="302"/>
      <c r="AG50" s="302"/>
      <c r="AH50" s="302"/>
      <c r="AI50" s="302"/>
      <c r="AJ50" s="302"/>
      <c r="AK50" s="302"/>
      <c r="AL50" s="302"/>
      <c r="AM50" s="302"/>
      <c r="AN50" s="302"/>
      <c r="AO50" s="302"/>
      <c r="AP50" s="302"/>
      <c r="AQ50" s="302"/>
      <c r="AR50" s="302"/>
      <c r="AS50" s="302"/>
      <c r="AT50" s="302"/>
      <c r="AU50" s="302"/>
      <c r="AV50" s="302"/>
      <c r="AW50" s="302"/>
      <c r="AX50" s="302"/>
      <c r="AY50" s="302"/>
      <c r="AZ50" s="302"/>
      <c r="BA50" s="302"/>
      <c r="BB50" s="302"/>
      <c r="BC50" s="302"/>
      <c r="BD50" s="302"/>
      <c r="BE50" s="302"/>
      <c r="BF50" s="302"/>
      <c r="BG50" s="302"/>
      <c r="BH50" s="302"/>
      <c r="BI50" s="302"/>
      <c r="BJ50" s="302"/>
      <c r="BK50" s="302"/>
      <c r="BL50" s="302"/>
      <c r="BM50" s="302"/>
      <c r="BN50" s="302"/>
      <c r="BO50" s="302"/>
      <c r="BP50" s="302"/>
      <c r="BQ50" s="302"/>
      <c r="BR50" s="302"/>
      <c r="BS50" s="302"/>
      <c r="BT50" s="302"/>
      <c r="BU50" s="302"/>
      <c r="BV50" s="302"/>
      <c r="BW50" s="302"/>
      <c r="BX50" s="302"/>
      <c r="BY50" s="302"/>
      <c r="BZ50" s="302"/>
      <c r="CA50" s="302"/>
      <c r="CB50" s="302"/>
      <c r="CC50" s="302"/>
      <c r="CD50" s="302"/>
      <c r="CE50" s="302"/>
      <c r="CF50" s="302"/>
      <c r="CG50" s="302"/>
      <c r="CH50" s="302"/>
      <c r="CI50" s="302"/>
      <c r="CJ50" s="302"/>
      <c r="CK50" s="302"/>
      <c r="CL50" s="302"/>
      <c r="CM50" s="302"/>
      <c r="CN50" s="302"/>
      <c r="CO50" s="302"/>
      <c r="CP50" s="302"/>
      <c r="CQ50" s="302"/>
      <c r="CR50" s="302"/>
      <c r="CS50" s="302"/>
      <c r="CT50" s="302"/>
      <c r="CU50" s="302"/>
      <c r="CV50" s="302"/>
      <c r="CW50" s="302"/>
      <c r="CX50" s="302"/>
      <c r="CY50" s="302"/>
      <c r="CZ50" s="302"/>
      <c r="DA50" s="302"/>
      <c r="DB50" s="302"/>
      <c r="DC50" s="302"/>
      <c r="DD50" s="302"/>
      <c r="DE50" s="302"/>
      <c r="DF50" s="302"/>
      <c r="DG50" s="302"/>
      <c r="DH50" s="302"/>
      <c r="DI50" s="302"/>
      <c r="DJ50" s="302"/>
      <c r="DK50" s="302"/>
      <c r="DL50" s="302"/>
      <c r="DM50" s="302"/>
      <c r="DN50" s="302"/>
      <c r="DO50" s="302"/>
      <c r="DP50" s="302"/>
      <c r="DQ50" s="302"/>
      <c r="DR50" s="302"/>
      <c r="DS50" s="302"/>
      <c r="DT50" s="302"/>
      <c r="DU50" s="302"/>
      <c r="DV50" s="302"/>
      <c r="DW50" s="302"/>
      <c r="DX50" s="302"/>
      <c r="DY50" s="302"/>
      <c r="DZ50" s="302"/>
      <c r="EA50" s="302"/>
      <c r="EB50" s="302"/>
      <c r="EC50" s="302"/>
      <c r="ED50" s="302"/>
      <c r="EE50" s="302"/>
    </row>
    <row r="51" spans="1:135" s="41" customFormat="1" x14ac:dyDescent="0.25">
      <c r="A51" s="133" t="s">
        <v>10</v>
      </c>
      <c r="B51" s="290"/>
      <c r="C51" s="279"/>
      <c r="D51" s="280"/>
      <c r="E51" s="94" t="e">
        <f t="shared" si="76"/>
        <v>#DIV/0!</v>
      </c>
      <c r="F51" s="24" t="e">
        <f t="shared" si="54"/>
        <v>#DIV/0!</v>
      </c>
      <c r="G51" s="24" t="e">
        <f t="shared" si="55"/>
        <v>#DIV/0!</v>
      </c>
      <c r="H51" s="24" t="e">
        <f t="shared" si="56"/>
        <v>#DIV/0!</v>
      </c>
      <c r="I51" s="24" t="e">
        <f t="shared" si="57"/>
        <v>#DIV/0!</v>
      </c>
      <c r="J51" s="23" t="e">
        <f t="shared" si="58"/>
        <v>#DIV/0!</v>
      </c>
      <c r="K51" s="12" t="e">
        <f>B51/$B$50</f>
        <v>#DIV/0!</v>
      </c>
      <c r="L51" s="12" t="e">
        <f>C51/$C$50</f>
        <v>#DIV/0!</v>
      </c>
      <c r="M51" s="12" t="e">
        <f t="shared" si="79"/>
        <v>#DIV/0!</v>
      </c>
      <c r="N51" s="54" t="e">
        <f t="shared" si="84"/>
        <v>#DIV/0!</v>
      </c>
      <c r="O51" s="14" t="e">
        <f t="shared" si="62"/>
        <v>#DIV/0!</v>
      </c>
      <c r="P51" s="14" t="e">
        <f t="shared" si="63"/>
        <v>#DIV/0!</v>
      </c>
      <c r="Q51" s="14" t="e">
        <f t="shared" si="64"/>
        <v>#DIV/0!</v>
      </c>
      <c r="R51" s="14" t="e">
        <f t="shared" si="65"/>
        <v>#DIV/0!</v>
      </c>
      <c r="S51" s="33" t="e">
        <f t="shared" si="66"/>
        <v>#DIV/0!</v>
      </c>
      <c r="T51" s="42" t="e">
        <f>B51/$B$46</f>
        <v>#DIV/0!</v>
      </c>
      <c r="U51" s="42" t="e">
        <f>C51/$C$46</f>
        <v>#DIV/0!</v>
      </c>
      <c r="V51" s="42" t="e">
        <f>D51/$D$46</f>
        <v>#DIV/0!</v>
      </c>
      <c r="W51" s="54" t="e">
        <f t="shared" si="80"/>
        <v>#DIV/0!</v>
      </c>
      <c r="X51" s="14" t="e">
        <f t="shared" si="81"/>
        <v>#DIV/0!</v>
      </c>
      <c r="Y51" s="14" t="e">
        <f t="shared" si="82"/>
        <v>#DIV/0!</v>
      </c>
      <c r="Z51" s="14" t="e">
        <f t="shared" si="83"/>
        <v>#DIV/0!</v>
      </c>
      <c r="AA51" s="14" t="e">
        <f>IF(D51&gt;0,AVERAGE(X51:Z51),AVERAGE(X51:Y51))</f>
        <v>#DIV/0!</v>
      </c>
      <c r="AB51" s="33" t="e">
        <f t="shared" si="75"/>
        <v>#DIV/0!</v>
      </c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  <c r="AN51" s="273"/>
      <c r="AO51" s="273"/>
      <c r="AP51" s="273"/>
      <c r="AQ51" s="273"/>
      <c r="AR51" s="273"/>
      <c r="AS51" s="273"/>
      <c r="AT51" s="273"/>
      <c r="AU51" s="273"/>
      <c r="AV51" s="273"/>
      <c r="AW51" s="273"/>
      <c r="AX51" s="273"/>
      <c r="AY51" s="273"/>
      <c r="AZ51" s="273"/>
      <c r="BA51" s="273"/>
      <c r="BB51" s="273"/>
      <c r="BC51" s="273"/>
      <c r="BD51" s="273"/>
      <c r="BE51" s="273"/>
      <c r="BF51" s="273"/>
      <c r="BG51" s="273"/>
      <c r="BH51" s="273"/>
      <c r="BI51" s="273"/>
      <c r="BJ51" s="273"/>
      <c r="BK51" s="273"/>
      <c r="BL51" s="273"/>
      <c r="BM51" s="273"/>
      <c r="BN51" s="273"/>
      <c r="BO51" s="273"/>
      <c r="BP51" s="273"/>
      <c r="BQ51" s="273"/>
      <c r="BR51" s="273"/>
      <c r="BS51" s="273"/>
      <c r="BT51" s="273"/>
      <c r="BU51" s="273"/>
      <c r="BV51" s="273"/>
      <c r="BW51" s="273"/>
      <c r="BX51" s="273"/>
      <c r="BY51" s="273"/>
      <c r="BZ51" s="273"/>
      <c r="CA51" s="273"/>
      <c r="CB51" s="273"/>
      <c r="CC51" s="273"/>
      <c r="CD51" s="273"/>
      <c r="CE51" s="273"/>
      <c r="CF51" s="273"/>
      <c r="CG51" s="273"/>
      <c r="CH51" s="273"/>
      <c r="CI51" s="273"/>
      <c r="CJ51" s="273"/>
      <c r="CK51" s="273"/>
      <c r="CL51" s="273"/>
      <c r="CM51" s="273"/>
      <c r="CN51" s="273"/>
      <c r="CO51" s="273"/>
      <c r="CP51" s="273"/>
      <c r="CQ51" s="273"/>
      <c r="CR51" s="273"/>
      <c r="CS51" s="273"/>
      <c r="CT51" s="273"/>
      <c r="CU51" s="273"/>
      <c r="CV51" s="273"/>
      <c r="CW51" s="273"/>
      <c r="CX51" s="273"/>
      <c r="CY51" s="273"/>
      <c r="CZ51" s="273"/>
      <c r="DA51" s="273"/>
      <c r="DB51" s="273"/>
      <c r="DC51" s="273"/>
      <c r="DD51" s="273"/>
      <c r="DE51" s="273"/>
      <c r="DF51" s="273"/>
      <c r="DG51" s="273"/>
      <c r="DH51" s="273"/>
      <c r="DI51" s="273"/>
      <c r="DJ51" s="273"/>
      <c r="DK51" s="273"/>
      <c r="DL51" s="273"/>
      <c r="DM51" s="273"/>
      <c r="DN51" s="273"/>
      <c r="DO51" s="273"/>
      <c r="DP51" s="273"/>
      <c r="DQ51" s="273"/>
      <c r="DR51" s="273"/>
      <c r="DS51" s="273"/>
      <c r="DT51" s="273"/>
      <c r="DU51" s="273"/>
      <c r="DV51" s="273"/>
      <c r="DW51" s="273"/>
      <c r="DX51" s="273"/>
      <c r="DY51" s="273"/>
      <c r="DZ51" s="273"/>
      <c r="EA51" s="273"/>
      <c r="EB51" s="273"/>
      <c r="EC51" s="273"/>
      <c r="ED51" s="273"/>
      <c r="EE51" s="273"/>
    </row>
    <row r="52" spans="1:135" s="41" customFormat="1" x14ac:dyDescent="0.25">
      <c r="A52" s="133" t="s">
        <v>11</v>
      </c>
      <c r="B52" s="290"/>
      <c r="C52" s="279"/>
      <c r="D52" s="280"/>
      <c r="E52" s="94" t="e">
        <f t="shared" si="76"/>
        <v>#DIV/0!</v>
      </c>
      <c r="F52" s="24" t="e">
        <f t="shared" si="54"/>
        <v>#DIV/0!</v>
      </c>
      <c r="G52" s="24" t="e">
        <f t="shared" si="55"/>
        <v>#DIV/0!</v>
      </c>
      <c r="H52" s="24" t="e">
        <f t="shared" si="56"/>
        <v>#DIV/0!</v>
      </c>
      <c r="I52" s="24" t="e">
        <f t="shared" si="57"/>
        <v>#DIV/0!</v>
      </c>
      <c r="J52" s="23" t="e">
        <f t="shared" si="58"/>
        <v>#DIV/0!</v>
      </c>
      <c r="K52" s="12" t="e">
        <f t="shared" ref="K52:K53" si="89">B52/$B$50</f>
        <v>#DIV/0!</v>
      </c>
      <c r="L52" s="12" t="e">
        <f t="shared" ref="L52:L53" si="90">C52/$C$50</f>
        <v>#DIV/0!</v>
      </c>
      <c r="M52" s="12" t="e">
        <f t="shared" si="79"/>
        <v>#DIV/0!</v>
      </c>
      <c r="N52" s="54" t="e">
        <f t="shared" si="84"/>
        <v>#DIV/0!</v>
      </c>
      <c r="O52" s="14" t="e">
        <f t="shared" si="62"/>
        <v>#DIV/0!</v>
      </c>
      <c r="P52" s="14" t="e">
        <f t="shared" si="63"/>
        <v>#DIV/0!</v>
      </c>
      <c r="Q52" s="14" t="e">
        <f t="shared" si="64"/>
        <v>#DIV/0!</v>
      </c>
      <c r="R52" s="14" t="e">
        <f t="shared" si="65"/>
        <v>#DIV/0!</v>
      </c>
      <c r="S52" s="33" t="e">
        <f t="shared" si="66"/>
        <v>#DIV/0!</v>
      </c>
      <c r="T52" s="42" t="e">
        <f t="shared" ref="T52:T53" si="91">B52/$B$46</f>
        <v>#DIV/0!</v>
      </c>
      <c r="U52" s="42" t="e">
        <f t="shared" ref="U52:U53" si="92">C52/$C$46</f>
        <v>#DIV/0!</v>
      </c>
      <c r="V52" s="42" t="e">
        <f t="shared" ref="V52:V53" si="93">D52/$D$46</f>
        <v>#DIV/0!</v>
      </c>
      <c r="W52" s="54" t="e">
        <f t="shared" si="80"/>
        <v>#DIV/0!</v>
      </c>
      <c r="X52" s="14" t="e">
        <f t="shared" si="81"/>
        <v>#DIV/0!</v>
      </c>
      <c r="Y52" s="14" t="e">
        <f t="shared" si="82"/>
        <v>#DIV/0!</v>
      </c>
      <c r="Z52" s="14" t="e">
        <f t="shared" si="83"/>
        <v>#DIV/0!</v>
      </c>
      <c r="AA52" s="14" t="e">
        <f t="shared" ref="AA52:AA53" si="94">IF(D52&gt;0,AVERAGE(X52:Z52),AVERAGE(X52:Y52))</f>
        <v>#DIV/0!</v>
      </c>
      <c r="AB52" s="33" t="e">
        <f t="shared" si="75"/>
        <v>#DIV/0!</v>
      </c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3"/>
      <c r="AQ52" s="273"/>
      <c r="AR52" s="273"/>
      <c r="AS52" s="273"/>
      <c r="AT52" s="273"/>
      <c r="AU52" s="273"/>
      <c r="AV52" s="273"/>
      <c r="AW52" s="273"/>
      <c r="AX52" s="273"/>
      <c r="AY52" s="273"/>
      <c r="AZ52" s="273"/>
      <c r="BA52" s="273"/>
      <c r="BB52" s="273"/>
      <c r="BC52" s="273"/>
      <c r="BD52" s="273"/>
      <c r="BE52" s="273"/>
      <c r="BF52" s="273"/>
      <c r="BG52" s="273"/>
      <c r="BH52" s="273"/>
      <c r="BI52" s="273"/>
      <c r="BJ52" s="273"/>
      <c r="BK52" s="273"/>
      <c r="BL52" s="273"/>
      <c r="BM52" s="273"/>
      <c r="BN52" s="273"/>
      <c r="BO52" s="273"/>
      <c r="BP52" s="273"/>
      <c r="BQ52" s="273"/>
      <c r="BR52" s="273"/>
      <c r="BS52" s="273"/>
      <c r="BT52" s="273"/>
      <c r="BU52" s="273"/>
      <c r="BV52" s="273"/>
      <c r="BW52" s="273"/>
      <c r="BX52" s="273"/>
      <c r="BY52" s="273"/>
      <c r="BZ52" s="273"/>
      <c r="CA52" s="273"/>
      <c r="CB52" s="273"/>
      <c r="CC52" s="273"/>
      <c r="CD52" s="273"/>
      <c r="CE52" s="273"/>
      <c r="CF52" s="273"/>
      <c r="CG52" s="273"/>
      <c r="CH52" s="273"/>
      <c r="CI52" s="273"/>
      <c r="CJ52" s="273"/>
      <c r="CK52" s="273"/>
      <c r="CL52" s="273"/>
      <c r="CM52" s="273"/>
      <c r="CN52" s="273"/>
      <c r="CO52" s="273"/>
      <c r="CP52" s="273"/>
      <c r="CQ52" s="273"/>
      <c r="CR52" s="273"/>
      <c r="CS52" s="273"/>
      <c r="CT52" s="273"/>
      <c r="CU52" s="273"/>
      <c r="CV52" s="273"/>
      <c r="CW52" s="273"/>
      <c r="CX52" s="273"/>
      <c r="CY52" s="273"/>
      <c r="CZ52" s="273"/>
      <c r="DA52" s="273"/>
      <c r="DB52" s="273"/>
      <c r="DC52" s="273"/>
      <c r="DD52" s="273"/>
      <c r="DE52" s="273"/>
      <c r="DF52" s="273"/>
      <c r="DG52" s="273"/>
      <c r="DH52" s="273"/>
      <c r="DI52" s="273"/>
      <c r="DJ52" s="273"/>
      <c r="DK52" s="273"/>
      <c r="DL52" s="273"/>
      <c r="DM52" s="273"/>
      <c r="DN52" s="273"/>
      <c r="DO52" s="273"/>
      <c r="DP52" s="273"/>
      <c r="DQ52" s="273"/>
      <c r="DR52" s="273"/>
      <c r="DS52" s="273"/>
      <c r="DT52" s="273"/>
      <c r="DU52" s="273"/>
      <c r="DV52" s="273"/>
      <c r="DW52" s="273"/>
      <c r="DX52" s="273"/>
      <c r="DY52" s="273"/>
      <c r="DZ52" s="273"/>
      <c r="EA52" s="273"/>
      <c r="EB52" s="273"/>
      <c r="EC52" s="273"/>
      <c r="ED52" s="273"/>
      <c r="EE52" s="273"/>
    </row>
    <row r="53" spans="1:135" s="41" customFormat="1" x14ac:dyDescent="0.25">
      <c r="A53" s="135" t="s">
        <v>12</v>
      </c>
      <c r="B53" s="293"/>
      <c r="C53" s="285"/>
      <c r="D53" s="286"/>
      <c r="E53" s="94" t="e">
        <f t="shared" si="76"/>
        <v>#DIV/0!</v>
      </c>
      <c r="F53" s="24" t="e">
        <f t="shared" si="54"/>
        <v>#DIV/0!</v>
      </c>
      <c r="G53" s="24" t="e">
        <f t="shared" si="55"/>
        <v>#DIV/0!</v>
      </c>
      <c r="H53" s="24" t="e">
        <f t="shared" si="56"/>
        <v>#DIV/0!</v>
      </c>
      <c r="I53" s="24" t="e">
        <f t="shared" si="57"/>
        <v>#DIV/0!</v>
      </c>
      <c r="J53" s="23" t="e">
        <f t="shared" si="58"/>
        <v>#DIV/0!</v>
      </c>
      <c r="K53" s="12" t="e">
        <f t="shared" si="89"/>
        <v>#DIV/0!</v>
      </c>
      <c r="L53" s="12" t="e">
        <f t="shared" si="90"/>
        <v>#DIV/0!</v>
      </c>
      <c r="M53" s="12" t="e">
        <f t="shared" si="79"/>
        <v>#DIV/0!</v>
      </c>
      <c r="N53" s="54" t="e">
        <f t="shared" si="84"/>
        <v>#DIV/0!</v>
      </c>
      <c r="O53" s="14" t="e">
        <f t="shared" si="62"/>
        <v>#DIV/0!</v>
      </c>
      <c r="P53" s="14" t="e">
        <f t="shared" si="63"/>
        <v>#DIV/0!</v>
      </c>
      <c r="Q53" s="14" t="e">
        <f t="shared" si="64"/>
        <v>#DIV/0!</v>
      </c>
      <c r="R53" s="14" t="e">
        <f t="shared" si="65"/>
        <v>#DIV/0!</v>
      </c>
      <c r="S53" s="33" t="e">
        <f t="shared" si="66"/>
        <v>#DIV/0!</v>
      </c>
      <c r="T53" s="42" t="e">
        <f t="shared" si="91"/>
        <v>#DIV/0!</v>
      </c>
      <c r="U53" s="42" t="e">
        <f t="shared" si="92"/>
        <v>#DIV/0!</v>
      </c>
      <c r="V53" s="42" t="e">
        <f t="shared" si="93"/>
        <v>#DIV/0!</v>
      </c>
      <c r="W53" s="54" t="e">
        <f t="shared" si="80"/>
        <v>#DIV/0!</v>
      </c>
      <c r="X53" s="14" t="e">
        <f t="shared" si="81"/>
        <v>#DIV/0!</v>
      </c>
      <c r="Y53" s="14" t="e">
        <f t="shared" si="82"/>
        <v>#DIV/0!</v>
      </c>
      <c r="Z53" s="14" t="e">
        <f t="shared" si="83"/>
        <v>#DIV/0!</v>
      </c>
      <c r="AA53" s="14" t="e">
        <f t="shared" si="94"/>
        <v>#DIV/0!</v>
      </c>
      <c r="AB53" s="33" t="e">
        <f t="shared" si="75"/>
        <v>#DIV/0!</v>
      </c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273"/>
      <c r="AX53" s="273"/>
      <c r="AY53" s="273"/>
      <c r="AZ53" s="273"/>
      <c r="BA53" s="273"/>
      <c r="BB53" s="273"/>
      <c r="BC53" s="273"/>
      <c r="BD53" s="273"/>
      <c r="BE53" s="273"/>
      <c r="BF53" s="273"/>
      <c r="BG53" s="273"/>
      <c r="BH53" s="273"/>
      <c r="BI53" s="273"/>
      <c r="BJ53" s="273"/>
      <c r="BK53" s="273"/>
      <c r="BL53" s="273"/>
      <c r="BM53" s="273"/>
      <c r="BN53" s="273"/>
      <c r="BO53" s="273"/>
      <c r="BP53" s="273"/>
      <c r="BQ53" s="273"/>
      <c r="BR53" s="273"/>
      <c r="BS53" s="273"/>
      <c r="BT53" s="273"/>
      <c r="BU53" s="273"/>
      <c r="BV53" s="273"/>
      <c r="BW53" s="273"/>
      <c r="BX53" s="273"/>
      <c r="BY53" s="273"/>
      <c r="BZ53" s="273"/>
      <c r="CA53" s="273"/>
      <c r="CB53" s="273"/>
      <c r="CC53" s="273"/>
      <c r="CD53" s="273"/>
      <c r="CE53" s="273"/>
      <c r="CF53" s="273"/>
      <c r="CG53" s="273"/>
      <c r="CH53" s="273"/>
      <c r="CI53" s="273"/>
      <c r="CJ53" s="273"/>
      <c r="CK53" s="273"/>
      <c r="CL53" s="273"/>
      <c r="CM53" s="273"/>
      <c r="CN53" s="273"/>
      <c r="CO53" s="273"/>
      <c r="CP53" s="273"/>
      <c r="CQ53" s="273"/>
      <c r="CR53" s="273"/>
      <c r="CS53" s="273"/>
      <c r="CT53" s="273"/>
      <c r="CU53" s="273"/>
      <c r="CV53" s="273"/>
      <c r="CW53" s="273"/>
      <c r="CX53" s="273"/>
      <c r="CY53" s="273"/>
      <c r="CZ53" s="273"/>
      <c r="DA53" s="273"/>
      <c r="DB53" s="273"/>
      <c r="DC53" s="273"/>
      <c r="DD53" s="273"/>
      <c r="DE53" s="273"/>
      <c r="DF53" s="273"/>
      <c r="DG53" s="273"/>
      <c r="DH53" s="273"/>
      <c r="DI53" s="273"/>
      <c r="DJ53" s="273"/>
      <c r="DK53" s="273"/>
      <c r="DL53" s="273"/>
      <c r="DM53" s="273"/>
      <c r="DN53" s="273"/>
      <c r="DO53" s="273"/>
      <c r="DP53" s="273"/>
      <c r="DQ53" s="273"/>
      <c r="DR53" s="273"/>
      <c r="DS53" s="273"/>
      <c r="DT53" s="273"/>
      <c r="DU53" s="273"/>
      <c r="DV53" s="273"/>
      <c r="DW53" s="273"/>
      <c r="DX53" s="273"/>
      <c r="DY53" s="273"/>
      <c r="DZ53" s="273"/>
      <c r="EA53" s="273"/>
      <c r="EB53" s="273"/>
      <c r="EC53" s="273"/>
      <c r="ED53" s="273"/>
      <c r="EE53" s="273"/>
    </row>
    <row r="54" spans="1:135" x14ac:dyDescent="0.25">
      <c r="A54" s="97" t="s">
        <v>74</v>
      </c>
      <c r="B54" s="161"/>
      <c r="J54" s="335" t="s">
        <v>89</v>
      </c>
    </row>
    <row r="55" spans="1:135" x14ac:dyDescent="0.25">
      <c r="A55" s="97" t="s">
        <v>88</v>
      </c>
      <c r="B55" s="295"/>
    </row>
    <row r="56" spans="1:135" x14ac:dyDescent="0.25">
      <c r="A56" s="160" t="s">
        <v>75</v>
      </c>
      <c r="B56" s="287"/>
    </row>
    <row r="57" spans="1:135" x14ac:dyDescent="0.25">
      <c r="A57" s="90"/>
    </row>
    <row r="58" spans="1:135" ht="19.899999999999999" customHeight="1" x14ac:dyDescent="0.25">
      <c r="A58" s="294"/>
      <c r="B58" s="13" t="s">
        <v>76</v>
      </c>
      <c r="C58" s="233"/>
      <c r="D58" s="233"/>
      <c r="E58" s="82"/>
      <c r="F58" s="13">
        <v>1</v>
      </c>
      <c r="G58" s="13">
        <v>2</v>
      </c>
      <c r="H58" s="13">
        <v>3</v>
      </c>
      <c r="I58" s="13" t="s">
        <v>23</v>
      </c>
      <c r="J58" s="13" t="s">
        <v>40</v>
      </c>
      <c r="K58" s="338" t="s">
        <v>14</v>
      </c>
      <c r="L58" s="338"/>
      <c r="M58" s="338"/>
      <c r="N58" s="231"/>
      <c r="O58" s="231">
        <v>1</v>
      </c>
      <c r="P58" s="231">
        <v>2</v>
      </c>
      <c r="Q58" s="231">
        <v>3</v>
      </c>
      <c r="R58" s="231" t="s">
        <v>23</v>
      </c>
      <c r="S58" s="36" t="s">
        <v>24</v>
      </c>
      <c r="T58" s="339" t="s">
        <v>15</v>
      </c>
      <c r="U58" s="339"/>
      <c r="V58" s="339"/>
      <c r="W58" s="9"/>
      <c r="X58" s="232">
        <v>1</v>
      </c>
      <c r="Y58" s="232">
        <v>2</v>
      </c>
      <c r="Z58" s="232">
        <v>3</v>
      </c>
      <c r="AA58" s="232" t="s">
        <v>23</v>
      </c>
      <c r="AB58" s="39" t="s">
        <v>24</v>
      </c>
    </row>
    <row r="59" spans="1:135" ht="19.899999999999999" customHeight="1" x14ac:dyDescent="0.25">
      <c r="A59" s="69" t="s">
        <v>43</v>
      </c>
      <c r="B59" s="233" t="s">
        <v>13</v>
      </c>
      <c r="C59" s="233" t="s">
        <v>13</v>
      </c>
      <c r="D59" s="233" t="s">
        <v>13</v>
      </c>
      <c r="E59" s="28" t="s">
        <v>17</v>
      </c>
      <c r="F59" s="100" t="s">
        <v>61</v>
      </c>
      <c r="G59" s="100" t="s">
        <v>61</v>
      </c>
      <c r="H59" s="100" t="s">
        <v>61</v>
      </c>
      <c r="I59" s="100" t="s">
        <v>44</v>
      </c>
      <c r="J59" s="13" t="s">
        <v>41</v>
      </c>
      <c r="K59" s="5" t="s">
        <v>16</v>
      </c>
      <c r="L59" s="5" t="s">
        <v>16</v>
      </c>
      <c r="M59" s="5" t="s">
        <v>16</v>
      </c>
      <c r="N59" s="13" t="s">
        <v>17</v>
      </c>
      <c r="O59" s="100" t="s">
        <v>61</v>
      </c>
      <c r="P59" s="100" t="s">
        <v>61</v>
      </c>
      <c r="Q59" s="100" t="s">
        <v>61</v>
      </c>
      <c r="R59" s="100" t="s">
        <v>44</v>
      </c>
      <c r="S59" s="37" t="s">
        <v>49</v>
      </c>
      <c r="T59" s="5" t="s">
        <v>16</v>
      </c>
      <c r="U59" s="5" t="s">
        <v>16</v>
      </c>
      <c r="V59" s="5" t="s">
        <v>16</v>
      </c>
      <c r="W59" s="13" t="s">
        <v>17</v>
      </c>
      <c r="X59" s="100" t="s">
        <v>61</v>
      </c>
      <c r="Y59" s="100" t="s">
        <v>61</v>
      </c>
      <c r="Z59" s="100" t="s">
        <v>61</v>
      </c>
      <c r="AA59" s="100" t="s">
        <v>44</v>
      </c>
      <c r="AB59" s="40" t="s">
        <v>52</v>
      </c>
    </row>
    <row r="60" spans="1:135" s="41" customFormat="1" x14ac:dyDescent="0.25">
      <c r="A60" s="132" t="s">
        <v>0</v>
      </c>
      <c r="B60" s="289"/>
      <c r="C60" s="276"/>
      <c r="D60" s="277"/>
      <c r="E60" s="94" t="e">
        <f t="shared" ref="E60:E65" si="95">STDEV(B60:D60)/AVERAGE(B60:D60)*100</f>
        <v>#DIV/0!</v>
      </c>
      <c r="F60" s="24" t="e">
        <f>B60*J60*40/$B$74</f>
        <v>#DIV/0!</v>
      </c>
      <c r="G60" s="24" t="e">
        <f>C60*J60*40/$B$74</f>
        <v>#DIV/0!</v>
      </c>
      <c r="H60" s="24" t="e">
        <f>D60*J60*40/$B$74</f>
        <v>#DIV/0!</v>
      </c>
      <c r="I60" s="24" t="e">
        <f>IF(D60&gt;0,AVERAGE(F60:H60),AVERAGE(F60:G60))</f>
        <v>#DIV/0!</v>
      </c>
      <c r="J60" s="23" t="e">
        <f>J41</f>
        <v>#DIV/0!</v>
      </c>
      <c r="K60" s="42" t="e">
        <f>B60/$B$69</f>
        <v>#DIV/0!</v>
      </c>
      <c r="L60" s="42" t="e">
        <f>C60/$C$69</f>
        <v>#DIV/0!</v>
      </c>
      <c r="M60" s="42" t="e">
        <f>D60/$D$69</f>
        <v>#DIV/0!</v>
      </c>
      <c r="N60" s="54" t="e">
        <f>IF(D60=0, STDEV(K60:L60)/AVERAGE(K60:L60)*100, STDEV(K60:M60)/AVERAGE(K60:M60)*100)</f>
        <v>#DIV/0!</v>
      </c>
      <c r="O60" s="14" t="e">
        <f>K60*S60*$B$73*$B$75/$B$74/10</f>
        <v>#DIV/0!</v>
      </c>
      <c r="P60" s="14" t="e">
        <f>L60*S60*$B$73*$B$75/$B$74/10</f>
        <v>#DIV/0!</v>
      </c>
      <c r="Q60" s="14" t="e">
        <f>M60*S60*$B$73*$B$75/$B$74/10</f>
        <v>#DIV/0!</v>
      </c>
      <c r="R60" s="14" t="e">
        <f>IF(D60&gt;0,AVERAGE(O60:Q60),AVERAGE(O60:P60))</f>
        <v>#DIV/0!</v>
      </c>
      <c r="S60" s="33" t="e">
        <f>S41</f>
        <v>#DIV/0!</v>
      </c>
      <c r="T60" s="42" t="e">
        <f>B60/$B$65</f>
        <v>#DIV/0!</v>
      </c>
      <c r="U60" s="42" t="e">
        <f>C60/$C$65</f>
        <v>#DIV/0!</v>
      </c>
      <c r="V60" s="42" t="e">
        <f>D60/$D$65</f>
        <v>#DIV/0!</v>
      </c>
      <c r="W60" s="54" t="e">
        <f>IF(D60=0, STDEV(T60:U60)/AVERAGE(T60:U60)*100, STDEV(T60:V60)/AVERAGE(T60:V60)*100)</f>
        <v>#DIV/0!</v>
      </c>
      <c r="X60" s="14" t="e">
        <f>789270*T60*AB60</f>
        <v>#DIV/0!</v>
      </c>
      <c r="Y60" s="14" t="e">
        <f>789270*U60*AB60</f>
        <v>#DIV/0!</v>
      </c>
      <c r="Z60" s="14" t="e">
        <f>789270*V60*AB60</f>
        <v>#DIV/0!</v>
      </c>
      <c r="AA60" s="14" t="e">
        <f>IF(D60&gt;0,AVERAGE(X60:Z60),AVERAGE(X60:Y60))</f>
        <v>#DIV/0!</v>
      </c>
      <c r="AB60" s="33" t="e">
        <f>AB41</f>
        <v>#DIV/0!</v>
      </c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3"/>
      <c r="AQ60" s="273"/>
      <c r="AR60" s="273"/>
      <c r="AS60" s="273"/>
      <c r="AT60" s="273"/>
      <c r="AU60" s="273"/>
      <c r="AV60" s="273"/>
      <c r="AW60" s="273"/>
      <c r="AX60" s="273"/>
      <c r="AY60" s="273"/>
      <c r="AZ60" s="273"/>
      <c r="BA60" s="273"/>
      <c r="BB60" s="273"/>
      <c r="BC60" s="273"/>
      <c r="BD60" s="273"/>
      <c r="BE60" s="273"/>
      <c r="BF60" s="273"/>
      <c r="BG60" s="273"/>
      <c r="BH60" s="273"/>
      <c r="BI60" s="273"/>
      <c r="BJ60" s="273"/>
      <c r="BK60" s="273"/>
      <c r="BL60" s="273"/>
      <c r="BM60" s="273"/>
      <c r="BN60" s="273"/>
      <c r="BO60" s="273"/>
      <c r="BP60" s="273"/>
      <c r="BQ60" s="273"/>
      <c r="BR60" s="273"/>
      <c r="BS60" s="273"/>
      <c r="BT60" s="273"/>
      <c r="BU60" s="273"/>
      <c r="BV60" s="273"/>
      <c r="BW60" s="273"/>
      <c r="BX60" s="273"/>
      <c r="BY60" s="273"/>
      <c r="BZ60" s="273"/>
      <c r="CA60" s="273"/>
      <c r="CB60" s="273"/>
      <c r="CC60" s="273"/>
      <c r="CD60" s="273"/>
      <c r="CE60" s="273"/>
      <c r="CF60" s="273"/>
      <c r="CG60" s="273"/>
      <c r="CH60" s="273"/>
      <c r="CI60" s="273"/>
      <c r="CJ60" s="273"/>
      <c r="CK60" s="273"/>
      <c r="CL60" s="273"/>
      <c r="CM60" s="273"/>
      <c r="CN60" s="273"/>
      <c r="CO60" s="273"/>
      <c r="CP60" s="273"/>
      <c r="CQ60" s="273"/>
      <c r="CR60" s="273"/>
      <c r="CS60" s="273"/>
      <c r="CT60" s="273"/>
      <c r="CU60" s="273"/>
      <c r="CV60" s="273"/>
      <c r="CW60" s="273"/>
      <c r="CX60" s="273"/>
      <c r="CY60" s="273"/>
      <c r="CZ60" s="273"/>
      <c r="DA60" s="273"/>
      <c r="DB60" s="273"/>
      <c r="DC60" s="273"/>
      <c r="DD60" s="273"/>
      <c r="DE60" s="273"/>
      <c r="DF60" s="273"/>
      <c r="DG60" s="273"/>
      <c r="DH60" s="273"/>
      <c r="DI60" s="273"/>
      <c r="DJ60" s="273"/>
      <c r="DK60" s="273"/>
      <c r="DL60" s="273"/>
      <c r="DM60" s="273"/>
      <c r="DN60" s="273"/>
      <c r="DO60" s="273"/>
      <c r="DP60" s="273"/>
      <c r="DQ60" s="273"/>
      <c r="DR60" s="273"/>
      <c r="DS60" s="273"/>
      <c r="DT60" s="273"/>
      <c r="DU60" s="273"/>
      <c r="DV60" s="273"/>
      <c r="DW60" s="273"/>
      <c r="DX60" s="273"/>
      <c r="DY60" s="273"/>
      <c r="DZ60" s="273"/>
      <c r="EA60" s="273"/>
      <c r="EB60" s="273"/>
      <c r="EC60" s="273"/>
      <c r="ED60" s="273"/>
      <c r="EE60" s="273"/>
    </row>
    <row r="61" spans="1:135" s="41" customFormat="1" x14ac:dyDescent="0.25">
      <c r="A61" s="133" t="s">
        <v>1</v>
      </c>
      <c r="B61" s="290"/>
      <c r="C61" s="279"/>
      <c r="D61" s="280"/>
      <c r="E61" s="94" t="e">
        <f t="shared" si="95"/>
        <v>#DIV/0!</v>
      </c>
      <c r="F61" s="24" t="e">
        <f t="shared" ref="F61:F72" si="96">B61*J61*40/$B$74</f>
        <v>#DIV/0!</v>
      </c>
      <c r="G61" s="24" t="e">
        <f t="shared" ref="G61:G72" si="97">C61*J61*40/$B$74</f>
        <v>#DIV/0!</v>
      </c>
      <c r="H61" s="24" t="e">
        <f t="shared" ref="H61:H72" si="98">D61*J61*40/$B$74</f>
        <v>#DIV/0!</v>
      </c>
      <c r="I61" s="24" t="e">
        <f t="shared" ref="I61:I72" si="99">IF(D61&gt;0,AVERAGE(F61:H61),AVERAGE(F61:G61))</f>
        <v>#DIV/0!</v>
      </c>
      <c r="J61" s="23" t="e">
        <f t="shared" ref="J61:J72" si="100">J42</f>
        <v>#DIV/0!</v>
      </c>
      <c r="K61" s="42" t="e">
        <f t="shared" ref="K61:K72" si="101">B61/$B$69</f>
        <v>#DIV/0!</v>
      </c>
      <c r="L61" s="42" t="e">
        <f>C61/$C$69</f>
        <v>#DIV/0!</v>
      </c>
      <c r="M61" s="42" t="e">
        <f>D61/$D$69</f>
        <v>#DIV/0!</v>
      </c>
      <c r="N61" s="54" t="e">
        <f t="shared" ref="N61:N72" si="102">IF(D61=0, STDEV(K61:L61)/AVERAGE(K61:L61)*100, STDEV(K61:M61)/AVERAGE(K61:M61)*100)</f>
        <v>#DIV/0!</v>
      </c>
      <c r="O61" s="14" t="e">
        <f t="shared" ref="O61:O72" si="103">K61*S61*$B$73*$B$75/$B$74/10</f>
        <v>#DIV/0!</v>
      </c>
      <c r="P61" s="14" t="e">
        <f t="shared" ref="P61:P72" si="104">L61*S61*$B$73*$B$75/$B$74/10</f>
        <v>#DIV/0!</v>
      </c>
      <c r="Q61" s="14" t="e">
        <f t="shared" ref="Q61:Q72" si="105">M61*S61*$B$73*$B$75/$B$74/10</f>
        <v>#DIV/0!</v>
      </c>
      <c r="R61" s="14" t="e">
        <f t="shared" ref="R61:R72" si="106">IF(D61&gt;0,AVERAGE(O61:Q61),AVERAGE(O61:P61))</f>
        <v>#DIV/0!</v>
      </c>
      <c r="S61" s="33" t="e">
        <f t="shared" ref="S61:S72" si="107">S42</f>
        <v>#DIV/0!</v>
      </c>
      <c r="T61" s="42" t="e">
        <f t="shared" ref="T61:T64" si="108">B61/$B$65</f>
        <v>#DIV/0!</v>
      </c>
      <c r="U61" s="42" t="e">
        <f t="shared" ref="U61:U64" si="109">C61/$C$65</f>
        <v>#DIV/0!</v>
      </c>
      <c r="V61" s="42" t="e">
        <f t="shared" ref="V61:V64" si="110">D61/$D$65</f>
        <v>#DIV/0!</v>
      </c>
      <c r="W61" s="54" t="e">
        <f t="shared" ref="W61:W72" si="111">IF(D61=0, STDEV(T61:U61)/AVERAGE(T61:U61)*100, STDEV(T61:V61)/AVERAGE(T61:V61)*100)</f>
        <v>#DIV/0!</v>
      </c>
      <c r="X61" s="14" t="e">
        <f t="shared" ref="X61:X64" si="112">789270*T61*AB61</f>
        <v>#DIV/0!</v>
      </c>
      <c r="Y61" s="14" t="e">
        <f t="shared" ref="Y61:Y64" si="113">789270*U61*AB61</f>
        <v>#DIV/0!</v>
      </c>
      <c r="Z61" s="14" t="e">
        <f t="shared" ref="Z61:Z64" si="114">789270*V61*AB61</f>
        <v>#DIV/0!</v>
      </c>
      <c r="AA61" s="14" t="e">
        <f t="shared" ref="AA61:AA64" si="115">IF(D61&gt;0,AVERAGE(X61:Z61),AVERAGE(X61:Y61))</f>
        <v>#DIV/0!</v>
      </c>
      <c r="AB61" s="33" t="e">
        <f t="shared" ref="AB61:AB72" si="116">AB42</f>
        <v>#DIV/0!</v>
      </c>
      <c r="AC61" s="273"/>
      <c r="AD61" s="273"/>
      <c r="AE61" s="273"/>
      <c r="AF61" s="273"/>
      <c r="AG61" s="273"/>
      <c r="AH61" s="273"/>
      <c r="AI61" s="273"/>
      <c r="AJ61" s="273"/>
      <c r="AK61" s="273"/>
      <c r="AL61" s="273"/>
      <c r="AM61" s="273"/>
      <c r="AN61" s="273"/>
      <c r="AO61" s="273"/>
      <c r="AP61" s="273"/>
      <c r="AQ61" s="273"/>
      <c r="AR61" s="273"/>
      <c r="AS61" s="273"/>
      <c r="AT61" s="273"/>
      <c r="AU61" s="273"/>
      <c r="AV61" s="273"/>
      <c r="AW61" s="273"/>
      <c r="AX61" s="273"/>
      <c r="AY61" s="273"/>
      <c r="AZ61" s="273"/>
      <c r="BA61" s="273"/>
      <c r="BB61" s="273"/>
      <c r="BC61" s="273"/>
      <c r="BD61" s="273"/>
      <c r="BE61" s="273"/>
      <c r="BF61" s="273"/>
      <c r="BG61" s="273"/>
      <c r="BH61" s="273"/>
      <c r="BI61" s="273"/>
      <c r="BJ61" s="273"/>
      <c r="BK61" s="273"/>
      <c r="BL61" s="273"/>
      <c r="BM61" s="273"/>
      <c r="BN61" s="273"/>
      <c r="BO61" s="273"/>
      <c r="BP61" s="273"/>
      <c r="BQ61" s="273"/>
      <c r="BR61" s="273"/>
      <c r="BS61" s="273"/>
      <c r="BT61" s="273"/>
      <c r="BU61" s="273"/>
      <c r="BV61" s="273"/>
      <c r="BW61" s="273"/>
      <c r="BX61" s="273"/>
      <c r="BY61" s="273"/>
      <c r="BZ61" s="273"/>
      <c r="CA61" s="273"/>
      <c r="CB61" s="273"/>
      <c r="CC61" s="273"/>
      <c r="CD61" s="273"/>
      <c r="CE61" s="273"/>
      <c r="CF61" s="273"/>
      <c r="CG61" s="273"/>
      <c r="CH61" s="273"/>
      <c r="CI61" s="273"/>
      <c r="CJ61" s="273"/>
      <c r="CK61" s="273"/>
      <c r="CL61" s="273"/>
      <c r="CM61" s="273"/>
      <c r="CN61" s="273"/>
      <c r="CO61" s="273"/>
      <c r="CP61" s="273"/>
      <c r="CQ61" s="273"/>
      <c r="CR61" s="273"/>
      <c r="CS61" s="273"/>
      <c r="CT61" s="273"/>
      <c r="CU61" s="273"/>
      <c r="CV61" s="273"/>
      <c r="CW61" s="273"/>
      <c r="CX61" s="273"/>
      <c r="CY61" s="273"/>
      <c r="CZ61" s="273"/>
      <c r="DA61" s="273"/>
      <c r="DB61" s="273"/>
      <c r="DC61" s="273"/>
      <c r="DD61" s="273"/>
      <c r="DE61" s="273"/>
      <c r="DF61" s="273"/>
      <c r="DG61" s="273"/>
      <c r="DH61" s="273"/>
      <c r="DI61" s="273"/>
      <c r="DJ61" s="273"/>
      <c r="DK61" s="273"/>
      <c r="DL61" s="273"/>
      <c r="DM61" s="273"/>
      <c r="DN61" s="273"/>
      <c r="DO61" s="273"/>
      <c r="DP61" s="273"/>
      <c r="DQ61" s="273"/>
      <c r="DR61" s="273"/>
      <c r="DS61" s="273"/>
      <c r="DT61" s="273"/>
      <c r="DU61" s="273"/>
      <c r="DV61" s="273"/>
      <c r="DW61" s="273"/>
      <c r="DX61" s="273"/>
      <c r="DY61" s="273"/>
      <c r="DZ61" s="273"/>
      <c r="EA61" s="273"/>
      <c r="EB61" s="273"/>
      <c r="EC61" s="273"/>
      <c r="ED61" s="273"/>
      <c r="EE61" s="273"/>
    </row>
    <row r="62" spans="1:135" s="41" customFormat="1" x14ac:dyDescent="0.25">
      <c r="A62" s="133" t="s">
        <v>2</v>
      </c>
      <c r="B62" s="290"/>
      <c r="C62" s="279"/>
      <c r="D62" s="280"/>
      <c r="E62" s="94" t="e">
        <f t="shared" si="95"/>
        <v>#DIV/0!</v>
      </c>
      <c r="F62" s="24" t="e">
        <f t="shared" si="96"/>
        <v>#DIV/0!</v>
      </c>
      <c r="G62" s="24" t="e">
        <f t="shared" si="97"/>
        <v>#DIV/0!</v>
      </c>
      <c r="H62" s="24" t="e">
        <f t="shared" si="98"/>
        <v>#DIV/0!</v>
      </c>
      <c r="I62" s="24" t="e">
        <f t="shared" si="99"/>
        <v>#DIV/0!</v>
      </c>
      <c r="J62" s="23" t="e">
        <f t="shared" si="100"/>
        <v>#DIV/0!</v>
      </c>
      <c r="K62" s="42" t="e">
        <f t="shared" si="101"/>
        <v>#DIV/0!</v>
      </c>
      <c r="L62" s="42" t="e">
        <f>C62/$C$69</f>
        <v>#DIV/0!</v>
      </c>
      <c r="M62" s="42" t="e">
        <f>D62/$D$69</f>
        <v>#DIV/0!</v>
      </c>
      <c r="N62" s="54" t="e">
        <f t="shared" si="102"/>
        <v>#DIV/0!</v>
      </c>
      <c r="O62" s="14" t="e">
        <f t="shared" si="103"/>
        <v>#DIV/0!</v>
      </c>
      <c r="P62" s="14" t="e">
        <f t="shared" si="104"/>
        <v>#DIV/0!</v>
      </c>
      <c r="Q62" s="14" t="e">
        <f t="shared" si="105"/>
        <v>#DIV/0!</v>
      </c>
      <c r="R62" s="14" t="e">
        <f t="shared" si="106"/>
        <v>#DIV/0!</v>
      </c>
      <c r="S62" s="33" t="e">
        <f t="shared" si="107"/>
        <v>#DIV/0!</v>
      </c>
      <c r="T62" s="42" t="e">
        <f t="shared" si="108"/>
        <v>#DIV/0!</v>
      </c>
      <c r="U62" s="42" t="e">
        <f t="shared" si="109"/>
        <v>#DIV/0!</v>
      </c>
      <c r="V62" s="42" t="e">
        <f t="shared" si="110"/>
        <v>#DIV/0!</v>
      </c>
      <c r="W62" s="54" t="e">
        <f t="shared" si="111"/>
        <v>#DIV/0!</v>
      </c>
      <c r="X62" s="14" t="e">
        <f t="shared" si="112"/>
        <v>#DIV/0!</v>
      </c>
      <c r="Y62" s="14" t="e">
        <f t="shared" si="113"/>
        <v>#DIV/0!</v>
      </c>
      <c r="Z62" s="14" t="e">
        <f t="shared" si="114"/>
        <v>#DIV/0!</v>
      </c>
      <c r="AA62" s="14" t="e">
        <f t="shared" si="115"/>
        <v>#DIV/0!</v>
      </c>
      <c r="AB62" s="33" t="e">
        <f t="shared" si="116"/>
        <v>#DIV/0!</v>
      </c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3"/>
      <c r="AP62" s="273"/>
      <c r="AQ62" s="273"/>
      <c r="AR62" s="273"/>
      <c r="AS62" s="273"/>
      <c r="AT62" s="273"/>
      <c r="AU62" s="273"/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T62" s="273"/>
      <c r="BU62" s="273"/>
      <c r="BV62" s="273"/>
      <c r="BW62" s="273"/>
      <c r="BX62" s="273"/>
      <c r="BY62" s="273"/>
      <c r="BZ62" s="273"/>
      <c r="CA62" s="273"/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CZ62" s="273"/>
      <c r="DA62" s="273"/>
      <c r="DB62" s="273"/>
      <c r="DC62" s="273"/>
      <c r="DD62" s="273"/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  <c r="EC62" s="273"/>
      <c r="ED62" s="273"/>
      <c r="EE62" s="273"/>
    </row>
    <row r="63" spans="1:135" s="41" customFormat="1" x14ac:dyDescent="0.25">
      <c r="A63" s="133" t="s">
        <v>3</v>
      </c>
      <c r="B63" s="290"/>
      <c r="C63" s="279"/>
      <c r="D63" s="280"/>
      <c r="E63" s="94" t="e">
        <f t="shared" si="95"/>
        <v>#DIV/0!</v>
      </c>
      <c r="F63" s="24" t="e">
        <f t="shared" si="96"/>
        <v>#DIV/0!</v>
      </c>
      <c r="G63" s="24" t="e">
        <f t="shared" si="97"/>
        <v>#DIV/0!</v>
      </c>
      <c r="H63" s="24" t="e">
        <f t="shared" si="98"/>
        <v>#DIV/0!</v>
      </c>
      <c r="I63" s="24" t="e">
        <f t="shared" si="99"/>
        <v>#DIV/0!</v>
      </c>
      <c r="J63" s="23" t="e">
        <f t="shared" si="100"/>
        <v>#DIV/0!</v>
      </c>
      <c r="K63" s="42" t="e">
        <f t="shared" si="101"/>
        <v>#DIV/0!</v>
      </c>
      <c r="L63" s="42" t="e">
        <f>C63/$C$69</f>
        <v>#DIV/0!</v>
      </c>
      <c r="M63" s="42" t="e">
        <f>D63/$D$69</f>
        <v>#DIV/0!</v>
      </c>
      <c r="N63" s="54" t="e">
        <f t="shared" si="102"/>
        <v>#DIV/0!</v>
      </c>
      <c r="O63" s="14" t="e">
        <f t="shared" si="103"/>
        <v>#DIV/0!</v>
      </c>
      <c r="P63" s="14" t="e">
        <f t="shared" si="104"/>
        <v>#DIV/0!</v>
      </c>
      <c r="Q63" s="14" t="e">
        <f t="shared" si="105"/>
        <v>#DIV/0!</v>
      </c>
      <c r="R63" s="14" t="e">
        <f t="shared" si="106"/>
        <v>#DIV/0!</v>
      </c>
      <c r="S63" s="33" t="e">
        <f t="shared" si="107"/>
        <v>#DIV/0!</v>
      </c>
      <c r="T63" s="42" t="e">
        <f t="shared" si="108"/>
        <v>#DIV/0!</v>
      </c>
      <c r="U63" s="42" t="e">
        <f t="shared" si="109"/>
        <v>#DIV/0!</v>
      </c>
      <c r="V63" s="42" t="e">
        <f t="shared" si="110"/>
        <v>#DIV/0!</v>
      </c>
      <c r="W63" s="54" t="e">
        <f t="shared" si="111"/>
        <v>#DIV/0!</v>
      </c>
      <c r="X63" s="14" t="e">
        <f t="shared" si="112"/>
        <v>#DIV/0!</v>
      </c>
      <c r="Y63" s="14" t="e">
        <f t="shared" si="113"/>
        <v>#DIV/0!</v>
      </c>
      <c r="Z63" s="14" t="e">
        <f t="shared" si="114"/>
        <v>#DIV/0!</v>
      </c>
      <c r="AA63" s="14" t="e">
        <f t="shared" si="115"/>
        <v>#DIV/0!</v>
      </c>
      <c r="AB63" s="33" t="e">
        <f t="shared" si="116"/>
        <v>#DIV/0!</v>
      </c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273"/>
      <c r="AX63" s="273"/>
      <c r="AY63" s="273"/>
      <c r="AZ63" s="273"/>
      <c r="BA63" s="273"/>
      <c r="BB63" s="273"/>
      <c r="BC63" s="273"/>
      <c r="BD63" s="273"/>
      <c r="BE63" s="273"/>
      <c r="BF63" s="273"/>
      <c r="BG63" s="273"/>
      <c r="BH63" s="273"/>
      <c r="BI63" s="273"/>
      <c r="BJ63" s="273"/>
      <c r="BK63" s="273"/>
      <c r="BL63" s="273"/>
      <c r="BM63" s="273"/>
      <c r="BN63" s="273"/>
      <c r="BO63" s="273"/>
      <c r="BP63" s="273"/>
      <c r="BQ63" s="273"/>
      <c r="BR63" s="273"/>
      <c r="BS63" s="273"/>
      <c r="BT63" s="273"/>
      <c r="BU63" s="273"/>
      <c r="BV63" s="273"/>
      <c r="BW63" s="273"/>
      <c r="BX63" s="273"/>
      <c r="BY63" s="273"/>
      <c r="BZ63" s="273"/>
      <c r="CA63" s="273"/>
      <c r="CB63" s="273"/>
      <c r="CC63" s="273"/>
      <c r="CD63" s="273"/>
      <c r="CE63" s="273"/>
      <c r="CF63" s="273"/>
      <c r="CG63" s="273"/>
      <c r="CH63" s="273"/>
      <c r="CI63" s="273"/>
      <c r="CJ63" s="273"/>
      <c r="CK63" s="273"/>
      <c r="CL63" s="273"/>
      <c r="CM63" s="273"/>
      <c r="CN63" s="273"/>
      <c r="CO63" s="273"/>
      <c r="CP63" s="273"/>
      <c r="CQ63" s="273"/>
      <c r="CR63" s="273"/>
      <c r="CS63" s="273"/>
      <c r="CT63" s="273"/>
      <c r="CU63" s="273"/>
      <c r="CV63" s="273"/>
      <c r="CW63" s="273"/>
      <c r="CX63" s="273"/>
      <c r="CY63" s="273"/>
      <c r="CZ63" s="273"/>
      <c r="DA63" s="273"/>
      <c r="DB63" s="273"/>
      <c r="DC63" s="273"/>
      <c r="DD63" s="273"/>
      <c r="DE63" s="273"/>
      <c r="DF63" s="273"/>
      <c r="DG63" s="273"/>
      <c r="DH63" s="273"/>
      <c r="DI63" s="273"/>
      <c r="DJ63" s="273"/>
      <c r="DK63" s="273"/>
      <c r="DL63" s="273"/>
      <c r="DM63" s="273"/>
      <c r="DN63" s="273"/>
      <c r="DO63" s="273"/>
      <c r="DP63" s="273"/>
      <c r="DQ63" s="273"/>
      <c r="DR63" s="273"/>
      <c r="DS63" s="273"/>
      <c r="DT63" s="273"/>
      <c r="DU63" s="273"/>
      <c r="DV63" s="273"/>
      <c r="DW63" s="273"/>
      <c r="DX63" s="273"/>
      <c r="DY63" s="273"/>
      <c r="DZ63" s="273"/>
      <c r="EA63" s="273"/>
      <c r="EB63" s="273"/>
      <c r="EC63" s="273"/>
      <c r="ED63" s="273"/>
      <c r="EE63" s="273"/>
    </row>
    <row r="64" spans="1:135" s="41" customFormat="1" x14ac:dyDescent="0.25">
      <c r="A64" s="133" t="s">
        <v>4</v>
      </c>
      <c r="B64" s="290"/>
      <c r="C64" s="279"/>
      <c r="D64" s="280"/>
      <c r="E64" s="94" t="e">
        <f t="shared" si="95"/>
        <v>#DIV/0!</v>
      </c>
      <c r="F64" s="24" t="e">
        <f t="shared" si="96"/>
        <v>#DIV/0!</v>
      </c>
      <c r="G64" s="24" t="e">
        <f t="shared" si="97"/>
        <v>#DIV/0!</v>
      </c>
      <c r="H64" s="24" t="e">
        <f t="shared" si="98"/>
        <v>#DIV/0!</v>
      </c>
      <c r="I64" s="24" t="e">
        <f t="shared" si="99"/>
        <v>#DIV/0!</v>
      </c>
      <c r="J64" s="23" t="e">
        <f t="shared" si="100"/>
        <v>#DIV/0!</v>
      </c>
      <c r="K64" s="42" t="e">
        <f t="shared" si="101"/>
        <v>#DIV/0!</v>
      </c>
      <c r="L64" s="42" t="e">
        <f>C64/$C$69</f>
        <v>#DIV/0!</v>
      </c>
      <c r="M64" s="42" t="e">
        <f>D64/$D$69</f>
        <v>#DIV/0!</v>
      </c>
      <c r="N64" s="54" t="e">
        <f t="shared" si="102"/>
        <v>#DIV/0!</v>
      </c>
      <c r="O64" s="14" t="e">
        <f t="shared" si="103"/>
        <v>#DIV/0!</v>
      </c>
      <c r="P64" s="14" t="e">
        <f t="shared" si="104"/>
        <v>#DIV/0!</v>
      </c>
      <c r="Q64" s="14" t="e">
        <f t="shared" si="105"/>
        <v>#DIV/0!</v>
      </c>
      <c r="R64" s="14" t="e">
        <f t="shared" si="106"/>
        <v>#DIV/0!</v>
      </c>
      <c r="S64" s="33" t="e">
        <f t="shared" si="107"/>
        <v>#DIV/0!</v>
      </c>
      <c r="T64" s="42" t="e">
        <f t="shared" si="108"/>
        <v>#DIV/0!</v>
      </c>
      <c r="U64" s="42" t="e">
        <f t="shared" si="109"/>
        <v>#DIV/0!</v>
      </c>
      <c r="V64" s="42" t="e">
        <f t="shared" si="110"/>
        <v>#DIV/0!</v>
      </c>
      <c r="W64" s="54" t="e">
        <f t="shared" si="111"/>
        <v>#DIV/0!</v>
      </c>
      <c r="X64" s="14" t="e">
        <f t="shared" si="112"/>
        <v>#DIV/0!</v>
      </c>
      <c r="Y64" s="14" t="e">
        <f t="shared" si="113"/>
        <v>#DIV/0!</v>
      </c>
      <c r="Z64" s="14" t="e">
        <f t="shared" si="114"/>
        <v>#DIV/0!</v>
      </c>
      <c r="AA64" s="14" t="e">
        <f t="shared" si="115"/>
        <v>#DIV/0!</v>
      </c>
      <c r="AB64" s="33" t="e">
        <f t="shared" si="116"/>
        <v>#DIV/0!</v>
      </c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  <c r="AV64" s="273"/>
      <c r="AW64" s="273"/>
      <c r="AX64" s="273"/>
      <c r="AY64" s="273"/>
      <c r="AZ64" s="273"/>
      <c r="BA64" s="273"/>
      <c r="BB64" s="273"/>
      <c r="BC64" s="273"/>
      <c r="BD64" s="273"/>
      <c r="BE64" s="273"/>
      <c r="BF64" s="273"/>
      <c r="BG64" s="273"/>
      <c r="BH64" s="273"/>
      <c r="BI64" s="273"/>
      <c r="BJ64" s="273"/>
      <c r="BK64" s="273"/>
      <c r="BL64" s="273"/>
      <c r="BM64" s="273"/>
      <c r="BN64" s="273"/>
      <c r="BO64" s="273"/>
      <c r="BP64" s="273"/>
      <c r="BQ64" s="273"/>
      <c r="BR64" s="273"/>
      <c r="BS64" s="273"/>
      <c r="BT64" s="273"/>
      <c r="BU64" s="273"/>
      <c r="BV64" s="273"/>
      <c r="BW64" s="273"/>
      <c r="BX64" s="273"/>
      <c r="BY64" s="273"/>
      <c r="BZ64" s="273"/>
      <c r="CA64" s="273"/>
      <c r="CB64" s="273"/>
      <c r="CC64" s="273"/>
      <c r="CD64" s="273"/>
      <c r="CE64" s="273"/>
      <c r="CF64" s="273"/>
      <c r="CG64" s="273"/>
      <c r="CH64" s="273"/>
      <c r="CI64" s="273"/>
      <c r="CJ64" s="273"/>
      <c r="CK64" s="273"/>
      <c r="CL64" s="273"/>
      <c r="CM64" s="273"/>
      <c r="CN64" s="273"/>
      <c r="CO64" s="273"/>
      <c r="CP64" s="273"/>
      <c r="CQ64" s="273"/>
      <c r="CR64" s="273"/>
      <c r="CS64" s="273"/>
      <c r="CT64" s="273"/>
      <c r="CU64" s="273"/>
      <c r="CV64" s="273"/>
      <c r="CW64" s="273"/>
      <c r="CX64" s="273"/>
      <c r="CY64" s="273"/>
      <c r="CZ64" s="273"/>
      <c r="DA64" s="273"/>
      <c r="DB64" s="273"/>
      <c r="DC64" s="273"/>
      <c r="DD64" s="273"/>
      <c r="DE64" s="273"/>
      <c r="DF64" s="273"/>
      <c r="DG64" s="273"/>
      <c r="DH64" s="273"/>
      <c r="DI64" s="273"/>
      <c r="DJ64" s="273"/>
      <c r="DK64" s="273"/>
      <c r="DL64" s="273"/>
      <c r="DM64" s="273"/>
      <c r="DN64" s="273"/>
      <c r="DO64" s="273"/>
      <c r="DP64" s="273"/>
      <c r="DQ64" s="273"/>
      <c r="DR64" s="273"/>
      <c r="DS64" s="273"/>
      <c r="DT64" s="273"/>
      <c r="DU64" s="273"/>
      <c r="DV64" s="273"/>
      <c r="DW64" s="273"/>
      <c r="DX64" s="273"/>
      <c r="DY64" s="273"/>
      <c r="DZ64" s="273"/>
      <c r="EA64" s="273"/>
      <c r="EB64" s="273"/>
      <c r="EC64" s="273"/>
      <c r="ED64" s="273"/>
      <c r="EE64" s="273"/>
    </row>
    <row r="65" spans="1:135" s="139" customFormat="1" x14ac:dyDescent="0.25">
      <c r="A65" s="134" t="s">
        <v>5</v>
      </c>
      <c r="B65" s="291"/>
      <c r="C65" s="292"/>
      <c r="D65" s="283"/>
      <c r="E65" s="95" t="e">
        <f t="shared" si="95"/>
        <v>#DIV/0!</v>
      </c>
      <c r="F65" s="165" t="e">
        <f t="shared" si="96"/>
        <v>#DIV/0!</v>
      </c>
      <c r="G65" s="165" t="e">
        <f t="shared" si="97"/>
        <v>#DIV/0!</v>
      </c>
      <c r="H65" s="165" t="e">
        <f t="shared" si="98"/>
        <v>#DIV/0!</v>
      </c>
      <c r="I65" s="165" t="e">
        <f t="shared" si="99"/>
        <v>#DIV/0!</v>
      </c>
      <c r="J65" s="84" t="e">
        <f t="shared" si="100"/>
        <v>#DIV/0!</v>
      </c>
      <c r="K65" s="138" t="s">
        <v>32</v>
      </c>
      <c r="L65" s="138" t="s">
        <v>32</v>
      </c>
      <c r="M65" s="138" t="s">
        <v>32</v>
      </c>
      <c r="N65" s="138" t="s">
        <v>32</v>
      </c>
      <c r="O65" s="138" t="s">
        <v>32</v>
      </c>
      <c r="P65" s="138" t="s">
        <v>32</v>
      </c>
      <c r="Q65" s="138" t="s">
        <v>32</v>
      </c>
      <c r="R65" s="138" t="s">
        <v>32</v>
      </c>
      <c r="S65" s="138" t="s">
        <v>32</v>
      </c>
      <c r="T65" s="138" t="s">
        <v>32</v>
      </c>
      <c r="U65" s="138" t="s">
        <v>32</v>
      </c>
      <c r="V65" s="138" t="s">
        <v>32</v>
      </c>
      <c r="W65" s="138" t="s">
        <v>32</v>
      </c>
      <c r="X65" s="65" t="s">
        <v>32</v>
      </c>
      <c r="Y65" s="65" t="s">
        <v>32</v>
      </c>
      <c r="Z65" s="65" t="s">
        <v>32</v>
      </c>
      <c r="AA65" s="65" t="s">
        <v>32</v>
      </c>
      <c r="AB65" s="138" t="s">
        <v>32</v>
      </c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302"/>
      <c r="AS65" s="302"/>
      <c r="AT65" s="302"/>
      <c r="AU65" s="302"/>
      <c r="AV65" s="302"/>
      <c r="AW65" s="302"/>
      <c r="AX65" s="302"/>
      <c r="AY65" s="302"/>
      <c r="AZ65" s="302"/>
      <c r="BA65" s="302"/>
      <c r="BB65" s="302"/>
      <c r="BC65" s="302"/>
      <c r="BD65" s="302"/>
      <c r="BE65" s="302"/>
      <c r="BF65" s="302"/>
      <c r="BG65" s="302"/>
      <c r="BH65" s="302"/>
      <c r="BI65" s="302"/>
      <c r="BJ65" s="302"/>
      <c r="BK65" s="302"/>
      <c r="BL65" s="302"/>
      <c r="BM65" s="302"/>
      <c r="BN65" s="302"/>
      <c r="BO65" s="302"/>
      <c r="BP65" s="302"/>
      <c r="BQ65" s="302"/>
      <c r="BR65" s="302"/>
      <c r="BS65" s="302"/>
      <c r="BT65" s="302"/>
      <c r="BU65" s="302"/>
      <c r="BV65" s="302"/>
      <c r="BW65" s="302"/>
      <c r="BX65" s="302"/>
      <c r="BY65" s="302"/>
      <c r="BZ65" s="302"/>
      <c r="CA65" s="302"/>
      <c r="CB65" s="302"/>
      <c r="CC65" s="302"/>
      <c r="CD65" s="302"/>
      <c r="CE65" s="302"/>
      <c r="CF65" s="302"/>
      <c r="CG65" s="302"/>
      <c r="CH65" s="302"/>
      <c r="CI65" s="302"/>
      <c r="CJ65" s="302"/>
      <c r="CK65" s="302"/>
      <c r="CL65" s="302"/>
      <c r="CM65" s="302"/>
      <c r="CN65" s="302"/>
      <c r="CO65" s="302"/>
      <c r="CP65" s="302"/>
      <c r="CQ65" s="302"/>
      <c r="CR65" s="302"/>
      <c r="CS65" s="302"/>
      <c r="CT65" s="302"/>
      <c r="CU65" s="302"/>
      <c r="CV65" s="302"/>
      <c r="CW65" s="302"/>
      <c r="CX65" s="302"/>
      <c r="CY65" s="302"/>
      <c r="CZ65" s="302"/>
      <c r="DA65" s="302"/>
      <c r="DB65" s="302"/>
      <c r="DC65" s="302"/>
      <c r="DD65" s="302"/>
      <c r="DE65" s="302"/>
      <c r="DF65" s="302"/>
      <c r="DG65" s="302"/>
      <c r="DH65" s="302"/>
      <c r="DI65" s="302"/>
      <c r="DJ65" s="302"/>
      <c r="DK65" s="302"/>
      <c r="DL65" s="302"/>
      <c r="DM65" s="302"/>
      <c r="DN65" s="302"/>
      <c r="DO65" s="302"/>
      <c r="DP65" s="302"/>
      <c r="DQ65" s="302"/>
      <c r="DR65" s="302"/>
      <c r="DS65" s="302"/>
      <c r="DT65" s="302"/>
      <c r="DU65" s="302"/>
      <c r="DV65" s="302"/>
      <c r="DW65" s="302"/>
      <c r="DX65" s="302"/>
      <c r="DY65" s="302"/>
      <c r="DZ65" s="302"/>
      <c r="EA65" s="302"/>
      <c r="EB65" s="302"/>
      <c r="EC65" s="302"/>
      <c r="ED65" s="302"/>
      <c r="EE65" s="302"/>
    </row>
    <row r="66" spans="1:135" s="41" customFormat="1" x14ac:dyDescent="0.25">
      <c r="A66" s="133" t="s">
        <v>6</v>
      </c>
      <c r="B66" s="290"/>
      <c r="C66" s="279"/>
      <c r="D66" s="280"/>
      <c r="E66" s="94" t="e">
        <f t="shared" ref="E66:E72" si="117">STDEV(B66:D66)/AVERAGE(B66:D66)*100</f>
        <v>#DIV/0!</v>
      </c>
      <c r="F66" s="24" t="e">
        <f t="shared" si="96"/>
        <v>#DIV/0!</v>
      </c>
      <c r="G66" s="24" t="e">
        <f t="shared" si="97"/>
        <v>#DIV/0!</v>
      </c>
      <c r="H66" s="24" t="e">
        <f t="shared" si="98"/>
        <v>#DIV/0!</v>
      </c>
      <c r="I66" s="24" t="e">
        <f t="shared" si="99"/>
        <v>#DIV/0!</v>
      </c>
      <c r="J66" s="23" t="e">
        <f t="shared" si="100"/>
        <v>#DIV/0!</v>
      </c>
      <c r="K66" s="42" t="e">
        <f t="shared" si="101"/>
        <v>#DIV/0!</v>
      </c>
      <c r="L66" s="42" t="e">
        <f t="shared" ref="L66:L72" si="118">C66/$C$69</f>
        <v>#DIV/0!</v>
      </c>
      <c r="M66" s="42" t="e">
        <f t="shared" ref="M66:M72" si="119">D66/$D$69</f>
        <v>#DIV/0!</v>
      </c>
      <c r="N66" s="54" t="e">
        <f t="shared" si="102"/>
        <v>#DIV/0!</v>
      </c>
      <c r="O66" s="14" t="e">
        <f t="shared" si="103"/>
        <v>#DIV/0!</v>
      </c>
      <c r="P66" s="14" t="e">
        <f t="shared" si="104"/>
        <v>#DIV/0!</v>
      </c>
      <c r="Q66" s="14" t="e">
        <f t="shared" si="105"/>
        <v>#DIV/0!</v>
      </c>
      <c r="R66" s="14" t="e">
        <f t="shared" si="106"/>
        <v>#DIV/0!</v>
      </c>
      <c r="S66" s="33" t="e">
        <f t="shared" si="107"/>
        <v>#DIV/0!</v>
      </c>
      <c r="T66" s="42" t="e">
        <f>B66/$B$65</f>
        <v>#DIV/0!</v>
      </c>
      <c r="U66" s="42" t="e">
        <f>C66/$C$65</f>
        <v>#DIV/0!</v>
      </c>
      <c r="V66" s="42" t="e">
        <f>D66/$D$65</f>
        <v>#DIV/0!</v>
      </c>
      <c r="W66" s="54" t="e">
        <f t="shared" si="111"/>
        <v>#DIV/0!</v>
      </c>
      <c r="X66" s="14" t="e">
        <f t="shared" ref="X66:X72" si="120">789270*T66*AB66</f>
        <v>#DIV/0!</v>
      </c>
      <c r="Y66" s="14" t="e">
        <f t="shared" ref="Y66:Y72" si="121">789270*U66*AB66</f>
        <v>#DIV/0!</v>
      </c>
      <c r="Z66" s="14" t="e">
        <f t="shared" ref="Z66:Z72" si="122">789270*V66*AB66</f>
        <v>#DIV/0!</v>
      </c>
      <c r="AA66" s="14" t="e">
        <f>IF(D66&gt;0,AVERAGE(X66:Z66),AVERAGE(X66:Y66))</f>
        <v>#DIV/0!</v>
      </c>
      <c r="AB66" s="33" t="e">
        <f t="shared" si="116"/>
        <v>#DIV/0!</v>
      </c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  <c r="AV66" s="273"/>
      <c r="AW66" s="273"/>
      <c r="AX66" s="273"/>
      <c r="AY66" s="273"/>
      <c r="AZ66" s="273"/>
      <c r="BA66" s="273"/>
      <c r="BB66" s="273"/>
      <c r="BC66" s="273"/>
      <c r="BD66" s="273"/>
      <c r="BE66" s="273"/>
      <c r="BF66" s="273"/>
      <c r="BG66" s="273"/>
      <c r="BH66" s="273"/>
      <c r="BI66" s="273"/>
      <c r="BJ66" s="273"/>
      <c r="BK66" s="273"/>
      <c r="BL66" s="273"/>
      <c r="BM66" s="273"/>
      <c r="BN66" s="273"/>
      <c r="BO66" s="273"/>
      <c r="BP66" s="273"/>
      <c r="BQ66" s="273"/>
      <c r="BR66" s="273"/>
      <c r="BS66" s="273"/>
      <c r="BT66" s="273"/>
      <c r="BU66" s="273"/>
      <c r="BV66" s="273"/>
      <c r="BW66" s="273"/>
      <c r="BX66" s="273"/>
      <c r="BY66" s="273"/>
      <c r="BZ66" s="273"/>
      <c r="CA66" s="273"/>
      <c r="CB66" s="273"/>
      <c r="CC66" s="273"/>
      <c r="CD66" s="273"/>
      <c r="CE66" s="273"/>
      <c r="CF66" s="273"/>
      <c r="CG66" s="273"/>
      <c r="CH66" s="273"/>
      <c r="CI66" s="273"/>
      <c r="CJ66" s="273"/>
      <c r="CK66" s="273"/>
      <c r="CL66" s="273"/>
      <c r="CM66" s="273"/>
      <c r="CN66" s="273"/>
      <c r="CO66" s="273"/>
      <c r="CP66" s="273"/>
      <c r="CQ66" s="273"/>
      <c r="CR66" s="273"/>
      <c r="CS66" s="273"/>
      <c r="CT66" s="273"/>
      <c r="CU66" s="273"/>
      <c r="CV66" s="273"/>
      <c r="CW66" s="273"/>
      <c r="CX66" s="273"/>
      <c r="CY66" s="273"/>
      <c r="CZ66" s="273"/>
      <c r="DA66" s="273"/>
      <c r="DB66" s="273"/>
      <c r="DC66" s="273"/>
      <c r="DD66" s="273"/>
      <c r="DE66" s="273"/>
      <c r="DF66" s="273"/>
      <c r="DG66" s="273"/>
      <c r="DH66" s="273"/>
      <c r="DI66" s="273"/>
      <c r="DJ66" s="273"/>
      <c r="DK66" s="273"/>
      <c r="DL66" s="273"/>
      <c r="DM66" s="273"/>
      <c r="DN66" s="273"/>
      <c r="DO66" s="273"/>
      <c r="DP66" s="273"/>
      <c r="DQ66" s="273"/>
      <c r="DR66" s="273"/>
      <c r="DS66" s="273"/>
      <c r="DT66" s="273"/>
      <c r="DU66" s="273"/>
      <c r="DV66" s="273"/>
      <c r="DW66" s="273"/>
      <c r="DX66" s="273"/>
      <c r="DY66" s="273"/>
      <c r="DZ66" s="273"/>
      <c r="EA66" s="273"/>
      <c r="EB66" s="273"/>
      <c r="EC66" s="273"/>
      <c r="ED66" s="273"/>
      <c r="EE66" s="273"/>
    </row>
    <row r="67" spans="1:135" s="41" customFormat="1" x14ac:dyDescent="0.25">
      <c r="A67" s="133" t="s">
        <v>7</v>
      </c>
      <c r="B67" s="290"/>
      <c r="C67" s="279"/>
      <c r="D67" s="280"/>
      <c r="E67" s="94" t="e">
        <f t="shared" si="117"/>
        <v>#DIV/0!</v>
      </c>
      <c r="F67" s="24" t="e">
        <f t="shared" si="96"/>
        <v>#DIV/0!</v>
      </c>
      <c r="G67" s="24" t="e">
        <f t="shared" si="97"/>
        <v>#DIV/0!</v>
      </c>
      <c r="H67" s="24" t="e">
        <f t="shared" si="98"/>
        <v>#DIV/0!</v>
      </c>
      <c r="I67" s="24" t="e">
        <f t="shared" si="99"/>
        <v>#DIV/0!</v>
      </c>
      <c r="J67" s="23" t="e">
        <f t="shared" si="100"/>
        <v>#DIV/0!</v>
      </c>
      <c r="K67" s="42" t="e">
        <f t="shared" si="101"/>
        <v>#DIV/0!</v>
      </c>
      <c r="L67" s="42" t="e">
        <f t="shared" si="118"/>
        <v>#DIV/0!</v>
      </c>
      <c r="M67" s="42" t="e">
        <f t="shared" si="119"/>
        <v>#DIV/0!</v>
      </c>
      <c r="N67" s="54" t="e">
        <f t="shared" si="102"/>
        <v>#DIV/0!</v>
      </c>
      <c r="O67" s="14" t="e">
        <f t="shared" si="103"/>
        <v>#DIV/0!</v>
      </c>
      <c r="P67" s="14" t="e">
        <f t="shared" si="104"/>
        <v>#DIV/0!</v>
      </c>
      <c r="Q67" s="14" t="e">
        <f t="shared" si="105"/>
        <v>#DIV/0!</v>
      </c>
      <c r="R67" s="14" t="e">
        <f t="shared" si="106"/>
        <v>#DIV/0!</v>
      </c>
      <c r="S67" s="33" t="e">
        <f t="shared" si="107"/>
        <v>#DIV/0!</v>
      </c>
      <c r="T67" s="42" t="e">
        <f t="shared" ref="T67:T69" si="123">B67/$B$65</f>
        <v>#DIV/0!</v>
      </c>
      <c r="U67" s="42" t="e">
        <f t="shared" ref="U67:U69" si="124">C67/$C$65</f>
        <v>#DIV/0!</v>
      </c>
      <c r="V67" s="42" t="e">
        <f t="shared" ref="V67:V69" si="125">D67/$D$65</f>
        <v>#DIV/0!</v>
      </c>
      <c r="W67" s="54" t="e">
        <f t="shared" si="111"/>
        <v>#DIV/0!</v>
      </c>
      <c r="X67" s="14" t="e">
        <f t="shared" si="120"/>
        <v>#DIV/0!</v>
      </c>
      <c r="Y67" s="14" t="e">
        <f t="shared" si="121"/>
        <v>#DIV/0!</v>
      </c>
      <c r="Z67" s="14" t="e">
        <f t="shared" si="122"/>
        <v>#DIV/0!</v>
      </c>
      <c r="AA67" s="14" t="e">
        <f t="shared" ref="AA67:AA69" si="126">IF(D67&gt;0,AVERAGE(X67:Z67),AVERAGE(X67:Y67))</f>
        <v>#DIV/0!</v>
      </c>
      <c r="AB67" s="33" t="e">
        <f t="shared" si="116"/>
        <v>#DIV/0!</v>
      </c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3"/>
      <c r="AQ67" s="273"/>
      <c r="AR67" s="273"/>
      <c r="AS67" s="273"/>
      <c r="AT67" s="273"/>
      <c r="AU67" s="273"/>
      <c r="AV67" s="273"/>
      <c r="AW67" s="273"/>
      <c r="AX67" s="273"/>
      <c r="AY67" s="273"/>
      <c r="AZ67" s="273"/>
      <c r="BA67" s="273"/>
      <c r="BB67" s="273"/>
      <c r="BC67" s="273"/>
      <c r="BD67" s="273"/>
      <c r="BE67" s="273"/>
      <c r="BF67" s="273"/>
      <c r="BG67" s="273"/>
      <c r="BH67" s="273"/>
      <c r="BI67" s="273"/>
      <c r="BJ67" s="273"/>
      <c r="BK67" s="273"/>
      <c r="BL67" s="273"/>
      <c r="BM67" s="273"/>
      <c r="BN67" s="273"/>
      <c r="BO67" s="273"/>
      <c r="BP67" s="273"/>
      <c r="BQ67" s="273"/>
      <c r="BR67" s="273"/>
      <c r="BS67" s="273"/>
      <c r="BT67" s="273"/>
      <c r="BU67" s="273"/>
      <c r="BV67" s="273"/>
      <c r="BW67" s="273"/>
      <c r="BX67" s="273"/>
      <c r="BY67" s="273"/>
      <c r="BZ67" s="273"/>
      <c r="CA67" s="273"/>
      <c r="CB67" s="273"/>
      <c r="CC67" s="273"/>
      <c r="CD67" s="273"/>
      <c r="CE67" s="273"/>
      <c r="CF67" s="273"/>
      <c r="CG67" s="273"/>
      <c r="CH67" s="273"/>
      <c r="CI67" s="273"/>
      <c r="CJ67" s="273"/>
      <c r="CK67" s="273"/>
      <c r="CL67" s="273"/>
      <c r="CM67" s="273"/>
      <c r="CN67" s="273"/>
      <c r="CO67" s="273"/>
      <c r="CP67" s="273"/>
      <c r="CQ67" s="273"/>
      <c r="CR67" s="273"/>
      <c r="CS67" s="273"/>
      <c r="CT67" s="273"/>
      <c r="CU67" s="273"/>
      <c r="CV67" s="273"/>
      <c r="CW67" s="273"/>
      <c r="CX67" s="273"/>
      <c r="CY67" s="273"/>
      <c r="CZ67" s="273"/>
      <c r="DA67" s="273"/>
      <c r="DB67" s="273"/>
      <c r="DC67" s="273"/>
      <c r="DD67" s="273"/>
      <c r="DE67" s="273"/>
      <c r="DF67" s="273"/>
      <c r="DG67" s="273"/>
      <c r="DH67" s="273"/>
      <c r="DI67" s="273"/>
      <c r="DJ67" s="273"/>
      <c r="DK67" s="273"/>
      <c r="DL67" s="273"/>
      <c r="DM67" s="273"/>
      <c r="DN67" s="273"/>
      <c r="DO67" s="273"/>
      <c r="DP67" s="273"/>
      <c r="DQ67" s="273"/>
      <c r="DR67" s="273"/>
      <c r="DS67" s="273"/>
      <c r="DT67" s="273"/>
      <c r="DU67" s="273"/>
      <c r="DV67" s="273"/>
      <c r="DW67" s="273"/>
      <c r="DX67" s="273"/>
      <c r="DY67" s="273"/>
      <c r="DZ67" s="273"/>
      <c r="EA67" s="273"/>
      <c r="EB67" s="273"/>
      <c r="EC67" s="273"/>
      <c r="ED67" s="273"/>
      <c r="EE67" s="273"/>
    </row>
    <row r="68" spans="1:135" s="41" customFormat="1" x14ac:dyDescent="0.25">
      <c r="A68" s="133" t="s">
        <v>8</v>
      </c>
      <c r="B68" s="290"/>
      <c r="C68" s="279"/>
      <c r="D68" s="280"/>
      <c r="E68" s="94" t="e">
        <f t="shared" si="117"/>
        <v>#DIV/0!</v>
      </c>
      <c r="F68" s="24" t="e">
        <f t="shared" si="96"/>
        <v>#DIV/0!</v>
      </c>
      <c r="G68" s="24" t="e">
        <f t="shared" si="97"/>
        <v>#DIV/0!</v>
      </c>
      <c r="H68" s="24" t="e">
        <f t="shared" si="98"/>
        <v>#DIV/0!</v>
      </c>
      <c r="I68" s="24" t="e">
        <f t="shared" si="99"/>
        <v>#DIV/0!</v>
      </c>
      <c r="J68" s="23" t="e">
        <f t="shared" si="100"/>
        <v>#DIV/0!</v>
      </c>
      <c r="K68" s="42" t="e">
        <f t="shared" si="101"/>
        <v>#DIV/0!</v>
      </c>
      <c r="L68" s="42" t="e">
        <f t="shared" si="118"/>
        <v>#DIV/0!</v>
      </c>
      <c r="M68" s="42" t="e">
        <f t="shared" si="119"/>
        <v>#DIV/0!</v>
      </c>
      <c r="N68" s="54" t="e">
        <f t="shared" si="102"/>
        <v>#DIV/0!</v>
      </c>
      <c r="O68" s="14" t="e">
        <f t="shared" si="103"/>
        <v>#DIV/0!</v>
      </c>
      <c r="P68" s="14" t="e">
        <f t="shared" si="104"/>
        <v>#DIV/0!</v>
      </c>
      <c r="Q68" s="14" t="e">
        <f t="shared" si="105"/>
        <v>#DIV/0!</v>
      </c>
      <c r="R68" s="14" t="e">
        <f t="shared" si="106"/>
        <v>#DIV/0!</v>
      </c>
      <c r="S68" s="33" t="e">
        <f t="shared" si="107"/>
        <v>#DIV/0!</v>
      </c>
      <c r="T68" s="42" t="e">
        <f t="shared" si="123"/>
        <v>#DIV/0!</v>
      </c>
      <c r="U68" s="42" t="e">
        <f t="shared" si="124"/>
        <v>#DIV/0!</v>
      </c>
      <c r="V68" s="42" t="e">
        <f t="shared" si="125"/>
        <v>#DIV/0!</v>
      </c>
      <c r="W68" s="54" t="e">
        <f t="shared" si="111"/>
        <v>#DIV/0!</v>
      </c>
      <c r="X68" s="14" t="e">
        <f t="shared" si="120"/>
        <v>#DIV/0!</v>
      </c>
      <c r="Y68" s="14" t="e">
        <f t="shared" si="121"/>
        <v>#DIV/0!</v>
      </c>
      <c r="Z68" s="14" t="e">
        <f t="shared" si="122"/>
        <v>#DIV/0!</v>
      </c>
      <c r="AA68" s="14" t="e">
        <f t="shared" si="126"/>
        <v>#DIV/0!</v>
      </c>
      <c r="AB68" s="33" t="e">
        <f t="shared" si="116"/>
        <v>#DIV/0!</v>
      </c>
      <c r="AC68" s="273"/>
      <c r="AD68" s="273"/>
      <c r="AE68" s="273"/>
      <c r="AF68" s="273"/>
      <c r="AG68" s="273"/>
      <c r="AH68" s="273"/>
      <c r="AI68" s="273"/>
      <c r="AJ68" s="273"/>
      <c r="AK68" s="273"/>
      <c r="AL68" s="273"/>
      <c r="AM68" s="273"/>
      <c r="AN68" s="273"/>
      <c r="AO68" s="273"/>
      <c r="AP68" s="273"/>
      <c r="AQ68" s="273"/>
      <c r="AR68" s="273"/>
      <c r="AS68" s="273"/>
      <c r="AT68" s="273"/>
      <c r="AU68" s="273"/>
      <c r="AV68" s="273"/>
      <c r="AW68" s="273"/>
      <c r="AX68" s="273"/>
      <c r="AY68" s="273"/>
      <c r="AZ68" s="273"/>
      <c r="BA68" s="273"/>
      <c r="BB68" s="273"/>
      <c r="BC68" s="273"/>
      <c r="BD68" s="273"/>
      <c r="BE68" s="273"/>
      <c r="BF68" s="273"/>
      <c r="BG68" s="273"/>
      <c r="BH68" s="273"/>
      <c r="BI68" s="273"/>
      <c r="BJ68" s="273"/>
      <c r="BK68" s="273"/>
      <c r="BL68" s="273"/>
      <c r="BM68" s="273"/>
      <c r="BN68" s="273"/>
      <c r="BO68" s="273"/>
      <c r="BP68" s="273"/>
      <c r="BQ68" s="273"/>
      <c r="BR68" s="273"/>
      <c r="BS68" s="273"/>
      <c r="BT68" s="273"/>
      <c r="BU68" s="273"/>
      <c r="BV68" s="273"/>
      <c r="BW68" s="273"/>
      <c r="BX68" s="273"/>
      <c r="BY68" s="273"/>
      <c r="BZ68" s="273"/>
      <c r="CA68" s="273"/>
      <c r="CB68" s="273"/>
      <c r="CC68" s="273"/>
      <c r="CD68" s="273"/>
      <c r="CE68" s="273"/>
      <c r="CF68" s="273"/>
      <c r="CG68" s="273"/>
      <c r="CH68" s="273"/>
      <c r="CI68" s="273"/>
      <c r="CJ68" s="273"/>
      <c r="CK68" s="273"/>
      <c r="CL68" s="273"/>
      <c r="CM68" s="273"/>
      <c r="CN68" s="273"/>
      <c r="CO68" s="273"/>
      <c r="CP68" s="273"/>
      <c r="CQ68" s="273"/>
      <c r="CR68" s="273"/>
      <c r="CS68" s="273"/>
      <c r="CT68" s="273"/>
      <c r="CU68" s="273"/>
      <c r="CV68" s="273"/>
      <c r="CW68" s="273"/>
      <c r="CX68" s="273"/>
      <c r="CY68" s="273"/>
      <c r="CZ68" s="273"/>
      <c r="DA68" s="273"/>
      <c r="DB68" s="273"/>
      <c r="DC68" s="273"/>
      <c r="DD68" s="273"/>
      <c r="DE68" s="273"/>
      <c r="DF68" s="273"/>
      <c r="DG68" s="273"/>
      <c r="DH68" s="273"/>
      <c r="DI68" s="273"/>
      <c r="DJ68" s="273"/>
      <c r="DK68" s="273"/>
      <c r="DL68" s="273"/>
      <c r="DM68" s="273"/>
      <c r="DN68" s="273"/>
      <c r="DO68" s="273"/>
      <c r="DP68" s="273"/>
      <c r="DQ68" s="273"/>
      <c r="DR68" s="273"/>
      <c r="DS68" s="273"/>
      <c r="DT68" s="273"/>
      <c r="DU68" s="273"/>
      <c r="DV68" s="273"/>
      <c r="DW68" s="273"/>
      <c r="DX68" s="273"/>
      <c r="DY68" s="273"/>
      <c r="DZ68" s="273"/>
      <c r="EA68" s="273"/>
      <c r="EB68" s="273"/>
      <c r="EC68" s="273"/>
      <c r="ED68" s="273"/>
      <c r="EE68" s="273"/>
    </row>
    <row r="69" spans="1:135" s="139" customFormat="1" x14ac:dyDescent="0.25">
      <c r="A69" s="134" t="s">
        <v>9</v>
      </c>
      <c r="B69" s="291"/>
      <c r="C69" s="292"/>
      <c r="D69" s="283"/>
      <c r="E69" s="95" t="e">
        <f t="shared" si="117"/>
        <v>#DIV/0!</v>
      </c>
      <c r="F69" s="165" t="e">
        <f t="shared" si="96"/>
        <v>#DIV/0!</v>
      </c>
      <c r="G69" s="165" t="e">
        <f t="shared" si="97"/>
        <v>#DIV/0!</v>
      </c>
      <c r="H69" s="165" t="e">
        <f t="shared" si="98"/>
        <v>#DIV/0!</v>
      </c>
      <c r="I69" s="165" t="e">
        <f t="shared" si="99"/>
        <v>#DIV/0!</v>
      </c>
      <c r="J69" s="84" t="e">
        <f t="shared" si="100"/>
        <v>#DIV/0!</v>
      </c>
      <c r="K69" s="163" t="e">
        <f t="shared" si="101"/>
        <v>#DIV/0!</v>
      </c>
      <c r="L69" s="163" t="e">
        <f t="shared" si="118"/>
        <v>#DIV/0!</v>
      </c>
      <c r="M69" s="163" t="e">
        <f t="shared" si="119"/>
        <v>#DIV/0!</v>
      </c>
      <c r="N69" s="85" t="e">
        <f t="shared" si="102"/>
        <v>#DIV/0!</v>
      </c>
      <c r="O69" s="85" t="e">
        <f t="shared" si="103"/>
        <v>#DIV/0!</v>
      </c>
      <c r="P69" s="85" t="e">
        <f t="shared" si="104"/>
        <v>#DIV/0!</v>
      </c>
      <c r="Q69" s="85" t="e">
        <f t="shared" si="105"/>
        <v>#DIV/0!</v>
      </c>
      <c r="R69" s="85" t="e">
        <f t="shared" si="106"/>
        <v>#DIV/0!</v>
      </c>
      <c r="S69" s="164" t="e">
        <f t="shared" si="107"/>
        <v>#DIV/0!</v>
      </c>
      <c r="T69" s="163" t="e">
        <f t="shared" si="123"/>
        <v>#DIV/0!</v>
      </c>
      <c r="U69" s="163" t="e">
        <f t="shared" si="124"/>
        <v>#DIV/0!</v>
      </c>
      <c r="V69" s="163" t="e">
        <f t="shared" si="125"/>
        <v>#DIV/0!</v>
      </c>
      <c r="W69" s="85" t="e">
        <f t="shared" si="111"/>
        <v>#DIV/0!</v>
      </c>
      <c r="X69" s="85" t="e">
        <f t="shared" si="120"/>
        <v>#DIV/0!</v>
      </c>
      <c r="Y69" s="85" t="e">
        <f t="shared" si="121"/>
        <v>#DIV/0!</v>
      </c>
      <c r="Z69" s="85" t="e">
        <f t="shared" si="122"/>
        <v>#DIV/0!</v>
      </c>
      <c r="AA69" s="85" t="e">
        <f t="shared" si="126"/>
        <v>#DIV/0!</v>
      </c>
      <c r="AB69" s="164" t="e">
        <f t="shared" si="116"/>
        <v>#DIV/0!</v>
      </c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302"/>
      <c r="AS69" s="302"/>
      <c r="AT69" s="302"/>
      <c r="AU69" s="302"/>
      <c r="AV69" s="302"/>
      <c r="AW69" s="302"/>
      <c r="AX69" s="302"/>
      <c r="AY69" s="302"/>
      <c r="AZ69" s="302"/>
      <c r="BA69" s="302"/>
      <c r="BB69" s="302"/>
      <c r="BC69" s="302"/>
      <c r="BD69" s="302"/>
      <c r="BE69" s="302"/>
      <c r="BF69" s="302"/>
      <c r="BG69" s="302"/>
      <c r="BH69" s="302"/>
      <c r="BI69" s="302"/>
      <c r="BJ69" s="302"/>
      <c r="BK69" s="302"/>
      <c r="BL69" s="302"/>
      <c r="BM69" s="302"/>
      <c r="BN69" s="302"/>
      <c r="BO69" s="302"/>
      <c r="BP69" s="302"/>
      <c r="BQ69" s="302"/>
      <c r="BR69" s="302"/>
      <c r="BS69" s="302"/>
      <c r="BT69" s="302"/>
      <c r="BU69" s="302"/>
      <c r="BV69" s="302"/>
      <c r="BW69" s="302"/>
      <c r="BX69" s="302"/>
      <c r="BY69" s="302"/>
      <c r="BZ69" s="302"/>
      <c r="CA69" s="302"/>
      <c r="CB69" s="302"/>
      <c r="CC69" s="302"/>
      <c r="CD69" s="302"/>
      <c r="CE69" s="302"/>
      <c r="CF69" s="302"/>
      <c r="CG69" s="302"/>
      <c r="CH69" s="302"/>
      <c r="CI69" s="302"/>
      <c r="CJ69" s="302"/>
      <c r="CK69" s="302"/>
      <c r="CL69" s="302"/>
      <c r="CM69" s="302"/>
      <c r="CN69" s="302"/>
      <c r="CO69" s="302"/>
      <c r="CP69" s="302"/>
      <c r="CQ69" s="302"/>
      <c r="CR69" s="302"/>
      <c r="CS69" s="302"/>
      <c r="CT69" s="302"/>
      <c r="CU69" s="302"/>
      <c r="CV69" s="302"/>
      <c r="CW69" s="302"/>
      <c r="CX69" s="302"/>
      <c r="CY69" s="302"/>
      <c r="CZ69" s="302"/>
      <c r="DA69" s="302"/>
      <c r="DB69" s="302"/>
      <c r="DC69" s="302"/>
      <c r="DD69" s="302"/>
      <c r="DE69" s="302"/>
      <c r="DF69" s="302"/>
      <c r="DG69" s="302"/>
      <c r="DH69" s="302"/>
      <c r="DI69" s="302"/>
      <c r="DJ69" s="302"/>
      <c r="DK69" s="302"/>
      <c r="DL69" s="302"/>
      <c r="DM69" s="302"/>
      <c r="DN69" s="302"/>
      <c r="DO69" s="302"/>
      <c r="DP69" s="302"/>
      <c r="DQ69" s="302"/>
      <c r="DR69" s="302"/>
      <c r="DS69" s="302"/>
      <c r="DT69" s="302"/>
      <c r="DU69" s="302"/>
      <c r="DV69" s="302"/>
      <c r="DW69" s="302"/>
      <c r="DX69" s="302"/>
      <c r="DY69" s="302"/>
      <c r="DZ69" s="302"/>
      <c r="EA69" s="302"/>
      <c r="EB69" s="302"/>
      <c r="EC69" s="302"/>
      <c r="ED69" s="302"/>
      <c r="EE69" s="302"/>
    </row>
    <row r="70" spans="1:135" s="41" customFormat="1" x14ac:dyDescent="0.25">
      <c r="A70" s="133" t="s">
        <v>10</v>
      </c>
      <c r="B70" s="290"/>
      <c r="C70" s="279"/>
      <c r="D70" s="280"/>
      <c r="E70" s="94" t="e">
        <f t="shared" si="117"/>
        <v>#DIV/0!</v>
      </c>
      <c r="F70" s="24" t="e">
        <f t="shared" si="96"/>
        <v>#DIV/0!</v>
      </c>
      <c r="G70" s="24" t="e">
        <f t="shared" si="97"/>
        <v>#DIV/0!</v>
      </c>
      <c r="H70" s="24" t="e">
        <f t="shared" si="98"/>
        <v>#DIV/0!</v>
      </c>
      <c r="I70" s="24" t="e">
        <f t="shared" si="99"/>
        <v>#DIV/0!</v>
      </c>
      <c r="J70" s="23" t="e">
        <f t="shared" si="100"/>
        <v>#DIV/0!</v>
      </c>
      <c r="K70" s="42" t="e">
        <f t="shared" si="101"/>
        <v>#DIV/0!</v>
      </c>
      <c r="L70" s="42" t="e">
        <f t="shared" si="118"/>
        <v>#DIV/0!</v>
      </c>
      <c r="M70" s="42" t="e">
        <f t="shared" si="119"/>
        <v>#DIV/0!</v>
      </c>
      <c r="N70" s="54" t="e">
        <f t="shared" si="102"/>
        <v>#DIV/0!</v>
      </c>
      <c r="O70" s="14" t="e">
        <f t="shared" si="103"/>
        <v>#DIV/0!</v>
      </c>
      <c r="P70" s="14" t="e">
        <f t="shared" si="104"/>
        <v>#DIV/0!</v>
      </c>
      <c r="Q70" s="14" t="e">
        <f t="shared" si="105"/>
        <v>#DIV/0!</v>
      </c>
      <c r="R70" s="14" t="e">
        <f t="shared" si="106"/>
        <v>#DIV/0!</v>
      </c>
      <c r="S70" s="33" t="e">
        <f t="shared" si="107"/>
        <v>#DIV/0!</v>
      </c>
      <c r="T70" s="42" t="e">
        <f>B70/$B$65</f>
        <v>#DIV/0!</v>
      </c>
      <c r="U70" s="42" t="e">
        <f>C70/$C$65</f>
        <v>#DIV/0!</v>
      </c>
      <c r="V70" s="42" t="e">
        <f>D70/$D$65</f>
        <v>#DIV/0!</v>
      </c>
      <c r="W70" s="54" t="e">
        <f t="shared" si="111"/>
        <v>#DIV/0!</v>
      </c>
      <c r="X70" s="14" t="e">
        <f t="shared" si="120"/>
        <v>#DIV/0!</v>
      </c>
      <c r="Y70" s="14" t="e">
        <f t="shared" si="121"/>
        <v>#DIV/0!</v>
      </c>
      <c r="Z70" s="14" t="e">
        <f t="shared" si="122"/>
        <v>#DIV/0!</v>
      </c>
      <c r="AA70" s="14" t="e">
        <f>IF(D70&gt;0,AVERAGE(X70:Z70),AVERAGE(X70:Y70))</f>
        <v>#DIV/0!</v>
      </c>
      <c r="AB70" s="33" t="e">
        <f t="shared" si="116"/>
        <v>#DIV/0!</v>
      </c>
      <c r="AC70" s="273"/>
      <c r="AD70" s="273"/>
      <c r="AE70" s="273"/>
      <c r="AF70" s="273"/>
      <c r="AG70" s="273"/>
      <c r="AH70" s="273"/>
      <c r="AI70" s="273"/>
      <c r="AJ70" s="273"/>
      <c r="AK70" s="273"/>
      <c r="AL70" s="273"/>
      <c r="AM70" s="273"/>
      <c r="AN70" s="273"/>
      <c r="AO70" s="273"/>
      <c r="AP70" s="273"/>
      <c r="AQ70" s="273"/>
      <c r="AR70" s="273"/>
      <c r="AS70" s="273"/>
      <c r="AT70" s="273"/>
      <c r="AU70" s="273"/>
      <c r="AV70" s="273"/>
      <c r="AW70" s="273"/>
      <c r="AX70" s="273"/>
      <c r="AY70" s="273"/>
      <c r="AZ70" s="273"/>
      <c r="BA70" s="273"/>
      <c r="BB70" s="273"/>
      <c r="BC70" s="273"/>
      <c r="BD70" s="273"/>
      <c r="BE70" s="273"/>
      <c r="BF70" s="273"/>
      <c r="BG70" s="273"/>
      <c r="BH70" s="273"/>
      <c r="BI70" s="273"/>
      <c r="BJ70" s="273"/>
      <c r="BK70" s="273"/>
      <c r="BL70" s="273"/>
      <c r="BM70" s="273"/>
      <c r="BN70" s="273"/>
      <c r="BO70" s="273"/>
      <c r="BP70" s="273"/>
      <c r="BQ70" s="273"/>
      <c r="BR70" s="273"/>
      <c r="BS70" s="273"/>
      <c r="BT70" s="273"/>
      <c r="BU70" s="273"/>
      <c r="BV70" s="273"/>
      <c r="BW70" s="273"/>
      <c r="BX70" s="273"/>
      <c r="BY70" s="273"/>
      <c r="BZ70" s="273"/>
      <c r="CA70" s="273"/>
      <c r="CB70" s="273"/>
      <c r="CC70" s="273"/>
      <c r="CD70" s="273"/>
      <c r="CE70" s="273"/>
      <c r="CF70" s="273"/>
      <c r="CG70" s="273"/>
      <c r="CH70" s="273"/>
      <c r="CI70" s="273"/>
      <c r="CJ70" s="273"/>
      <c r="CK70" s="273"/>
      <c r="CL70" s="273"/>
      <c r="CM70" s="273"/>
      <c r="CN70" s="273"/>
      <c r="CO70" s="273"/>
      <c r="CP70" s="273"/>
      <c r="CQ70" s="273"/>
      <c r="CR70" s="273"/>
      <c r="CS70" s="273"/>
      <c r="CT70" s="273"/>
      <c r="CU70" s="273"/>
      <c r="CV70" s="273"/>
      <c r="CW70" s="273"/>
      <c r="CX70" s="273"/>
      <c r="CY70" s="273"/>
      <c r="CZ70" s="273"/>
      <c r="DA70" s="273"/>
      <c r="DB70" s="273"/>
      <c r="DC70" s="273"/>
      <c r="DD70" s="273"/>
      <c r="DE70" s="273"/>
      <c r="DF70" s="273"/>
      <c r="DG70" s="273"/>
      <c r="DH70" s="273"/>
      <c r="DI70" s="273"/>
      <c r="DJ70" s="273"/>
      <c r="DK70" s="273"/>
      <c r="DL70" s="273"/>
      <c r="DM70" s="273"/>
      <c r="DN70" s="273"/>
      <c r="DO70" s="273"/>
      <c r="DP70" s="273"/>
      <c r="DQ70" s="273"/>
      <c r="DR70" s="273"/>
      <c r="DS70" s="273"/>
      <c r="DT70" s="273"/>
      <c r="DU70" s="273"/>
      <c r="DV70" s="273"/>
      <c r="DW70" s="273"/>
      <c r="DX70" s="273"/>
      <c r="DY70" s="273"/>
      <c r="DZ70" s="273"/>
      <c r="EA70" s="273"/>
      <c r="EB70" s="273"/>
      <c r="EC70" s="273"/>
      <c r="ED70" s="273"/>
      <c r="EE70" s="273"/>
    </row>
    <row r="71" spans="1:135" s="41" customFormat="1" x14ac:dyDescent="0.25">
      <c r="A71" s="133" t="s">
        <v>11</v>
      </c>
      <c r="B71" s="290"/>
      <c r="C71" s="279"/>
      <c r="D71" s="280"/>
      <c r="E71" s="94" t="e">
        <f t="shared" si="117"/>
        <v>#DIV/0!</v>
      </c>
      <c r="F71" s="24" t="e">
        <f t="shared" si="96"/>
        <v>#DIV/0!</v>
      </c>
      <c r="G71" s="24" t="e">
        <f t="shared" si="97"/>
        <v>#DIV/0!</v>
      </c>
      <c r="H71" s="24" t="e">
        <f t="shared" si="98"/>
        <v>#DIV/0!</v>
      </c>
      <c r="I71" s="24" t="e">
        <f t="shared" si="99"/>
        <v>#DIV/0!</v>
      </c>
      <c r="J71" s="23" t="e">
        <f t="shared" si="100"/>
        <v>#DIV/0!</v>
      </c>
      <c r="K71" s="42" t="e">
        <f t="shared" si="101"/>
        <v>#DIV/0!</v>
      </c>
      <c r="L71" s="42" t="e">
        <f t="shared" si="118"/>
        <v>#DIV/0!</v>
      </c>
      <c r="M71" s="42" t="e">
        <f t="shared" si="119"/>
        <v>#DIV/0!</v>
      </c>
      <c r="N71" s="54" t="e">
        <f t="shared" si="102"/>
        <v>#DIV/0!</v>
      </c>
      <c r="O71" s="14" t="e">
        <f t="shared" si="103"/>
        <v>#DIV/0!</v>
      </c>
      <c r="P71" s="14" t="e">
        <f t="shared" si="104"/>
        <v>#DIV/0!</v>
      </c>
      <c r="Q71" s="14" t="e">
        <f t="shared" si="105"/>
        <v>#DIV/0!</v>
      </c>
      <c r="R71" s="14" t="e">
        <f t="shared" si="106"/>
        <v>#DIV/0!</v>
      </c>
      <c r="S71" s="33" t="e">
        <f t="shared" si="107"/>
        <v>#DIV/0!</v>
      </c>
      <c r="T71" s="42" t="e">
        <f t="shared" ref="T71:T72" si="127">B71/$B$65</f>
        <v>#DIV/0!</v>
      </c>
      <c r="U71" s="42" t="e">
        <f t="shared" ref="U71:U72" si="128">C71/$C$65</f>
        <v>#DIV/0!</v>
      </c>
      <c r="V71" s="42" t="e">
        <f t="shared" ref="V71:V72" si="129">D71/$D$65</f>
        <v>#DIV/0!</v>
      </c>
      <c r="W71" s="54" t="e">
        <f t="shared" si="111"/>
        <v>#DIV/0!</v>
      </c>
      <c r="X71" s="14" t="e">
        <f t="shared" si="120"/>
        <v>#DIV/0!</v>
      </c>
      <c r="Y71" s="14" t="e">
        <f t="shared" si="121"/>
        <v>#DIV/0!</v>
      </c>
      <c r="Z71" s="14" t="e">
        <f t="shared" si="122"/>
        <v>#DIV/0!</v>
      </c>
      <c r="AA71" s="14" t="e">
        <f t="shared" ref="AA71:AA72" si="130">IF(D71&gt;0,AVERAGE(X71:Z71),AVERAGE(X71:Y71))</f>
        <v>#DIV/0!</v>
      </c>
      <c r="AB71" s="33" t="e">
        <f t="shared" si="116"/>
        <v>#DIV/0!</v>
      </c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3"/>
      <c r="AP71" s="273"/>
      <c r="AQ71" s="273"/>
      <c r="AR71" s="273"/>
      <c r="AS71" s="273"/>
      <c r="AT71" s="273"/>
      <c r="AU71" s="273"/>
      <c r="AV71" s="273"/>
      <c r="AW71" s="273"/>
      <c r="AX71" s="273"/>
      <c r="AY71" s="273"/>
      <c r="AZ71" s="273"/>
      <c r="BA71" s="273"/>
      <c r="BB71" s="273"/>
      <c r="BC71" s="273"/>
      <c r="BD71" s="273"/>
      <c r="BE71" s="273"/>
      <c r="BF71" s="273"/>
      <c r="BG71" s="273"/>
      <c r="BH71" s="273"/>
      <c r="BI71" s="273"/>
      <c r="BJ71" s="273"/>
      <c r="BK71" s="273"/>
      <c r="BL71" s="273"/>
      <c r="BM71" s="273"/>
      <c r="BN71" s="273"/>
      <c r="BO71" s="273"/>
      <c r="BP71" s="273"/>
      <c r="BQ71" s="273"/>
      <c r="BR71" s="273"/>
      <c r="BS71" s="273"/>
      <c r="BT71" s="273"/>
      <c r="BU71" s="273"/>
      <c r="BV71" s="273"/>
      <c r="BW71" s="273"/>
      <c r="BX71" s="273"/>
      <c r="BY71" s="273"/>
      <c r="BZ71" s="273"/>
      <c r="CA71" s="273"/>
      <c r="CB71" s="273"/>
      <c r="CC71" s="273"/>
      <c r="CD71" s="273"/>
      <c r="CE71" s="273"/>
      <c r="CF71" s="273"/>
      <c r="CG71" s="273"/>
      <c r="CH71" s="273"/>
      <c r="CI71" s="273"/>
      <c r="CJ71" s="273"/>
      <c r="CK71" s="273"/>
      <c r="CL71" s="273"/>
      <c r="CM71" s="273"/>
      <c r="CN71" s="273"/>
      <c r="CO71" s="273"/>
      <c r="CP71" s="273"/>
      <c r="CQ71" s="273"/>
      <c r="CR71" s="273"/>
      <c r="CS71" s="273"/>
      <c r="CT71" s="273"/>
      <c r="CU71" s="273"/>
      <c r="CV71" s="273"/>
      <c r="CW71" s="273"/>
      <c r="CX71" s="273"/>
      <c r="CY71" s="273"/>
      <c r="CZ71" s="273"/>
      <c r="DA71" s="273"/>
      <c r="DB71" s="273"/>
      <c r="DC71" s="273"/>
      <c r="DD71" s="273"/>
      <c r="DE71" s="273"/>
      <c r="DF71" s="273"/>
      <c r="DG71" s="273"/>
      <c r="DH71" s="273"/>
      <c r="DI71" s="273"/>
      <c r="DJ71" s="273"/>
      <c r="DK71" s="273"/>
      <c r="DL71" s="273"/>
      <c r="DM71" s="273"/>
      <c r="DN71" s="273"/>
      <c r="DO71" s="273"/>
      <c r="DP71" s="273"/>
      <c r="DQ71" s="273"/>
      <c r="DR71" s="273"/>
      <c r="DS71" s="273"/>
      <c r="DT71" s="273"/>
      <c r="DU71" s="273"/>
      <c r="DV71" s="273"/>
      <c r="DW71" s="273"/>
      <c r="DX71" s="273"/>
      <c r="DY71" s="273"/>
      <c r="DZ71" s="273"/>
      <c r="EA71" s="273"/>
      <c r="EB71" s="273"/>
      <c r="EC71" s="273"/>
      <c r="ED71" s="273"/>
      <c r="EE71" s="273"/>
    </row>
    <row r="72" spans="1:135" s="41" customFormat="1" x14ac:dyDescent="0.25">
      <c r="A72" s="135" t="s">
        <v>12</v>
      </c>
      <c r="B72" s="293"/>
      <c r="C72" s="285"/>
      <c r="D72" s="286"/>
      <c r="E72" s="94" t="e">
        <f t="shared" si="117"/>
        <v>#DIV/0!</v>
      </c>
      <c r="F72" s="24" t="e">
        <f t="shared" si="96"/>
        <v>#DIV/0!</v>
      </c>
      <c r="G72" s="24" t="e">
        <f t="shared" si="97"/>
        <v>#DIV/0!</v>
      </c>
      <c r="H72" s="24" t="e">
        <f t="shared" si="98"/>
        <v>#DIV/0!</v>
      </c>
      <c r="I72" s="24" t="e">
        <f t="shared" si="99"/>
        <v>#DIV/0!</v>
      </c>
      <c r="J72" s="23" t="e">
        <f t="shared" si="100"/>
        <v>#DIV/0!</v>
      </c>
      <c r="K72" s="42" t="e">
        <f t="shared" si="101"/>
        <v>#DIV/0!</v>
      </c>
      <c r="L72" s="42" t="e">
        <f t="shared" si="118"/>
        <v>#DIV/0!</v>
      </c>
      <c r="M72" s="42" t="e">
        <f t="shared" si="119"/>
        <v>#DIV/0!</v>
      </c>
      <c r="N72" s="54" t="e">
        <f t="shared" si="102"/>
        <v>#DIV/0!</v>
      </c>
      <c r="O72" s="14" t="e">
        <f t="shared" si="103"/>
        <v>#DIV/0!</v>
      </c>
      <c r="P72" s="14" t="e">
        <f t="shared" si="104"/>
        <v>#DIV/0!</v>
      </c>
      <c r="Q72" s="14" t="e">
        <f t="shared" si="105"/>
        <v>#DIV/0!</v>
      </c>
      <c r="R72" s="14" t="e">
        <f t="shared" si="106"/>
        <v>#DIV/0!</v>
      </c>
      <c r="S72" s="33" t="e">
        <f t="shared" si="107"/>
        <v>#DIV/0!</v>
      </c>
      <c r="T72" s="42" t="e">
        <f t="shared" si="127"/>
        <v>#DIV/0!</v>
      </c>
      <c r="U72" s="42" t="e">
        <f t="shared" si="128"/>
        <v>#DIV/0!</v>
      </c>
      <c r="V72" s="42" t="e">
        <f t="shared" si="129"/>
        <v>#DIV/0!</v>
      </c>
      <c r="W72" s="54" t="e">
        <f t="shared" si="111"/>
        <v>#DIV/0!</v>
      </c>
      <c r="X72" s="14" t="e">
        <f t="shared" si="120"/>
        <v>#DIV/0!</v>
      </c>
      <c r="Y72" s="14" t="e">
        <f t="shared" si="121"/>
        <v>#DIV/0!</v>
      </c>
      <c r="Z72" s="14" t="e">
        <f t="shared" si="122"/>
        <v>#DIV/0!</v>
      </c>
      <c r="AA72" s="14" t="e">
        <f t="shared" si="130"/>
        <v>#DIV/0!</v>
      </c>
      <c r="AB72" s="33" t="e">
        <f t="shared" si="116"/>
        <v>#DIV/0!</v>
      </c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73"/>
      <c r="AQ72" s="273"/>
      <c r="AR72" s="273"/>
      <c r="AS72" s="273"/>
      <c r="AT72" s="273"/>
      <c r="AU72" s="273"/>
      <c r="AV72" s="273"/>
      <c r="AW72" s="273"/>
      <c r="AX72" s="273"/>
      <c r="AY72" s="273"/>
      <c r="AZ72" s="273"/>
      <c r="BA72" s="273"/>
      <c r="BB72" s="273"/>
      <c r="BC72" s="273"/>
      <c r="BD72" s="273"/>
      <c r="BE72" s="273"/>
      <c r="BF72" s="273"/>
      <c r="BG72" s="273"/>
      <c r="BH72" s="273"/>
      <c r="BI72" s="273"/>
      <c r="BJ72" s="273"/>
      <c r="BK72" s="273"/>
      <c r="BL72" s="273"/>
      <c r="BM72" s="273"/>
      <c r="BN72" s="273"/>
      <c r="BO72" s="273"/>
      <c r="BP72" s="273"/>
      <c r="BQ72" s="273"/>
      <c r="BR72" s="273"/>
      <c r="BS72" s="273"/>
      <c r="BT72" s="273"/>
      <c r="BU72" s="273"/>
      <c r="BV72" s="273"/>
      <c r="BW72" s="273"/>
      <c r="BX72" s="273"/>
      <c r="BY72" s="273"/>
      <c r="BZ72" s="273"/>
      <c r="CA72" s="273"/>
      <c r="CB72" s="273"/>
      <c r="CC72" s="273"/>
      <c r="CD72" s="273"/>
      <c r="CE72" s="273"/>
      <c r="CF72" s="273"/>
      <c r="CG72" s="273"/>
      <c r="CH72" s="273"/>
      <c r="CI72" s="273"/>
      <c r="CJ72" s="273"/>
      <c r="CK72" s="273"/>
      <c r="CL72" s="273"/>
      <c r="CM72" s="273"/>
      <c r="CN72" s="273"/>
      <c r="CO72" s="273"/>
      <c r="CP72" s="273"/>
      <c r="CQ72" s="273"/>
      <c r="CR72" s="273"/>
      <c r="CS72" s="273"/>
      <c r="CT72" s="273"/>
      <c r="CU72" s="273"/>
      <c r="CV72" s="273"/>
      <c r="CW72" s="273"/>
      <c r="CX72" s="273"/>
      <c r="CY72" s="273"/>
      <c r="CZ72" s="273"/>
      <c r="DA72" s="273"/>
      <c r="DB72" s="273"/>
      <c r="DC72" s="273"/>
      <c r="DD72" s="273"/>
      <c r="DE72" s="273"/>
      <c r="DF72" s="273"/>
      <c r="DG72" s="273"/>
      <c r="DH72" s="273"/>
      <c r="DI72" s="273"/>
      <c r="DJ72" s="273"/>
      <c r="DK72" s="273"/>
      <c r="DL72" s="273"/>
      <c r="DM72" s="273"/>
      <c r="DN72" s="273"/>
      <c r="DO72" s="273"/>
      <c r="DP72" s="273"/>
      <c r="DQ72" s="273"/>
      <c r="DR72" s="273"/>
      <c r="DS72" s="273"/>
      <c r="DT72" s="273"/>
      <c r="DU72" s="273"/>
      <c r="DV72" s="273"/>
      <c r="DW72" s="273"/>
      <c r="DX72" s="273"/>
      <c r="DY72" s="273"/>
      <c r="DZ72" s="273"/>
      <c r="EA72" s="273"/>
      <c r="EB72" s="273"/>
      <c r="EC72" s="273"/>
      <c r="ED72" s="273"/>
      <c r="EE72" s="273"/>
    </row>
    <row r="73" spans="1:135" x14ac:dyDescent="0.25">
      <c r="A73" s="97" t="s">
        <v>74</v>
      </c>
      <c r="B73" s="161"/>
      <c r="J73" s="335" t="s">
        <v>89</v>
      </c>
      <c r="S73" s="27"/>
      <c r="AB73" s="38"/>
    </row>
    <row r="74" spans="1:135" x14ac:dyDescent="0.25">
      <c r="A74" s="97" t="s">
        <v>88</v>
      </c>
      <c r="B74" s="287"/>
      <c r="J74" s="38"/>
      <c r="S74" s="27"/>
      <c r="AB74" s="38"/>
    </row>
    <row r="75" spans="1:135" x14ac:dyDescent="0.25">
      <c r="A75" s="160" t="s">
        <v>75</v>
      </c>
      <c r="B75" s="288"/>
      <c r="J75" s="38"/>
      <c r="S75" s="27"/>
      <c r="AB75" s="38"/>
    </row>
    <row r="76" spans="1:135" x14ac:dyDescent="0.25">
      <c r="A76" s="90"/>
      <c r="J76" s="38"/>
      <c r="S76" s="27"/>
      <c r="AB76" s="38"/>
    </row>
    <row r="77" spans="1:135" ht="19.899999999999999" customHeight="1" x14ac:dyDescent="0.25">
      <c r="A77" s="217"/>
      <c r="B77" s="13" t="s">
        <v>76</v>
      </c>
      <c r="C77" s="233"/>
      <c r="D77" s="233"/>
      <c r="E77" s="82"/>
      <c r="F77" s="13">
        <v>1</v>
      </c>
      <c r="G77" s="13">
        <v>2</v>
      </c>
      <c r="H77" s="13">
        <v>3</v>
      </c>
      <c r="I77" s="13" t="s">
        <v>23</v>
      </c>
      <c r="J77" s="13" t="s">
        <v>40</v>
      </c>
      <c r="K77" s="338" t="s">
        <v>14</v>
      </c>
      <c r="L77" s="338"/>
      <c r="M77" s="338"/>
      <c r="N77" s="231"/>
      <c r="O77" s="231">
        <v>1</v>
      </c>
      <c r="P77" s="231">
        <v>2</v>
      </c>
      <c r="Q77" s="231">
        <v>3</v>
      </c>
      <c r="R77" s="231" t="s">
        <v>23</v>
      </c>
      <c r="S77" s="36" t="s">
        <v>24</v>
      </c>
      <c r="T77" s="339" t="s">
        <v>15</v>
      </c>
      <c r="U77" s="339"/>
      <c r="V77" s="339"/>
      <c r="W77" s="9"/>
      <c r="X77" s="232">
        <v>1</v>
      </c>
      <c r="Y77" s="232">
        <v>2</v>
      </c>
      <c r="Z77" s="232">
        <v>3</v>
      </c>
      <c r="AA77" s="232" t="s">
        <v>23</v>
      </c>
      <c r="AB77" s="39" t="s">
        <v>24</v>
      </c>
    </row>
    <row r="78" spans="1:135" ht="19.899999999999999" customHeight="1" x14ac:dyDescent="0.25">
      <c r="A78" s="69" t="s">
        <v>43</v>
      </c>
      <c r="B78" s="233" t="s">
        <v>13</v>
      </c>
      <c r="C78" s="233" t="s">
        <v>13</v>
      </c>
      <c r="D78" s="233" t="s">
        <v>13</v>
      </c>
      <c r="E78" s="28" t="s">
        <v>17</v>
      </c>
      <c r="F78" s="100" t="s">
        <v>61</v>
      </c>
      <c r="G78" s="100" t="s">
        <v>61</v>
      </c>
      <c r="H78" s="100" t="s">
        <v>61</v>
      </c>
      <c r="I78" s="100" t="s">
        <v>44</v>
      </c>
      <c r="J78" s="13" t="s">
        <v>41</v>
      </c>
      <c r="K78" s="5" t="s">
        <v>16</v>
      </c>
      <c r="L78" s="5" t="s">
        <v>16</v>
      </c>
      <c r="M78" s="5" t="s">
        <v>16</v>
      </c>
      <c r="N78" s="7" t="s">
        <v>17</v>
      </c>
      <c r="O78" s="100" t="s">
        <v>61</v>
      </c>
      <c r="P78" s="100" t="s">
        <v>61</v>
      </c>
      <c r="Q78" s="100" t="s">
        <v>61</v>
      </c>
      <c r="R78" s="100" t="s">
        <v>44</v>
      </c>
      <c r="S78" s="37" t="s">
        <v>49</v>
      </c>
      <c r="T78" s="5" t="s">
        <v>16</v>
      </c>
      <c r="U78" s="5" t="s">
        <v>16</v>
      </c>
      <c r="V78" s="5" t="s">
        <v>16</v>
      </c>
      <c r="W78" s="7" t="s">
        <v>17</v>
      </c>
      <c r="X78" s="100" t="s">
        <v>61</v>
      </c>
      <c r="Y78" s="100" t="s">
        <v>61</v>
      </c>
      <c r="Z78" s="100" t="s">
        <v>61</v>
      </c>
      <c r="AA78" s="100" t="s">
        <v>44</v>
      </c>
      <c r="AB78" s="40" t="s">
        <v>52</v>
      </c>
    </row>
    <row r="79" spans="1:135" s="41" customFormat="1" x14ac:dyDescent="0.25">
      <c r="A79" s="132" t="s">
        <v>0</v>
      </c>
      <c r="B79" s="275"/>
      <c r="C79" s="276"/>
      <c r="D79" s="277"/>
      <c r="E79" s="94" t="e">
        <f t="shared" ref="E79:E91" si="131">STDEV(B79:D79)/AVERAGE(B79:D79)*100</f>
        <v>#DIV/0!</v>
      </c>
      <c r="F79" s="24" t="e">
        <f>B79*J79*40/$B$93</f>
        <v>#DIV/0!</v>
      </c>
      <c r="G79" s="24" t="e">
        <f>C79*J79*40/$B$93</f>
        <v>#DIV/0!</v>
      </c>
      <c r="H79" s="24" t="e">
        <f>D79*J79*40/$B$93</f>
        <v>#DIV/0!</v>
      </c>
      <c r="I79" s="24" t="e">
        <f>IF(D79&gt;0,AVERAGE(F79:H79),AVERAGE(F79:G79))</f>
        <v>#DIV/0!</v>
      </c>
      <c r="J79" s="23" t="e">
        <f>J60</f>
        <v>#DIV/0!</v>
      </c>
      <c r="K79" s="42" t="e">
        <f>B79/$B$88</f>
        <v>#DIV/0!</v>
      </c>
      <c r="L79" s="42" t="e">
        <f>C79/$C$88</f>
        <v>#DIV/0!</v>
      </c>
      <c r="M79" s="42" t="e">
        <f>D79/$D$88</f>
        <v>#DIV/0!</v>
      </c>
      <c r="N79" s="54" t="e">
        <f>IF(D79=0, STDEV(K79:L79)/AVERAGE(K79:L79)*100, STDEV(K79:M79)/AVERAGE(K79:M79)*100)</f>
        <v>#DIV/0!</v>
      </c>
      <c r="O79" s="14" t="e">
        <f>K79*S79*$B$92*$B$94/$B$93/10</f>
        <v>#DIV/0!</v>
      </c>
      <c r="P79" s="14" t="e">
        <f>L79*S79*$B$92*$B$94/$B$93/10</f>
        <v>#DIV/0!</v>
      </c>
      <c r="Q79" s="14" t="e">
        <f>M79*S79*$B$92*$B$94/$B$93/10</f>
        <v>#DIV/0!</v>
      </c>
      <c r="R79" s="14" t="e">
        <f>IF(D79&gt;0,AVERAGE(O79:Q79),AVERAGE(O79:P79))</f>
        <v>#DIV/0!</v>
      </c>
      <c r="S79" s="33" t="e">
        <f>S60</f>
        <v>#DIV/0!</v>
      </c>
      <c r="T79" s="42" t="e">
        <f>B79/$B$84</f>
        <v>#DIV/0!</v>
      </c>
      <c r="U79" s="42" t="e">
        <f>C79/$C$84</f>
        <v>#DIV/0!</v>
      </c>
      <c r="V79" s="42" t="e">
        <f>D79/$D$84</f>
        <v>#DIV/0!</v>
      </c>
      <c r="W79" s="14" t="e">
        <f>STDEV(T79:V79)/AVERAGE(T79:V79)*100</f>
        <v>#DIV/0!</v>
      </c>
      <c r="X79" s="33" t="e">
        <f>789270*T79*AB79</f>
        <v>#DIV/0!</v>
      </c>
      <c r="Y79" s="33" t="e">
        <f>789270*U79*AB79</f>
        <v>#DIV/0!</v>
      </c>
      <c r="Z79" s="33" t="e">
        <f>789270*V79*AB79</f>
        <v>#DIV/0!</v>
      </c>
      <c r="AA79" s="24" t="e">
        <f>IF(D79&gt;0,AVERAGE(X79:Z79),AVERAGE(X79:Y79))</f>
        <v>#DIV/0!</v>
      </c>
      <c r="AB79" s="33" t="e">
        <f>AB60</f>
        <v>#DIV/0!</v>
      </c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3"/>
      <c r="AP79" s="273"/>
      <c r="AQ79" s="273"/>
      <c r="AR79" s="273"/>
      <c r="AS79" s="273"/>
      <c r="AT79" s="273"/>
      <c r="AU79" s="273"/>
      <c r="AV79" s="273"/>
      <c r="AW79" s="273"/>
      <c r="AX79" s="273"/>
      <c r="AY79" s="273"/>
      <c r="AZ79" s="273"/>
      <c r="BA79" s="273"/>
      <c r="BB79" s="273"/>
      <c r="BC79" s="273"/>
      <c r="BD79" s="273"/>
      <c r="BE79" s="273"/>
      <c r="BF79" s="273"/>
      <c r="BG79" s="273"/>
      <c r="BH79" s="273"/>
      <c r="BI79" s="273"/>
      <c r="BJ79" s="273"/>
      <c r="BK79" s="273"/>
      <c r="BL79" s="273"/>
      <c r="BM79" s="273"/>
      <c r="BN79" s="273"/>
      <c r="BO79" s="273"/>
      <c r="BP79" s="273"/>
      <c r="BQ79" s="273"/>
      <c r="BR79" s="273"/>
      <c r="BS79" s="273"/>
      <c r="BT79" s="273"/>
      <c r="BU79" s="273"/>
      <c r="BV79" s="273"/>
      <c r="BW79" s="273"/>
      <c r="BX79" s="273"/>
      <c r="BY79" s="273"/>
      <c r="BZ79" s="273"/>
      <c r="CA79" s="273"/>
      <c r="CB79" s="273"/>
      <c r="CC79" s="273"/>
      <c r="CD79" s="273"/>
      <c r="CE79" s="273"/>
      <c r="CF79" s="273"/>
      <c r="CG79" s="273"/>
      <c r="CH79" s="273"/>
      <c r="CI79" s="273"/>
      <c r="CJ79" s="273"/>
      <c r="CK79" s="273"/>
      <c r="CL79" s="273"/>
      <c r="CM79" s="273"/>
      <c r="CN79" s="273"/>
      <c r="CO79" s="273"/>
      <c r="CP79" s="273"/>
      <c r="CQ79" s="273"/>
      <c r="CR79" s="273"/>
      <c r="CS79" s="273"/>
      <c r="CT79" s="273"/>
      <c r="CU79" s="273"/>
      <c r="CV79" s="273"/>
      <c r="CW79" s="273"/>
      <c r="CX79" s="273"/>
      <c r="CY79" s="273"/>
      <c r="CZ79" s="273"/>
      <c r="DA79" s="273"/>
      <c r="DB79" s="273"/>
      <c r="DC79" s="273"/>
      <c r="DD79" s="273"/>
      <c r="DE79" s="273"/>
      <c r="DF79" s="273"/>
      <c r="DG79" s="273"/>
      <c r="DH79" s="273"/>
      <c r="DI79" s="273"/>
      <c r="DJ79" s="273"/>
      <c r="DK79" s="273"/>
      <c r="DL79" s="273"/>
      <c r="DM79" s="273"/>
      <c r="DN79" s="273"/>
      <c r="DO79" s="273"/>
      <c r="DP79" s="273"/>
      <c r="DQ79" s="273"/>
      <c r="DR79" s="273"/>
      <c r="DS79" s="273"/>
      <c r="DT79" s="273"/>
      <c r="DU79" s="273"/>
      <c r="DV79" s="273"/>
      <c r="DW79" s="273"/>
      <c r="DX79" s="273"/>
      <c r="DY79" s="273"/>
      <c r="DZ79" s="273"/>
      <c r="EA79" s="273"/>
      <c r="EB79" s="273"/>
      <c r="EC79" s="273"/>
      <c r="ED79" s="273"/>
      <c r="EE79" s="273"/>
    </row>
    <row r="80" spans="1:135" s="41" customFormat="1" x14ac:dyDescent="0.25">
      <c r="A80" s="133" t="s">
        <v>1</v>
      </c>
      <c r="B80" s="278"/>
      <c r="C80" s="279"/>
      <c r="D80" s="280"/>
      <c r="E80" s="94" t="e">
        <f t="shared" si="131"/>
        <v>#DIV/0!</v>
      </c>
      <c r="F80" s="24" t="e">
        <f t="shared" ref="F80:F91" si="132">B80*J80*40/$B$93</f>
        <v>#DIV/0!</v>
      </c>
      <c r="G80" s="24" t="e">
        <f t="shared" ref="G80:G91" si="133">C80*J80*40/$B$93</f>
        <v>#DIV/0!</v>
      </c>
      <c r="H80" s="24" t="e">
        <f t="shared" ref="H80:H91" si="134">D80*J80*40/$B$93</f>
        <v>#DIV/0!</v>
      </c>
      <c r="I80" s="24" t="e">
        <f t="shared" ref="I80:I91" si="135">IF(D80&gt;0,AVERAGE(F80:H80),AVERAGE(F80:G80))</f>
        <v>#DIV/0!</v>
      </c>
      <c r="J80" s="23" t="e">
        <f t="shared" ref="J80:J91" si="136">J61</f>
        <v>#DIV/0!</v>
      </c>
      <c r="K80" s="42" t="e">
        <f t="shared" ref="K80:K91" si="137">B80/$B$88</f>
        <v>#DIV/0!</v>
      </c>
      <c r="L80" s="42" t="e">
        <f t="shared" ref="L80:L91" si="138">C80/$C$88</f>
        <v>#DIV/0!</v>
      </c>
      <c r="M80" s="42" t="e">
        <f>D80/$D$88</f>
        <v>#DIV/0!</v>
      </c>
      <c r="N80" s="54" t="e">
        <f t="shared" ref="N80:N91" si="139">IF(D80=0, STDEV(K80:L80)/AVERAGE(K80:L80)*100, STDEV(K80:M80)/AVERAGE(K80:M80)*100)</f>
        <v>#DIV/0!</v>
      </c>
      <c r="O80" s="14" t="e">
        <f t="shared" ref="O80:O91" si="140">K80*S80*$B$92*$B$94/$B$93/10</f>
        <v>#DIV/0!</v>
      </c>
      <c r="P80" s="14" t="e">
        <f t="shared" ref="P80:P91" si="141">L80*S80*$B$92*$B$94/$B$93/10</f>
        <v>#DIV/0!</v>
      </c>
      <c r="Q80" s="14" t="e">
        <f t="shared" ref="Q80:Q91" si="142">M80*S80*$B$92*$B$94/$B$93/10</f>
        <v>#DIV/0!</v>
      </c>
      <c r="R80" s="14" t="e">
        <f t="shared" ref="R80:R91" si="143">IF(D80&gt;0,AVERAGE(O80:Q80),AVERAGE(O80:P80))</f>
        <v>#DIV/0!</v>
      </c>
      <c r="S80" s="33" t="e">
        <f t="shared" ref="S80:S91" si="144">S61</f>
        <v>#DIV/0!</v>
      </c>
      <c r="T80" s="42" t="e">
        <f t="shared" ref="T80:T91" si="145">B80/$B$84</f>
        <v>#DIV/0!</v>
      </c>
      <c r="U80" s="42" t="e">
        <f t="shared" ref="U80:U91" si="146">C80/$C$84</f>
        <v>#DIV/0!</v>
      </c>
      <c r="V80" s="42" t="e">
        <f>D80/$D$84</f>
        <v>#DIV/0!</v>
      </c>
      <c r="W80" s="14" t="e">
        <f t="shared" ref="W80:W91" si="147">STDEV(T80:V80)/AVERAGE(T80:V80)*100</f>
        <v>#DIV/0!</v>
      </c>
      <c r="X80" s="33" t="e">
        <f t="shared" ref="X80:X83" si="148">789270*T80*AB80</f>
        <v>#DIV/0!</v>
      </c>
      <c r="Y80" s="33" t="e">
        <f t="shared" ref="Y80:Y83" si="149">789270*U80*AB80</f>
        <v>#DIV/0!</v>
      </c>
      <c r="Z80" s="33" t="e">
        <f t="shared" ref="Z80:Z83" si="150">789270*V80*AB80</f>
        <v>#DIV/0!</v>
      </c>
      <c r="AA80" s="24" t="e">
        <f t="shared" ref="AA80:AA83" si="151">IF(D80&gt;0,AVERAGE(X80:Z80),AVERAGE(X80:Y80))</f>
        <v>#DIV/0!</v>
      </c>
      <c r="AB80" s="33" t="e">
        <f t="shared" ref="AB80:AB91" si="152">AB61</f>
        <v>#DIV/0!</v>
      </c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  <c r="AU80" s="273"/>
      <c r="AV80" s="273"/>
      <c r="AW80" s="273"/>
      <c r="AX80" s="273"/>
      <c r="AY80" s="273"/>
      <c r="AZ80" s="273"/>
      <c r="BA80" s="273"/>
      <c r="BB80" s="273"/>
      <c r="BC80" s="273"/>
      <c r="BD80" s="273"/>
      <c r="BE80" s="273"/>
      <c r="BF80" s="273"/>
      <c r="BG80" s="273"/>
      <c r="BH80" s="273"/>
      <c r="BI80" s="273"/>
      <c r="BJ80" s="273"/>
      <c r="BK80" s="273"/>
      <c r="BL80" s="273"/>
      <c r="BM80" s="273"/>
      <c r="BN80" s="273"/>
      <c r="BO80" s="273"/>
      <c r="BP80" s="273"/>
      <c r="BQ80" s="273"/>
      <c r="BR80" s="273"/>
      <c r="BS80" s="273"/>
      <c r="BT80" s="273"/>
      <c r="BU80" s="273"/>
      <c r="BV80" s="273"/>
      <c r="BW80" s="273"/>
      <c r="BX80" s="273"/>
      <c r="BY80" s="273"/>
      <c r="BZ80" s="273"/>
      <c r="CA80" s="273"/>
      <c r="CB80" s="273"/>
      <c r="CC80" s="273"/>
      <c r="CD80" s="273"/>
      <c r="CE80" s="273"/>
      <c r="CF80" s="273"/>
      <c r="CG80" s="273"/>
      <c r="CH80" s="273"/>
      <c r="CI80" s="273"/>
      <c r="CJ80" s="273"/>
      <c r="CK80" s="273"/>
      <c r="CL80" s="273"/>
      <c r="CM80" s="273"/>
      <c r="CN80" s="273"/>
      <c r="CO80" s="273"/>
      <c r="CP80" s="273"/>
      <c r="CQ80" s="273"/>
      <c r="CR80" s="273"/>
      <c r="CS80" s="273"/>
      <c r="CT80" s="273"/>
      <c r="CU80" s="273"/>
      <c r="CV80" s="273"/>
      <c r="CW80" s="273"/>
      <c r="CX80" s="273"/>
      <c r="CY80" s="273"/>
      <c r="CZ80" s="273"/>
      <c r="DA80" s="273"/>
      <c r="DB80" s="273"/>
      <c r="DC80" s="273"/>
      <c r="DD80" s="273"/>
      <c r="DE80" s="273"/>
      <c r="DF80" s="273"/>
      <c r="DG80" s="273"/>
      <c r="DH80" s="273"/>
      <c r="DI80" s="273"/>
      <c r="DJ80" s="273"/>
      <c r="DK80" s="273"/>
      <c r="DL80" s="273"/>
      <c r="DM80" s="273"/>
      <c r="DN80" s="273"/>
      <c r="DO80" s="273"/>
      <c r="DP80" s="273"/>
      <c r="DQ80" s="273"/>
      <c r="DR80" s="273"/>
      <c r="DS80" s="273"/>
      <c r="DT80" s="273"/>
      <c r="DU80" s="273"/>
      <c r="DV80" s="273"/>
      <c r="DW80" s="273"/>
      <c r="DX80" s="273"/>
      <c r="DY80" s="273"/>
      <c r="DZ80" s="273"/>
      <c r="EA80" s="273"/>
      <c r="EB80" s="273"/>
      <c r="EC80" s="273"/>
      <c r="ED80" s="273"/>
      <c r="EE80" s="273"/>
    </row>
    <row r="81" spans="1:135" s="41" customFormat="1" x14ac:dyDescent="0.25">
      <c r="A81" s="133" t="s">
        <v>2</v>
      </c>
      <c r="B81" s="278"/>
      <c r="C81" s="279"/>
      <c r="D81" s="280"/>
      <c r="E81" s="94" t="e">
        <f t="shared" si="131"/>
        <v>#DIV/0!</v>
      </c>
      <c r="F81" s="24" t="e">
        <f t="shared" si="132"/>
        <v>#DIV/0!</v>
      </c>
      <c r="G81" s="24" t="e">
        <f t="shared" si="133"/>
        <v>#DIV/0!</v>
      </c>
      <c r="H81" s="24" t="e">
        <f t="shared" si="134"/>
        <v>#DIV/0!</v>
      </c>
      <c r="I81" s="24" t="e">
        <f t="shared" si="135"/>
        <v>#DIV/0!</v>
      </c>
      <c r="J81" s="23" t="e">
        <f t="shared" si="136"/>
        <v>#DIV/0!</v>
      </c>
      <c r="K81" s="42" t="e">
        <f t="shared" si="137"/>
        <v>#DIV/0!</v>
      </c>
      <c r="L81" s="42" t="e">
        <f t="shared" si="138"/>
        <v>#DIV/0!</v>
      </c>
      <c r="M81" s="42" t="e">
        <f>D81/$D$88</f>
        <v>#DIV/0!</v>
      </c>
      <c r="N81" s="54" t="e">
        <f t="shared" si="139"/>
        <v>#DIV/0!</v>
      </c>
      <c r="O81" s="14" t="e">
        <f t="shared" si="140"/>
        <v>#DIV/0!</v>
      </c>
      <c r="P81" s="14" t="e">
        <f t="shared" si="141"/>
        <v>#DIV/0!</v>
      </c>
      <c r="Q81" s="14" t="e">
        <f t="shared" si="142"/>
        <v>#DIV/0!</v>
      </c>
      <c r="R81" s="14" t="e">
        <f t="shared" si="143"/>
        <v>#DIV/0!</v>
      </c>
      <c r="S81" s="33" t="e">
        <f t="shared" si="144"/>
        <v>#DIV/0!</v>
      </c>
      <c r="T81" s="42" t="e">
        <f t="shared" si="145"/>
        <v>#DIV/0!</v>
      </c>
      <c r="U81" s="42" t="e">
        <f t="shared" si="146"/>
        <v>#DIV/0!</v>
      </c>
      <c r="V81" s="42" t="e">
        <f>D81/$D$84</f>
        <v>#DIV/0!</v>
      </c>
      <c r="W81" s="14" t="e">
        <f t="shared" si="147"/>
        <v>#DIV/0!</v>
      </c>
      <c r="X81" s="33" t="e">
        <f t="shared" si="148"/>
        <v>#DIV/0!</v>
      </c>
      <c r="Y81" s="33" t="e">
        <f t="shared" si="149"/>
        <v>#DIV/0!</v>
      </c>
      <c r="Z81" s="33" t="e">
        <f t="shared" si="150"/>
        <v>#DIV/0!</v>
      </c>
      <c r="AA81" s="24" t="e">
        <f t="shared" si="151"/>
        <v>#DIV/0!</v>
      </c>
      <c r="AB81" s="33" t="e">
        <f t="shared" si="152"/>
        <v>#DIV/0!</v>
      </c>
      <c r="AC81" s="273"/>
      <c r="AD81" s="273"/>
      <c r="AE81" s="273"/>
      <c r="AF81" s="273"/>
      <c r="AG81" s="273"/>
      <c r="AH81" s="273"/>
      <c r="AI81" s="273"/>
      <c r="AJ81" s="273"/>
      <c r="AK81" s="273"/>
      <c r="AL81" s="273"/>
      <c r="AM81" s="273"/>
      <c r="AN81" s="273"/>
      <c r="AO81" s="273"/>
      <c r="AP81" s="273"/>
      <c r="AQ81" s="273"/>
      <c r="AR81" s="273"/>
      <c r="AS81" s="273"/>
      <c r="AT81" s="273"/>
      <c r="AU81" s="273"/>
      <c r="AV81" s="273"/>
      <c r="AW81" s="273"/>
      <c r="AX81" s="273"/>
      <c r="AY81" s="273"/>
      <c r="AZ81" s="273"/>
      <c r="BA81" s="273"/>
      <c r="BB81" s="273"/>
      <c r="BC81" s="273"/>
      <c r="BD81" s="273"/>
      <c r="BE81" s="273"/>
      <c r="BF81" s="273"/>
      <c r="BG81" s="273"/>
      <c r="BH81" s="273"/>
      <c r="BI81" s="273"/>
      <c r="BJ81" s="273"/>
      <c r="BK81" s="273"/>
      <c r="BL81" s="273"/>
      <c r="BM81" s="273"/>
      <c r="BN81" s="273"/>
      <c r="BO81" s="273"/>
      <c r="BP81" s="273"/>
      <c r="BQ81" s="273"/>
      <c r="BR81" s="273"/>
      <c r="BS81" s="273"/>
      <c r="BT81" s="273"/>
      <c r="BU81" s="273"/>
      <c r="BV81" s="273"/>
      <c r="BW81" s="273"/>
      <c r="BX81" s="273"/>
      <c r="BY81" s="273"/>
      <c r="BZ81" s="273"/>
      <c r="CA81" s="273"/>
      <c r="CB81" s="273"/>
      <c r="CC81" s="273"/>
      <c r="CD81" s="273"/>
      <c r="CE81" s="273"/>
      <c r="CF81" s="273"/>
      <c r="CG81" s="273"/>
      <c r="CH81" s="273"/>
      <c r="CI81" s="273"/>
      <c r="CJ81" s="273"/>
      <c r="CK81" s="273"/>
      <c r="CL81" s="273"/>
      <c r="CM81" s="273"/>
      <c r="CN81" s="273"/>
      <c r="CO81" s="273"/>
      <c r="CP81" s="273"/>
      <c r="CQ81" s="273"/>
      <c r="CR81" s="273"/>
      <c r="CS81" s="273"/>
      <c r="CT81" s="273"/>
      <c r="CU81" s="273"/>
      <c r="CV81" s="273"/>
      <c r="CW81" s="273"/>
      <c r="CX81" s="273"/>
      <c r="CY81" s="273"/>
      <c r="CZ81" s="273"/>
      <c r="DA81" s="273"/>
      <c r="DB81" s="273"/>
      <c r="DC81" s="273"/>
      <c r="DD81" s="273"/>
      <c r="DE81" s="273"/>
      <c r="DF81" s="273"/>
      <c r="DG81" s="273"/>
      <c r="DH81" s="273"/>
      <c r="DI81" s="273"/>
      <c r="DJ81" s="273"/>
      <c r="DK81" s="273"/>
      <c r="DL81" s="273"/>
      <c r="DM81" s="273"/>
      <c r="DN81" s="273"/>
      <c r="DO81" s="273"/>
      <c r="DP81" s="273"/>
      <c r="DQ81" s="273"/>
      <c r="DR81" s="273"/>
      <c r="DS81" s="273"/>
      <c r="DT81" s="273"/>
      <c r="DU81" s="273"/>
      <c r="DV81" s="273"/>
      <c r="DW81" s="273"/>
      <c r="DX81" s="273"/>
      <c r="DY81" s="273"/>
      <c r="DZ81" s="273"/>
      <c r="EA81" s="273"/>
      <c r="EB81" s="273"/>
      <c r="EC81" s="273"/>
      <c r="ED81" s="273"/>
      <c r="EE81" s="273"/>
    </row>
    <row r="82" spans="1:135" s="41" customFormat="1" x14ac:dyDescent="0.25">
      <c r="A82" s="133" t="s">
        <v>3</v>
      </c>
      <c r="B82" s="278"/>
      <c r="C82" s="279"/>
      <c r="D82" s="280"/>
      <c r="E82" s="94" t="e">
        <f t="shared" si="131"/>
        <v>#DIV/0!</v>
      </c>
      <c r="F82" s="24" t="e">
        <f t="shared" si="132"/>
        <v>#DIV/0!</v>
      </c>
      <c r="G82" s="24" t="e">
        <f t="shared" si="133"/>
        <v>#DIV/0!</v>
      </c>
      <c r="H82" s="24" t="e">
        <f t="shared" si="134"/>
        <v>#DIV/0!</v>
      </c>
      <c r="I82" s="24" t="e">
        <f t="shared" si="135"/>
        <v>#DIV/0!</v>
      </c>
      <c r="J82" s="23" t="e">
        <f t="shared" si="136"/>
        <v>#DIV/0!</v>
      </c>
      <c r="K82" s="42" t="e">
        <f t="shared" si="137"/>
        <v>#DIV/0!</v>
      </c>
      <c r="L82" s="42" t="e">
        <f t="shared" si="138"/>
        <v>#DIV/0!</v>
      </c>
      <c r="M82" s="42" t="e">
        <f>D82/$D$88</f>
        <v>#DIV/0!</v>
      </c>
      <c r="N82" s="54" t="e">
        <f t="shared" si="139"/>
        <v>#DIV/0!</v>
      </c>
      <c r="O82" s="14" t="e">
        <f t="shared" si="140"/>
        <v>#DIV/0!</v>
      </c>
      <c r="P82" s="14" t="e">
        <f t="shared" si="141"/>
        <v>#DIV/0!</v>
      </c>
      <c r="Q82" s="14" t="e">
        <f t="shared" si="142"/>
        <v>#DIV/0!</v>
      </c>
      <c r="R82" s="14" t="e">
        <f t="shared" si="143"/>
        <v>#DIV/0!</v>
      </c>
      <c r="S82" s="33" t="e">
        <f t="shared" si="144"/>
        <v>#DIV/0!</v>
      </c>
      <c r="T82" s="42" t="e">
        <f t="shared" si="145"/>
        <v>#DIV/0!</v>
      </c>
      <c r="U82" s="42" t="e">
        <f t="shared" si="146"/>
        <v>#DIV/0!</v>
      </c>
      <c r="V82" s="42" t="e">
        <f>D82/$D$84</f>
        <v>#DIV/0!</v>
      </c>
      <c r="W82" s="14" t="e">
        <f t="shared" si="147"/>
        <v>#DIV/0!</v>
      </c>
      <c r="X82" s="33" t="e">
        <f t="shared" si="148"/>
        <v>#DIV/0!</v>
      </c>
      <c r="Y82" s="33" t="e">
        <f t="shared" si="149"/>
        <v>#DIV/0!</v>
      </c>
      <c r="Z82" s="33" t="e">
        <f t="shared" si="150"/>
        <v>#DIV/0!</v>
      </c>
      <c r="AA82" s="24" t="e">
        <f t="shared" si="151"/>
        <v>#DIV/0!</v>
      </c>
      <c r="AB82" s="33" t="e">
        <f t="shared" si="152"/>
        <v>#DIV/0!</v>
      </c>
      <c r="AC82" s="273"/>
      <c r="AD82" s="273"/>
      <c r="AE82" s="273"/>
      <c r="AF82" s="273"/>
      <c r="AG82" s="273"/>
      <c r="AH82" s="273"/>
      <c r="AI82" s="273"/>
      <c r="AJ82" s="273"/>
      <c r="AK82" s="273"/>
      <c r="AL82" s="273"/>
      <c r="AM82" s="273"/>
      <c r="AN82" s="273"/>
      <c r="AO82" s="273"/>
      <c r="AP82" s="273"/>
      <c r="AQ82" s="273"/>
      <c r="AR82" s="273"/>
      <c r="AS82" s="273"/>
      <c r="AT82" s="273"/>
      <c r="AU82" s="273"/>
      <c r="AV82" s="273"/>
      <c r="AW82" s="273"/>
      <c r="AX82" s="273"/>
      <c r="AY82" s="273"/>
      <c r="AZ82" s="273"/>
      <c r="BA82" s="273"/>
      <c r="BB82" s="273"/>
      <c r="BC82" s="273"/>
      <c r="BD82" s="273"/>
      <c r="BE82" s="273"/>
      <c r="BF82" s="273"/>
      <c r="BG82" s="273"/>
      <c r="BH82" s="273"/>
      <c r="BI82" s="273"/>
      <c r="BJ82" s="273"/>
      <c r="BK82" s="273"/>
      <c r="BL82" s="273"/>
      <c r="BM82" s="273"/>
      <c r="BN82" s="273"/>
      <c r="BO82" s="273"/>
      <c r="BP82" s="273"/>
      <c r="BQ82" s="273"/>
      <c r="BR82" s="273"/>
      <c r="BS82" s="273"/>
      <c r="BT82" s="273"/>
      <c r="BU82" s="273"/>
      <c r="BV82" s="273"/>
      <c r="BW82" s="273"/>
      <c r="BX82" s="273"/>
      <c r="BY82" s="273"/>
      <c r="BZ82" s="273"/>
      <c r="CA82" s="273"/>
      <c r="CB82" s="273"/>
      <c r="CC82" s="273"/>
      <c r="CD82" s="273"/>
      <c r="CE82" s="273"/>
      <c r="CF82" s="273"/>
      <c r="CG82" s="273"/>
      <c r="CH82" s="273"/>
      <c r="CI82" s="273"/>
      <c r="CJ82" s="273"/>
      <c r="CK82" s="273"/>
      <c r="CL82" s="273"/>
      <c r="CM82" s="273"/>
      <c r="CN82" s="273"/>
      <c r="CO82" s="273"/>
      <c r="CP82" s="273"/>
      <c r="CQ82" s="273"/>
      <c r="CR82" s="273"/>
      <c r="CS82" s="273"/>
      <c r="CT82" s="273"/>
      <c r="CU82" s="273"/>
      <c r="CV82" s="273"/>
      <c r="CW82" s="273"/>
      <c r="CX82" s="273"/>
      <c r="CY82" s="273"/>
      <c r="CZ82" s="273"/>
      <c r="DA82" s="273"/>
      <c r="DB82" s="273"/>
      <c r="DC82" s="273"/>
      <c r="DD82" s="273"/>
      <c r="DE82" s="273"/>
      <c r="DF82" s="273"/>
      <c r="DG82" s="273"/>
      <c r="DH82" s="273"/>
      <c r="DI82" s="273"/>
      <c r="DJ82" s="273"/>
      <c r="DK82" s="273"/>
      <c r="DL82" s="273"/>
      <c r="DM82" s="273"/>
      <c r="DN82" s="273"/>
      <c r="DO82" s="273"/>
      <c r="DP82" s="273"/>
      <c r="DQ82" s="273"/>
      <c r="DR82" s="273"/>
      <c r="DS82" s="273"/>
      <c r="DT82" s="273"/>
      <c r="DU82" s="273"/>
      <c r="DV82" s="273"/>
      <c r="DW82" s="273"/>
      <c r="DX82" s="273"/>
      <c r="DY82" s="273"/>
      <c r="DZ82" s="273"/>
      <c r="EA82" s="273"/>
      <c r="EB82" s="273"/>
      <c r="EC82" s="273"/>
      <c r="ED82" s="273"/>
      <c r="EE82" s="273"/>
    </row>
    <row r="83" spans="1:135" s="41" customFormat="1" x14ac:dyDescent="0.25">
      <c r="A83" s="133" t="s">
        <v>4</v>
      </c>
      <c r="B83" s="278"/>
      <c r="C83" s="279"/>
      <c r="D83" s="280"/>
      <c r="E83" s="94" t="e">
        <f t="shared" si="131"/>
        <v>#DIV/0!</v>
      </c>
      <c r="F83" s="24" t="e">
        <f t="shared" si="132"/>
        <v>#DIV/0!</v>
      </c>
      <c r="G83" s="24" t="e">
        <f t="shared" si="133"/>
        <v>#DIV/0!</v>
      </c>
      <c r="H83" s="24" t="e">
        <f t="shared" si="134"/>
        <v>#DIV/0!</v>
      </c>
      <c r="I83" s="24" t="e">
        <f t="shared" si="135"/>
        <v>#DIV/0!</v>
      </c>
      <c r="J83" s="23" t="e">
        <f t="shared" si="136"/>
        <v>#DIV/0!</v>
      </c>
      <c r="K83" s="42" t="e">
        <f t="shared" si="137"/>
        <v>#DIV/0!</v>
      </c>
      <c r="L83" s="42" t="e">
        <f t="shared" si="138"/>
        <v>#DIV/0!</v>
      </c>
      <c r="M83" s="42" t="e">
        <f>D83/$D$88</f>
        <v>#DIV/0!</v>
      </c>
      <c r="N83" s="54" t="e">
        <f t="shared" si="139"/>
        <v>#DIV/0!</v>
      </c>
      <c r="O83" s="14" t="e">
        <f t="shared" si="140"/>
        <v>#DIV/0!</v>
      </c>
      <c r="P83" s="14" t="e">
        <f t="shared" si="141"/>
        <v>#DIV/0!</v>
      </c>
      <c r="Q83" s="14" t="e">
        <f t="shared" si="142"/>
        <v>#DIV/0!</v>
      </c>
      <c r="R83" s="14" t="e">
        <f t="shared" si="143"/>
        <v>#DIV/0!</v>
      </c>
      <c r="S83" s="33" t="e">
        <f t="shared" si="144"/>
        <v>#DIV/0!</v>
      </c>
      <c r="T83" s="42" t="e">
        <f t="shared" si="145"/>
        <v>#DIV/0!</v>
      </c>
      <c r="U83" s="42" t="e">
        <f t="shared" si="146"/>
        <v>#DIV/0!</v>
      </c>
      <c r="V83" s="42" t="e">
        <f>D83/$D$84</f>
        <v>#DIV/0!</v>
      </c>
      <c r="W83" s="14" t="e">
        <f t="shared" si="147"/>
        <v>#DIV/0!</v>
      </c>
      <c r="X83" s="33" t="e">
        <f t="shared" si="148"/>
        <v>#DIV/0!</v>
      </c>
      <c r="Y83" s="33" t="e">
        <f t="shared" si="149"/>
        <v>#DIV/0!</v>
      </c>
      <c r="Z83" s="33" t="e">
        <f t="shared" si="150"/>
        <v>#DIV/0!</v>
      </c>
      <c r="AA83" s="24" t="e">
        <f t="shared" si="151"/>
        <v>#DIV/0!</v>
      </c>
      <c r="AB83" s="33" t="e">
        <f t="shared" si="152"/>
        <v>#DIV/0!</v>
      </c>
      <c r="AC83" s="273"/>
      <c r="AD83" s="273"/>
      <c r="AE83" s="273"/>
      <c r="AF83" s="273"/>
      <c r="AG83" s="273"/>
      <c r="AH83" s="273"/>
      <c r="AI83" s="273"/>
      <c r="AJ83" s="273"/>
      <c r="AK83" s="273"/>
      <c r="AL83" s="273"/>
      <c r="AM83" s="273"/>
      <c r="AN83" s="273"/>
      <c r="AO83" s="273"/>
      <c r="AP83" s="273"/>
      <c r="AQ83" s="273"/>
      <c r="AR83" s="273"/>
      <c r="AS83" s="273"/>
      <c r="AT83" s="273"/>
      <c r="AU83" s="273"/>
      <c r="AV83" s="273"/>
      <c r="AW83" s="273"/>
      <c r="AX83" s="273"/>
      <c r="AY83" s="273"/>
      <c r="AZ83" s="273"/>
      <c r="BA83" s="273"/>
      <c r="BB83" s="273"/>
      <c r="BC83" s="273"/>
      <c r="BD83" s="273"/>
      <c r="BE83" s="273"/>
      <c r="BF83" s="273"/>
      <c r="BG83" s="273"/>
      <c r="BH83" s="273"/>
      <c r="BI83" s="273"/>
      <c r="BJ83" s="273"/>
      <c r="BK83" s="273"/>
      <c r="BL83" s="273"/>
      <c r="BM83" s="273"/>
      <c r="BN83" s="273"/>
      <c r="BO83" s="273"/>
      <c r="BP83" s="273"/>
      <c r="BQ83" s="273"/>
      <c r="BR83" s="273"/>
      <c r="BS83" s="273"/>
      <c r="BT83" s="273"/>
      <c r="BU83" s="273"/>
      <c r="BV83" s="273"/>
      <c r="BW83" s="273"/>
      <c r="BX83" s="273"/>
      <c r="BY83" s="273"/>
      <c r="BZ83" s="273"/>
      <c r="CA83" s="273"/>
      <c r="CB83" s="273"/>
      <c r="CC83" s="273"/>
      <c r="CD83" s="273"/>
      <c r="CE83" s="273"/>
      <c r="CF83" s="273"/>
      <c r="CG83" s="273"/>
      <c r="CH83" s="273"/>
      <c r="CI83" s="273"/>
      <c r="CJ83" s="273"/>
      <c r="CK83" s="273"/>
      <c r="CL83" s="273"/>
      <c r="CM83" s="273"/>
      <c r="CN83" s="273"/>
      <c r="CO83" s="273"/>
      <c r="CP83" s="273"/>
      <c r="CQ83" s="273"/>
      <c r="CR83" s="273"/>
      <c r="CS83" s="273"/>
      <c r="CT83" s="273"/>
      <c r="CU83" s="273"/>
      <c r="CV83" s="273"/>
      <c r="CW83" s="273"/>
      <c r="CX83" s="273"/>
      <c r="CY83" s="273"/>
      <c r="CZ83" s="273"/>
      <c r="DA83" s="273"/>
      <c r="DB83" s="273"/>
      <c r="DC83" s="273"/>
      <c r="DD83" s="273"/>
      <c r="DE83" s="273"/>
      <c r="DF83" s="273"/>
      <c r="DG83" s="273"/>
      <c r="DH83" s="273"/>
      <c r="DI83" s="273"/>
      <c r="DJ83" s="273"/>
      <c r="DK83" s="273"/>
      <c r="DL83" s="273"/>
      <c r="DM83" s="273"/>
      <c r="DN83" s="273"/>
      <c r="DO83" s="273"/>
      <c r="DP83" s="273"/>
      <c r="DQ83" s="273"/>
      <c r="DR83" s="273"/>
      <c r="DS83" s="273"/>
      <c r="DT83" s="273"/>
      <c r="DU83" s="273"/>
      <c r="DV83" s="273"/>
      <c r="DW83" s="273"/>
      <c r="DX83" s="273"/>
      <c r="DY83" s="273"/>
      <c r="DZ83" s="273"/>
      <c r="EA83" s="273"/>
      <c r="EB83" s="273"/>
      <c r="EC83" s="273"/>
      <c r="ED83" s="273"/>
      <c r="EE83" s="273"/>
    </row>
    <row r="84" spans="1:135" s="139" customFormat="1" x14ac:dyDescent="0.25">
      <c r="A84" s="134" t="s">
        <v>5</v>
      </c>
      <c r="B84" s="281"/>
      <c r="C84" s="282"/>
      <c r="D84" s="283"/>
      <c r="E84" s="95" t="e">
        <f t="shared" si="131"/>
        <v>#DIV/0!</v>
      </c>
      <c r="F84" s="165" t="e">
        <f t="shared" si="132"/>
        <v>#DIV/0!</v>
      </c>
      <c r="G84" s="165" t="e">
        <f t="shared" si="133"/>
        <v>#DIV/0!</v>
      </c>
      <c r="H84" s="165" t="e">
        <f t="shared" si="134"/>
        <v>#DIV/0!</v>
      </c>
      <c r="I84" s="165" t="e">
        <f t="shared" si="135"/>
        <v>#DIV/0!</v>
      </c>
      <c r="J84" s="84" t="e">
        <f t="shared" si="136"/>
        <v>#DIV/0!</v>
      </c>
      <c r="K84" s="138" t="s">
        <v>32</v>
      </c>
      <c r="L84" s="138" t="s">
        <v>32</v>
      </c>
      <c r="M84" s="138" t="s">
        <v>32</v>
      </c>
      <c r="N84" s="138" t="s">
        <v>32</v>
      </c>
      <c r="O84" s="138" t="s">
        <v>32</v>
      </c>
      <c r="P84" s="138" t="s">
        <v>32</v>
      </c>
      <c r="Q84" s="138" t="s">
        <v>32</v>
      </c>
      <c r="R84" s="138" t="s">
        <v>32</v>
      </c>
      <c r="S84" s="138" t="s">
        <v>32</v>
      </c>
      <c r="T84" s="138" t="s">
        <v>32</v>
      </c>
      <c r="U84" s="138" t="s">
        <v>32</v>
      </c>
      <c r="V84" s="138" t="s">
        <v>32</v>
      </c>
      <c r="W84" s="138" t="s">
        <v>32</v>
      </c>
      <c r="X84" s="138" t="s">
        <v>32</v>
      </c>
      <c r="Y84" s="138" t="s">
        <v>32</v>
      </c>
      <c r="Z84" s="138" t="s">
        <v>32</v>
      </c>
      <c r="AA84" s="138" t="s">
        <v>32</v>
      </c>
      <c r="AB84" s="138" t="s">
        <v>32</v>
      </c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2"/>
      <c r="BD84" s="302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302"/>
      <c r="BW84" s="302"/>
      <c r="BX84" s="302"/>
      <c r="BY84" s="302"/>
      <c r="BZ84" s="302"/>
      <c r="CA84" s="302"/>
      <c r="CB84" s="302"/>
      <c r="CC84" s="302"/>
      <c r="CD84" s="302"/>
      <c r="CE84" s="302"/>
      <c r="CF84" s="302"/>
      <c r="CG84" s="302"/>
      <c r="CH84" s="302"/>
      <c r="CI84" s="302"/>
      <c r="CJ84" s="302"/>
      <c r="CK84" s="302"/>
      <c r="CL84" s="302"/>
      <c r="CM84" s="302"/>
      <c r="CN84" s="302"/>
      <c r="CO84" s="302"/>
      <c r="CP84" s="302"/>
      <c r="CQ84" s="302"/>
      <c r="CR84" s="302"/>
      <c r="CS84" s="302"/>
      <c r="CT84" s="302"/>
      <c r="CU84" s="302"/>
      <c r="CV84" s="302"/>
      <c r="CW84" s="302"/>
      <c r="CX84" s="302"/>
      <c r="CY84" s="302"/>
      <c r="CZ84" s="302"/>
      <c r="DA84" s="302"/>
      <c r="DB84" s="302"/>
      <c r="DC84" s="302"/>
      <c r="DD84" s="302"/>
      <c r="DE84" s="302"/>
      <c r="DF84" s="302"/>
      <c r="DG84" s="302"/>
      <c r="DH84" s="302"/>
      <c r="DI84" s="302"/>
      <c r="DJ84" s="302"/>
      <c r="DK84" s="302"/>
      <c r="DL84" s="302"/>
      <c r="DM84" s="302"/>
      <c r="DN84" s="302"/>
      <c r="DO84" s="302"/>
      <c r="DP84" s="302"/>
      <c r="DQ84" s="302"/>
      <c r="DR84" s="302"/>
      <c r="DS84" s="302"/>
      <c r="DT84" s="302"/>
      <c r="DU84" s="302"/>
      <c r="DV84" s="302"/>
      <c r="DW84" s="302"/>
      <c r="DX84" s="302"/>
      <c r="DY84" s="302"/>
      <c r="DZ84" s="302"/>
      <c r="EA84" s="302"/>
      <c r="EB84" s="302"/>
      <c r="EC84" s="302"/>
      <c r="ED84" s="302"/>
      <c r="EE84" s="302"/>
    </row>
    <row r="85" spans="1:135" s="41" customFormat="1" x14ac:dyDescent="0.25">
      <c r="A85" s="133" t="s">
        <v>6</v>
      </c>
      <c r="B85" s="278"/>
      <c r="C85" s="279"/>
      <c r="D85" s="280"/>
      <c r="E85" s="94" t="e">
        <f t="shared" si="131"/>
        <v>#DIV/0!</v>
      </c>
      <c r="F85" s="24" t="e">
        <f t="shared" si="132"/>
        <v>#DIV/0!</v>
      </c>
      <c r="G85" s="24" t="e">
        <f t="shared" si="133"/>
        <v>#DIV/0!</v>
      </c>
      <c r="H85" s="24" t="e">
        <f t="shared" si="134"/>
        <v>#DIV/0!</v>
      </c>
      <c r="I85" s="24" t="e">
        <f t="shared" si="135"/>
        <v>#DIV/0!</v>
      </c>
      <c r="J85" s="23" t="e">
        <f t="shared" si="136"/>
        <v>#DIV/0!</v>
      </c>
      <c r="K85" s="42" t="e">
        <f t="shared" si="137"/>
        <v>#DIV/0!</v>
      </c>
      <c r="L85" s="42" t="e">
        <f t="shared" si="138"/>
        <v>#DIV/0!</v>
      </c>
      <c r="M85" s="42" t="e">
        <f t="shared" ref="M85:M91" si="153">D85/$D$88</f>
        <v>#DIV/0!</v>
      </c>
      <c r="N85" s="54" t="e">
        <f t="shared" si="139"/>
        <v>#DIV/0!</v>
      </c>
      <c r="O85" s="14" t="e">
        <f t="shared" si="140"/>
        <v>#DIV/0!</v>
      </c>
      <c r="P85" s="14" t="e">
        <f t="shared" si="141"/>
        <v>#DIV/0!</v>
      </c>
      <c r="Q85" s="14" t="e">
        <f t="shared" si="142"/>
        <v>#DIV/0!</v>
      </c>
      <c r="R85" s="14" t="e">
        <f t="shared" si="143"/>
        <v>#DIV/0!</v>
      </c>
      <c r="S85" s="33" t="e">
        <f t="shared" si="144"/>
        <v>#DIV/0!</v>
      </c>
      <c r="T85" s="42" t="e">
        <f t="shared" si="145"/>
        <v>#DIV/0!</v>
      </c>
      <c r="U85" s="42" t="e">
        <f t="shared" si="146"/>
        <v>#DIV/0!</v>
      </c>
      <c r="V85" s="42" t="e">
        <f t="shared" ref="V85:V91" si="154">D85/$D$84</f>
        <v>#DIV/0!</v>
      </c>
      <c r="W85" s="14" t="e">
        <f t="shared" si="147"/>
        <v>#DIV/0!</v>
      </c>
      <c r="X85" s="33" t="e">
        <f t="shared" ref="X85:X91" si="155">789270*T85*AB85</f>
        <v>#DIV/0!</v>
      </c>
      <c r="Y85" s="33" t="e">
        <f t="shared" ref="Y85:Y91" si="156">789270*U85*AB85</f>
        <v>#DIV/0!</v>
      </c>
      <c r="Z85" s="33" t="e">
        <f t="shared" ref="Z85:Z91" si="157">789270*V85*AB85</f>
        <v>#DIV/0!</v>
      </c>
      <c r="AA85" s="24" t="e">
        <f>IF(D85&gt;0,AVERAGE(X85:Z85),AVERAGE(X85:Y85))</f>
        <v>#DIV/0!</v>
      </c>
      <c r="AB85" s="33" t="e">
        <f t="shared" si="152"/>
        <v>#DIV/0!</v>
      </c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273"/>
      <c r="AQ85" s="273"/>
      <c r="AR85" s="273"/>
      <c r="AS85" s="273"/>
      <c r="AT85" s="273"/>
      <c r="AU85" s="273"/>
      <c r="AV85" s="273"/>
      <c r="AW85" s="273"/>
      <c r="AX85" s="273"/>
      <c r="AY85" s="273"/>
      <c r="AZ85" s="273"/>
      <c r="BA85" s="273"/>
      <c r="BB85" s="273"/>
      <c r="BC85" s="273"/>
      <c r="BD85" s="273"/>
      <c r="BE85" s="273"/>
      <c r="BF85" s="273"/>
      <c r="BG85" s="273"/>
      <c r="BH85" s="273"/>
      <c r="BI85" s="273"/>
      <c r="BJ85" s="273"/>
      <c r="BK85" s="273"/>
      <c r="BL85" s="273"/>
      <c r="BM85" s="273"/>
      <c r="BN85" s="273"/>
      <c r="BO85" s="273"/>
      <c r="BP85" s="273"/>
      <c r="BQ85" s="273"/>
      <c r="BR85" s="273"/>
      <c r="BS85" s="273"/>
      <c r="BT85" s="273"/>
      <c r="BU85" s="273"/>
      <c r="BV85" s="273"/>
      <c r="BW85" s="273"/>
      <c r="BX85" s="273"/>
      <c r="BY85" s="273"/>
      <c r="BZ85" s="273"/>
      <c r="CA85" s="273"/>
      <c r="CB85" s="273"/>
      <c r="CC85" s="273"/>
      <c r="CD85" s="273"/>
      <c r="CE85" s="273"/>
      <c r="CF85" s="273"/>
      <c r="CG85" s="273"/>
      <c r="CH85" s="273"/>
      <c r="CI85" s="273"/>
      <c r="CJ85" s="273"/>
      <c r="CK85" s="273"/>
      <c r="CL85" s="273"/>
      <c r="CM85" s="273"/>
      <c r="CN85" s="273"/>
      <c r="CO85" s="273"/>
      <c r="CP85" s="273"/>
      <c r="CQ85" s="273"/>
      <c r="CR85" s="273"/>
      <c r="CS85" s="273"/>
      <c r="CT85" s="273"/>
      <c r="CU85" s="273"/>
      <c r="CV85" s="273"/>
      <c r="CW85" s="273"/>
      <c r="CX85" s="273"/>
      <c r="CY85" s="273"/>
      <c r="CZ85" s="273"/>
      <c r="DA85" s="273"/>
      <c r="DB85" s="273"/>
      <c r="DC85" s="273"/>
      <c r="DD85" s="273"/>
      <c r="DE85" s="273"/>
      <c r="DF85" s="273"/>
      <c r="DG85" s="273"/>
      <c r="DH85" s="273"/>
      <c r="DI85" s="273"/>
      <c r="DJ85" s="273"/>
      <c r="DK85" s="273"/>
      <c r="DL85" s="273"/>
      <c r="DM85" s="273"/>
      <c r="DN85" s="273"/>
      <c r="DO85" s="273"/>
      <c r="DP85" s="273"/>
      <c r="DQ85" s="273"/>
      <c r="DR85" s="273"/>
      <c r="DS85" s="273"/>
      <c r="DT85" s="273"/>
      <c r="DU85" s="273"/>
      <c r="DV85" s="273"/>
      <c r="DW85" s="273"/>
      <c r="DX85" s="273"/>
      <c r="DY85" s="273"/>
      <c r="DZ85" s="273"/>
      <c r="EA85" s="273"/>
      <c r="EB85" s="273"/>
      <c r="EC85" s="273"/>
      <c r="ED85" s="273"/>
      <c r="EE85" s="273"/>
    </row>
    <row r="86" spans="1:135" s="41" customFormat="1" x14ac:dyDescent="0.25">
      <c r="A86" s="133" t="s">
        <v>7</v>
      </c>
      <c r="B86" s="278"/>
      <c r="C86" s="279"/>
      <c r="D86" s="280"/>
      <c r="E86" s="94" t="e">
        <f t="shared" si="131"/>
        <v>#DIV/0!</v>
      </c>
      <c r="F86" s="24" t="e">
        <f t="shared" si="132"/>
        <v>#DIV/0!</v>
      </c>
      <c r="G86" s="24" t="e">
        <f t="shared" si="133"/>
        <v>#DIV/0!</v>
      </c>
      <c r="H86" s="24" t="e">
        <f t="shared" si="134"/>
        <v>#DIV/0!</v>
      </c>
      <c r="I86" s="24" t="e">
        <f t="shared" si="135"/>
        <v>#DIV/0!</v>
      </c>
      <c r="J86" s="23" t="e">
        <f t="shared" si="136"/>
        <v>#DIV/0!</v>
      </c>
      <c r="K86" s="42" t="e">
        <f t="shared" si="137"/>
        <v>#DIV/0!</v>
      </c>
      <c r="L86" s="42" t="e">
        <f t="shared" si="138"/>
        <v>#DIV/0!</v>
      </c>
      <c r="M86" s="42" t="e">
        <f t="shared" si="153"/>
        <v>#DIV/0!</v>
      </c>
      <c r="N86" s="54" t="e">
        <f t="shared" si="139"/>
        <v>#DIV/0!</v>
      </c>
      <c r="O86" s="14" t="e">
        <f t="shared" si="140"/>
        <v>#DIV/0!</v>
      </c>
      <c r="P86" s="14" t="e">
        <f t="shared" si="141"/>
        <v>#DIV/0!</v>
      </c>
      <c r="Q86" s="14" t="e">
        <f t="shared" si="142"/>
        <v>#DIV/0!</v>
      </c>
      <c r="R86" s="14" t="e">
        <f t="shared" si="143"/>
        <v>#DIV/0!</v>
      </c>
      <c r="S86" s="33" t="e">
        <f t="shared" si="144"/>
        <v>#DIV/0!</v>
      </c>
      <c r="T86" s="42" t="e">
        <f t="shared" si="145"/>
        <v>#DIV/0!</v>
      </c>
      <c r="U86" s="42" t="e">
        <f t="shared" si="146"/>
        <v>#DIV/0!</v>
      </c>
      <c r="V86" s="42" t="e">
        <f t="shared" si="154"/>
        <v>#DIV/0!</v>
      </c>
      <c r="W86" s="14" t="e">
        <f t="shared" si="147"/>
        <v>#DIV/0!</v>
      </c>
      <c r="X86" s="33" t="e">
        <f t="shared" si="155"/>
        <v>#DIV/0!</v>
      </c>
      <c r="Y86" s="33" t="e">
        <f t="shared" si="156"/>
        <v>#DIV/0!</v>
      </c>
      <c r="Z86" s="33" t="e">
        <f t="shared" si="157"/>
        <v>#DIV/0!</v>
      </c>
      <c r="AA86" s="24" t="e">
        <f t="shared" ref="AA86:AA88" si="158">IF(D86&gt;0,AVERAGE(X86:Z86),AVERAGE(X86:Y86))</f>
        <v>#DIV/0!</v>
      </c>
      <c r="AB86" s="33" t="e">
        <f t="shared" si="152"/>
        <v>#DIV/0!</v>
      </c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73"/>
      <c r="AQ86" s="273"/>
      <c r="AR86" s="273"/>
      <c r="AS86" s="273"/>
      <c r="AT86" s="273"/>
      <c r="AU86" s="273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T86" s="273"/>
      <c r="BU86" s="273"/>
      <c r="BV86" s="273"/>
      <c r="BW86" s="273"/>
      <c r="BX86" s="273"/>
      <c r="BY86" s="273"/>
      <c r="BZ86" s="273"/>
      <c r="CA86" s="273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CZ86" s="273"/>
      <c r="DA86" s="273"/>
      <c r="DB86" s="273"/>
      <c r="DC86" s="273"/>
      <c r="DD86" s="273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  <c r="EC86" s="273"/>
      <c r="ED86" s="273"/>
      <c r="EE86" s="273"/>
    </row>
    <row r="87" spans="1:135" s="41" customFormat="1" x14ac:dyDescent="0.25">
      <c r="A87" s="133" t="s">
        <v>8</v>
      </c>
      <c r="B87" s="278"/>
      <c r="C87" s="279"/>
      <c r="D87" s="280"/>
      <c r="E87" s="94" t="e">
        <f t="shared" si="131"/>
        <v>#DIV/0!</v>
      </c>
      <c r="F87" s="24" t="e">
        <f t="shared" si="132"/>
        <v>#DIV/0!</v>
      </c>
      <c r="G87" s="24" t="e">
        <f t="shared" si="133"/>
        <v>#DIV/0!</v>
      </c>
      <c r="H87" s="24" t="e">
        <f t="shared" si="134"/>
        <v>#DIV/0!</v>
      </c>
      <c r="I87" s="24" t="e">
        <f t="shared" si="135"/>
        <v>#DIV/0!</v>
      </c>
      <c r="J87" s="23" t="e">
        <f t="shared" si="136"/>
        <v>#DIV/0!</v>
      </c>
      <c r="K87" s="42" t="e">
        <f t="shared" si="137"/>
        <v>#DIV/0!</v>
      </c>
      <c r="L87" s="42" t="e">
        <f t="shared" si="138"/>
        <v>#DIV/0!</v>
      </c>
      <c r="M87" s="42" t="e">
        <f t="shared" si="153"/>
        <v>#DIV/0!</v>
      </c>
      <c r="N87" s="54" t="e">
        <f t="shared" si="139"/>
        <v>#DIV/0!</v>
      </c>
      <c r="O87" s="14" t="e">
        <f t="shared" si="140"/>
        <v>#DIV/0!</v>
      </c>
      <c r="P87" s="14" t="e">
        <f t="shared" si="141"/>
        <v>#DIV/0!</v>
      </c>
      <c r="Q87" s="14" t="e">
        <f t="shared" si="142"/>
        <v>#DIV/0!</v>
      </c>
      <c r="R87" s="14" t="e">
        <f t="shared" si="143"/>
        <v>#DIV/0!</v>
      </c>
      <c r="S87" s="33" t="e">
        <f t="shared" si="144"/>
        <v>#DIV/0!</v>
      </c>
      <c r="T87" s="42" t="e">
        <f t="shared" si="145"/>
        <v>#DIV/0!</v>
      </c>
      <c r="U87" s="42" t="e">
        <f t="shared" si="146"/>
        <v>#DIV/0!</v>
      </c>
      <c r="V87" s="42" t="e">
        <f t="shared" si="154"/>
        <v>#DIV/0!</v>
      </c>
      <c r="W87" s="14" t="e">
        <f t="shared" si="147"/>
        <v>#DIV/0!</v>
      </c>
      <c r="X87" s="33" t="e">
        <f t="shared" si="155"/>
        <v>#DIV/0!</v>
      </c>
      <c r="Y87" s="33" t="e">
        <f t="shared" si="156"/>
        <v>#DIV/0!</v>
      </c>
      <c r="Z87" s="33" t="e">
        <f t="shared" si="157"/>
        <v>#DIV/0!</v>
      </c>
      <c r="AA87" s="24" t="e">
        <f t="shared" si="158"/>
        <v>#DIV/0!</v>
      </c>
      <c r="AB87" s="33" t="e">
        <f t="shared" si="152"/>
        <v>#DIV/0!</v>
      </c>
      <c r="AC87" s="273"/>
      <c r="AD87" s="273"/>
      <c r="AE87" s="273"/>
      <c r="AF87" s="273"/>
      <c r="AG87" s="273"/>
      <c r="AH87" s="273"/>
      <c r="AI87" s="273"/>
      <c r="AJ87" s="273"/>
      <c r="AK87" s="273"/>
      <c r="AL87" s="273"/>
      <c r="AM87" s="273"/>
      <c r="AN87" s="273"/>
      <c r="AO87" s="273"/>
      <c r="AP87" s="273"/>
      <c r="AQ87" s="273"/>
      <c r="AR87" s="273"/>
      <c r="AS87" s="273"/>
      <c r="AT87" s="273"/>
      <c r="AU87" s="273"/>
      <c r="AV87" s="273"/>
      <c r="AW87" s="273"/>
      <c r="AX87" s="273"/>
      <c r="AY87" s="273"/>
      <c r="AZ87" s="273"/>
      <c r="BA87" s="273"/>
      <c r="BB87" s="273"/>
      <c r="BC87" s="273"/>
      <c r="BD87" s="273"/>
      <c r="BE87" s="273"/>
      <c r="BF87" s="273"/>
      <c r="BG87" s="273"/>
      <c r="BH87" s="273"/>
      <c r="BI87" s="273"/>
      <c r="BJ87" s="273"/>
      <c r="BK87" s="273"/>
      <c r="BL87" s="273"/>
      <c r="BM87" s="273"/>
      <c r="BN87" s="273"/>
      <c r="BO87" s="273"/>
      <c r="BP87" s="273"/>
      <c r="BQ87" s="273"/>
      <c r="BR87" s="273"/>
      <c r="BS87" s="273"/>
      <c r="BT87" s="273"/>
      <c r="BU87" s="273"/>
      <c r="BV87" s="273"/>
      <c r="BW87" s="273"/>
      <c r="BX87" s="273"/>
      <c r="BY87" s="273"/>
      <c r="BZ87" s="273"/>
      <c r="CA87" s="273"/>
      <c r="CB87" s="273"/>
      <c r="CC87" s="273"/>
      <c r="CD87" s="273"/>
      <c r="CE87" s="273"/>
      <c r="CF87" s="273"/>
      <c r="CG87" s="273"/>
      <c r="CH87" s="273"/>
      <c r="CI87" s="273"/>
      <c r="CJ87" s="273"/>
      <c r="CK87" s="273"/>
      <c r="CL87" s="273"/>
      <c r="CM87" s="273"/>
      <c r="CN87" s="273"/>
      <c r="CO87" s="273"/>
      <c r="CP87" s="273"/>
      <c r="CQ87" s="273"/>
      <c r="CR87" s="273"/>
      <c r="CS87" s="273"/>
      <c r="CT87" s="273"/>
      <c r="CU87" s="273"/>
      <c r="CV87" s="273"/>
      <c r="CW87" s="273"/>
      <c r="CX87" s="273"/>
      <c r="CY87" s="273"/>
      <c r="CZ87" s="273"/>
      <c r="DA87" s="273"/>
      <c r="DB87" s="273"/>
      <c r="DC87" s="273"/>
      <c r="DD87" s="273"/>
      <c r="DE87" s="273"/>
      <c r="DF87" s="273"/>
      <c r="DG87" s="273"/>
      <c r="DH87" s="273"/>
      <c r="DI87" s="273"/>
      <c r="DJ87" s="273"/>
      <c r="DK87" s="273"/>
      <c r="DL87" s="273"/>
      <c r="DM87" s="273"/>
      <c r="DN87" s="273"/>
      <c r="DO87" s="273"/>
      <c r="DP87" s="273"/>
      <c r="DQ87" s="273"/>
      <c r="DR87" s="273"/>
      <c r="DS87" s="273"/>
      <c r="DT87" s="273"/>
      <c r="DU87" s="273"/>
      <c r="DV87" s="273"/>
      <c r="DW87" s="273"/>
      <c r="DX87" s="273"/>
      <c r="DY87" s="273"/>
      <c r="DZ87" s="273"/>
      <c r="EA87" s="273"/>
      <c r="EB87" s="273"/>
      <c r="EC87" s="273"/>
      <c r="ED87" s="273"/>
      <c r="EE87" s="273"/>
    </row>
    <row r="88" spans="1:135" s="139" customFormat="1" x14ac:dyDescent="0.25">
      <c r="A88" s="134" t="s">
        <v>9</v>
      </c>
      <c r="B88" s="281"/>
      <c r="C88" s="282"/>
      <c r="D88" s="283"/>
      <c r="E88" s="95" t="e">
        <f t="shared" si="131"/>
        <v>#DIV/0!</v>
      </c>
      <c r="F88" s="165" t="e">
        <f t="shared" si="132"/>
        <v>#DIV/0!</v>
      </c>
      <c r="G88" s="165" t="e">
        <f t="shared" si="133"/>
        <v>#DIV/0!</v>
      </c>
      <c r="H88" s="165" t="e">
        <f t="shared" si="134"/>
        <v>#DIV/0!</v>
      </c>
      <c r="I88" s="165" t="e">
        <f t="shared" si="135"/>
        <v>#DIV/0!</v>
      </c>
      <c r="J88" s="84" t="e">
        <f t="shared" si="136"/>
        <v>#DIV/0!</v>
      </c>
      <c r="K88" s="163" t="e">
        <f t="shared" si="137"/>
        <v>#DIV/0!</v>
      </c>
      <c r="L88" s="163" t="e">
        <f t="shared" si="138"/>
        <v>#DIV/0!</v>
      </c>
      <c r="M88" s="163" t="e">
        <f t="shared" si="153"/>
        <v>#DIV/0!</v>
      </c>
      <c r="N88" s="85" t="e">
        <f t="shared" si="139"/>
        <v>#DIV/0!</v>
      </c>
      <c r="O88" s="85" t="e">
        <f t="shared" si="140"/>
        <v>#DIV/0!</v>
      </c>
      <c r="P88" s="85" t="e">
        <f t="shared" si="141"/>
        <v>#DIV/0!</v>
      </c>
      <c r="Q88" s="85" t="e">
        <f t="shared" si="142"/>
        <v>#DIV/0!</v>
      </c>
      <c r="R88" s="85" t="e">
        <f t="shared" si="143"/>
        <v>#DIV/0!</v>
      </c>
      <c r="S88" s="164" t="e">
        <f t="shared" si="144"/>
        <v>#DIV/0!</v>
      </c>
      <c r="T88" s="163" t="e">
        <f t="shared" si="145"/>
        <v>#DIV/0!</v>
      </c>
      <c r="U88" s="163" t="e">
        <f t="shared" si="146"/>
        <v>#DIV/0!</v>
      </c>
      <c r="V88" s="163" t="e">
        <f t="shared" si="154"/>
        <v>#DIV/0!</v>
      </c>
      <c r="W88" s="85" t="e">
        <f t="shared" si="147"/>
        <v>#DIV/0!</v>
      </c>
      <c r="X88" s="164" t="e">
        <f t="shared" si="155"/>
        <v>#DIV/0!</v>
      </c>
      <c r="Y88" s="164" t="e">
        <f t="shared" si="156"/>
        <v>#DIV/0!</v>
      </c>
      <c r="Z88" s="164" t="e">
        <f t="shared" si="157"/>
        <v>#DIV/0!</v>
      </c>
      <c r="AA88" s="165" t="e">
        <f t="shared" si="158"/>
        <v>#DIV/0!</v>
      </c>
      <c r="AB88" s="164" t="e">
        <f t="shared" si="152"/>
        <v>#DIV/0!</v>
      </c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302"/>
      <c r="AS88" s="302"/>
      <c r="AT88" s="302"/>
      <c r="AU88" s="302"/>
      <c r="AV88" s="302"/>
      <c r="AW88" s="302"/>
      <c r="AX88" s="302"/>
      <c r="AY88" s="302"/>
      <c r="AZ88" s="302"/>
      <c r="BA88" s="302"/>
      <c r="BB88" s="302"/>
      <c r="BC88" s="302"/>
      <c r="BD88" s="302"/>
      <c r="BE88" s="302"/>
      <c r="BF88" s="302"/>
      <c r="BG88" s="302"/>
      <c r="BH88" s="302"/>
      <c r="BI88" s="302"/>
      <c r="BJ88" s="302"/>
      <c r="BK88" s="302"/>
      <c r="BL88" s="302"/>
      <c r="BM88" s="302"/>
      <c r="BN88" s="302"/>
      <c r="BO88" s="302"/>
      <c r="BP88" s="302"/>
      <c r="BQ88" s="302"/>
      <c r="BR88" s="302"/>
      <c r="BS88" s="302"/>
      <c r="BT88" s="302"/>
      <c r="BU88" s="302"/>
      <c r="BV88" s="302"/>
      <c r="BW88" s="302"/>
      <c r="BX88" s="302"/>
      <c r="BY88" s="302"/>
      <c r="BZ88" s="302"/>
      <c r="CA88" s="302"/>
      <c r="CB88" s="302"/>
      <c r="CC88" s="302"/>
      <c r="CD88" s="302"/>
      <c r="CE88" s="302"/>
      <c r="CF88" s="302"/>
      <c r="CG88" s="302"/>
      <c r="CH88" s="302"/>
      <c r="CI88" s="302"/>
      <c r="CJ88" s="302"/>
      <c r="CK88" s="302"/>
      <c r="CL88" s="302"/>
      <c r="CM88" s="302"/>
      <c r="CN88" s="302"/>
      <c r="CO88" s="302"/>
      <c r="CP88" s="302"/>
      <c r="CQ88" s="302"/>
      <c r="CR88" s="302"/>
      <c r="CS88" s="302"/>
      <c r="CT88" s="302"/>
      <c r="CU88" s="302"/>
      <c r="CV88" s="302"/>
      <c r="CW88" s="302"/>
      <c r="CX88" s="302"/>
      <c r="CY88" s="302"/>
      <c r="CZ88" s="302"/>
      <c r="DA88" s="302"/>
      <c r="DB88" s="302"/>
      <c r="DC88" s="302"/>
      <c r="DD88" s="302"/>
      <c r="DE88" s="302"/>
      <c r="DF88" s="302"/>
      <c r="DG88" s="302"/>
      <c r="DH88" s="302"/>
      <c r="DI88" s="302"/>
      <c r="DJ88" s="302"/>
      <c r="DK88" s="302"/>
      <c r="DL88" s="302"/>
      <c r="DM88" s="302"/>
      <c r="DN88" s="302"/>
      <c r="DO88" s="302"/>
      <c r="DP88" s="302"/>
      <c r="DQ88" s="302"/>
      <c r="DR88" s="302"/>
      <c r="DS88" s="302"/>
      <c r="DT88" s="302"/>
      <c r="DU88" s="302"/>
      <c r="DV88" s="302"/>
      <c r="DW88" s="302"/>
      <c r="DX88" s="302"/>
      <c r="DY88" s="302"/>
      <c r="DZ88" s="302"/>
      <c r="EA88" s="302"/>
      <c r="EB88" s="302"/>
      <c r="EC88" s="302"/>
      <c r="ED88" s="302"/>
      <c r="EE88" s="302"/>
    </row>
    <row r="89" spans="1:135" s="41" customFormat="1" x14ac:dyDescent="0.25">
      <c r="A89" s="133" t="s">
        <v>10</v>
      </c>
      <c r="B89" s="278"/>
      <c r="C89" s="279"/>
      <c r="D89" s="280"/>
      <c r="E89" s="94" t="e">
        <f t="shared" si="131"/>
        <v>#DIV/0!</v>
      </c>
      <c r="F89" s="24" t="e">
        <f t="shared" si="132"/>
        <v>#DIV/0!</v>
      </c>
      <c r="G89" s="24" t="e">
        <f t="shared" si="133"/>
        <v>#DIV/0!</v>
      </c>
      <c r="H89" s="24" t="e">
        <f t="shared" si="134"/>
        <v>#DIV/0!</v>
      </c>
      <c r="I89" s="24" t="e">
        <f t="shared" si="135"/>
        <v>#DIV/0!</v>
      </c>
      <c r="J89" s="23" t="e">
        <f t="shared" si="136"/>
        <v>#DIV/0!</v>
      </c>
      <c r="K89" s="42" t="e">
        <f t="shared" si="137"/>
        <v>#DIV/0!</v>
      </c>
      <c r="L89" s="42" t="e">
        <f t="shared" si="138"/>
        <v>#DIV/0!</v>
      </c>
      <c r="M89" s="42" t="e">
        <f t="shared" si="153"/>
        <v>#DIV/0!</v>
      </c>
      <c r="N89" s="54" t="e">
        <f t="shared" si="139"/>
        <v>#DIV/0!</v>
      </c>
      <c r="O89" s="14" t="e">
        <f t="shared" si="140"/>
        <v>#DIV/0!</v>
      </c>
      <c r="P89" s="14" t="e">
        <f t="shared" si="141"/>
        <v>#DIV/0!</v>
      </c>
      <c r="Q89" s="14" t="e">
        <f t="shared" si="142"/>
        <v>#DIV/0!</v>
      </c>
      <c r="R89" s="14" t="e">
        <f t="shared" si="143"/>
        <v>#DIV/0!</v>
      </c>
      <c r="S89" s="33" t="e">
        <f t="shared" si="144"/>
        <v>#DIV/0!</v>
      </c>
      <c r="T89" s="42" t="e">
        <f t="shared" si="145"/>
        <v>#DIV/0!</v>
      </c>
      <c r="U89" s="42" t="e">
        <f t="shared" si="146"/>
        <v>#DIV/0!</v>
      </c>
      <c r="V89" s="42" t="e">
        <f t="shared" si="154"/>
        <v>#DIV/0!</v>
      </c>
      <c r="W89" s="14" t="e">
        <f t="shared" si="147"/>
        <v>#DIV/0!</v>
      </c>
      <c r="X89" s="33" t="e">
        <f t="shared" si="155"/>
        <v>#DIV/0!</v>
      </c>
      <c r="Y89" s="33" t="e">
        <f t="shared" si="156"/>
        <v>#DIV/0!</v>
      </c>
      <c r="Z89" s="33" t="e">
        <f t="shared" si="157"/>
        <v>#DIV/0!</v>
      </c>
      <c r="AA89" s="24" t="e">
        <f>IF(D89&gt;0,AVERAGE(X89:Z89),AVERAGE(X89:Y89))</f>
        <v>#DIV/0!</v>
      </c>
      <c r="AB89" s="33" t="e">
        <f t="shared" si="152"/>
        <v>#DIV/0!</v>
      </c>
      <c r="AC89" s="273"/>
      <c r="AD89" s="273"/>
      <c r="AE89" s="273"/>
      <c r="AF89" s="273"/>
      <c r="AG89" s="273"/>
      <c r="AH89" s="273"/>
      <c r="AI89" s="273"/>
      <c r="AJ89" s="273"/>
      <c r="AK89" s="273"/>
      <c r="AL89" s="273"/>
      <c r="AM89" s="273"/>
      <c r="AN89" s="273"/>
      <c r="AO89" s="273"/>
      <c r="AP89" s="273"/>
      <c r="AQ89" s="273"/>
      <c r="AR89" s="273"/>
      <c r="AS89" s="273"/>
      <c r="AT89" s="273"/>
      <c r="AU89" s="273"/>
      <c r="AV89" s="273"/>
      <c r="AW89" s="273"/>
      <c r="AX89" s="273"/>
      <c r="AY89" s="273"/>
      <c r="AZ89" s="273"/>
      <c r="BA89" s="273"/>
      <c r="BB89" s="273"/>
      <c r="BC89" s="273"/>
      <c r="BD89" s="273"/>
      <c r="BE89" s="273"/>
      <c r="BF89" s="273"/>
      <c r="BG89" s="273"/>
      <c r="BH89" s="273"/>
      <c r="BI89" s="273"/>
      <c r="BJ89" s="273"/>
      <c r="BK89" s="273"/>
      <c r="BL89" s="273"/>
      <c r="BM89" s="273"/>
      <c r="BN89" s="273"/>
      <c r="BO89" s="273"/>
      <c r="BP89" s="273"/>
      <c r="BQ89" s="273"/>
      <c r="BR89" s="273"/>
      <c r="BS89" s="273"/>
      <c r="BT89" s="273"/>
      <c r="BU89" s="273"/>
      <c r="BV89" s="273"/>
      <c r="BW89" s="273"/>
      <c r="BX89" s="273"/>
      <c r="BY89" s="273"/>
      <c r="BZ89" s="273"/>
      <c r="CA89" s="273"/>
      <c r="CB89" s="273"/>
      <c r="CC89" s="273"/>
      <c r="CD89" s="273"/>
      <c r="CE89" s="273"/>
      <c r="CF89" s="273"/>
      <c r="CG89" s="273"/>
      <c r="CH89" s="273"/>
      <c r="CI89" s="273"/>
      <c r="CJ89" s="273"/>
      <c r="CK89" s="273"/>
      <c r="CL89" s="273"/>
      <c r="CM89" s="273"/>
      <c r="CN89" s="273"/>
      <c r="CO89" s="273"/>
      <c r="CP89" s="273"/>
      <c r="CQ89" s="273"/>
      <c r="CR89" s="273"/>
      <c r="CS89" s="273"/>
      <c r="CT89" s="273"/>
      <c r="CU89" s="273"/>
      <c r="CV89" s="273"/>
      <c r="CW89" s="273"/>
      <c r="CX89" s="273"/>
      <c r="CY89" s="273"/>
      <c r="CZ89" s="273"/>
      <c r="DA89" s="273"/>
      <c r="DB89" s="273"/>
      <c r="DC89" s="273"/>
      <c r="DD89" s="273"/>
      <c r="DE89" s="273"/>
      <c r="DF89" s="273"/>
      <c r="DG89" s="273"/>
      <c r="DH89" s="273"/>
      <c r="DI89" s="273"/>
      <c r="DJ89" s="273"/>
      <c r="DK89" s="273"/>
      <c r="DL89" s="273"/>
      <c r="DM89" s="273"/>
      <c r="DN89" s="273"/>
      <c r="DO89" s="273"/>
      <c r="DP89" s="273"/>
      <c r="DQ89" s="273"/>
      <c r="DR89" s="273"/>
      <c r="DS89" s="273"/>
      <c r="DT89" s="273"/>
      <c r="DU89" s="273"/>
      <c r="DV89" s="273"/>
      <c r="DW89" s="273"/>
      <c r="DX89" s="273"/>
      <c r="DY89" s="273"/>
      <c r="DZ89" s="273"/>
      <c r="EA89" s="273"/>
      <c r="EB89" s="273"/>
      <c r="EC89" s="273"/>
      <c r="ED89" s="273"/>
      <c r="EE89" s="273"/>
    </row>
    <row r="90" spans="1:135" s="41" customFormat="1" x14ac:dyDescent="0.25">
      <c r="A90" s="133" t="s">
        <v>11</v>
      </c>
      <c r="B90" s="278"/>
      <c r="C90" s="279"/>
      <c r="D90" s="280"/>
      <c r="E90" s="94" t="e">
        <f t="shared" si="131"/>
        <v>#DIV/0!</v>
      </c>
      <c r="F90" s="24" t="e">
        <f t="shared" si="132"/>
        <v>#DIV/0!</v>
      </c>
      <c r="G90" s="24" t="e">
        <f t="shared" si="133"/>
        <v>#DIV/0!</v>
      </c>
      <c r="H90" s="24" t="e">
        <f t="shared" si="134"/>
        <v>#DIV/0!</v>
      </c>
      <c r="I90" s="24" t="e">
        <f t="shared" si="135"/>
        <v>#DIV/0!</v>
      </c>
      <c r="J90" s="23" t="e">
        <f t="shared" si="136"/>
        <v>#DIV/0!</v>
      </c>
      <c r="K90" s="42" t="e">
        <f t="shared" si="137"/>
        <v>#DIV/0!</v>
      </c>
      <c r="L90" s="42" t="e">
        <f t="shared" si="138"/>
        <v>#DIV/0!</v>
      </c>
      <c r="M90" s="42" t="e">
        <f t="shared" si="153"/>
        <v>#DIV/0!</v>
      </c>
      <c r="N90" s="54" t="e">
        <f t="shared" si="139"/>
        <v>#DIV/0!</v>
      </c>
      <c r="O90" s="14" t="e">
        <f t="shared" si="140"/>
        <v>#DIV/0!</v>
      </c>
      <c r="P90" s="14" t="e">
        <f t="shared" si="141"/>
        <v>#DIV/0!</v>
      </c>
      <c r="Q90" s="14" t="e">
        <f t="shared" si="142"/>
        <v>#DIV/0!</v>
      </c>
      <c r="R90" s="14" t="e">
        <f t="shared" si="143"/>
        <v>#DIV/0!</v>
      </c>
      <c r="S90" s="33" t="e">
        <f t="shared" si="144"/>
        <v>#DIV/0!</v>
      </c>
      <c r="T90" s="42" t="e">
        <f t="shared" si="145"/>
        <v>#DIV/0!</v>
      </c>
      <c r="U90" s="42" t="e">
        <f t="shared" si="146"/>
        <v>#DIV/0!</v>
      </c>
      <c r="V90" s="42" t="e">
        <f t="shared" si="154"/>
        <v>#DIV/0!</v>
      </c>
      <c r="W90" s="14" t="e">
        <f t="shared" si="147"/>
        <v>#DIV/0!</v>
      </c>
      <c r="X90" s="33" t="e">
        <f t="shared" si="155"/>
        <v>#DIV/0!</v>
      </c>
      <c r="Y90" s="33" t="e">
        <f t="shared" si="156"/>
        <v>#DIV/0!</v>
      </c>
      <c r="Z90" s="33" t="e">
        <f t="shared" si="157"/>
        <v>#DIV/0!</v>
      </c>
      <c r="AA90" s="24" t="e">
        <f t="shared" ref="AA90:AA91" si="159">IF(D90&gt;0,AVERAGE(X90:Z90),AVERAGE(X90:Y90))</f>
        <v>#DIV/0!</v>
      </c>
      <c r="AB90" s="33" t="e">
        <f t="shared" si="152"/>
        <v>#DIV/0!</v>
      </c>
      <c r="AC90" s="273"/>
      <c r="AD90" s="273"/>
      <c r="AE90" s="273"/>
      <c r="AF90" s="273"/>
      <c r="AG90" s="273"/>
      <c r="AH90" s="273"/>
      <c r="AI90" s="273"/>
      <c r="AJ90" s="273"/>
      <c r="AK90" s="273"/>
      <c r="AL90" s="273"/>
      <c r="AM90" s="273"/>
      <c r="AN90" s="273"/>
      <c r="AO90" s="273"/>
      <c r="AP90" s="273"/>
      <c r="AQ90" s="273"/>
      <c r="AR90" s="273"/>
      <c r="AS90" s="273"/>
      <c r="AT90" s="273"/>
      <c r="AU90" s="273"/>
      <c r="AV90" s="273"/>
      <c r="AW90" s="273"/>
      <c r="AX90" s="273"/>
      <c r="AY90" s="273"/>
      <c r="AZ90" s="273"/>
      <c r="BA90" s="273"/>
      <c r="BB90" s="273"/>
      <c r="BC90" s="273"/>
      <c r="BD90" s="273"/>
      <c r="BE90" s="273"/>
      <c r="BF90" s="273"/>
      <c r="BG90" s="273"/>
      <c r="BH90" s="273"/>
      <c r="BI90" s="273"/>
      <c r="BJ90" s="273"/>
      <c r="BK90" s="273"/>
      <c r="BL90" s="273"/>
      <c r="BM90" s="273"/>
      <c r="BN90" s="273"/>
      <c r="BO90" s="273"/>
      <c r="BP90" s="273"/>
      <c r="BQ90" s="273"/>
      <c r="BR90" s="273"/>
      <c r="BS90" s="273"/>
      <c r="BT90" s="273"/>
      <c r="BU90" s="273"/>
      <c r="BV90" s="273"/>
      <c r="BW90" s="273"/>
      <c r="BX90" s="273"/>
      <c r="BY90" s="273"/>
      <c r="BZ90" s="273"/>
      <c r="CA90" s="273"/>
      <c r="CB90" s="273"/>
      <c r="CC90" s="273"/>
      <c r="CD90" s="273"/>
      <c r="CE90" s="273"/>
      <c r="CF90" s="273"/>
      <c r="CG90" s="273"/>
      <c r="CH90" s="273"/>
      <c r="CI90" s="273"/>
      <c r="CJ90" s="273"/>
      <c r="CK90" s="273"/>
      <c r="CL90" s="273"/>
      <c r="CM90" s="273"/>
      <c r="CN90" s="273"/>
      <c r="CO90" s="273"/>
      <c r="CP90" s="273"/>
      <c r="CQ90" s="273"/>
      <c r="CR90" s="273"/>
      <c r="CS90" s="273"/>
      <c r="CT90" s="273"/>
      <c r="CU90" s="273"/>
      <c r="CV90" s="273"/>
      <c r="CW90" s="273"/>
      <c r="CX90" s="273"/>
      <c r="CY90" s="273"/>
      <c r="CZ90" s="273"/>
      <c r="DA90" s="273"/>
      <c r="DB90" s="273"/>
      <c r="DC90" s="273"/>
      <c r="DD90" s="273"/>
      <c r="DE90" s="273"/>
      <c r="DF90" s="273"/>
      <c r="DG90" s="273"/>
      <c r="DH90" s="273"/>
      <c r="DI90" s="273"/>
      <c r="DJ90" s="273"/>
      <c r="DK90" s="273"/>
      <c r="DL90" s="273"/>
      <c r="DM90" s="273"/>
      <c r="DN90" s="273"/>
      <c r="DO90" s="273"/>
      <c r="DP90" s="273"/>
      <c r="DQ90" s="273"/>
      <c r="DR90" s="273"/>
      <c r="DS90" s="273"/>
      <c r="DT90" s="273"/>
      <c r="DU90" s="273"/>
      <c r="DV90" s="273"/>
      <c r="DW90" s="273"/>
      <c r="DX90" s="273"/>
      <c r="DY90" s="273"/>
      <c r="DZ90" s="273"/>
      <c r="EA90" s="273"/>
      <c r="EB90" s="273"/>
      <c r="EC90" s="273"/>
      <c r="ED90" s="273"/>
      <c r="EE90" s="273"/>
    </row>
    <row r="91" spans="1:135" s="41" customFormat="1" x14ac:dyDescent="0.25">
      <c r="A91" s="135" t="s">
        <v>12</v>
      </c>
      <c r="B91" s="284"/>
      <c r="C91" s="285"/>
      <c r="D91" s="286"/>
      <c r="E91" s="94" t="e">
        <f t="shared" si="131"/>
        <v>#DIV/0!</v>
      </c>
      <c r="F91" s="24" t="e">
        <f t="shared" si="132"/>
        <v>#DIV/0!</v>
      </c>
      <c r="G91" s="24" t="e">
        <f t="shared" si="133"/>
        <v>#DIV/0!</v>
      </c>
      <c r="H91" s="24" t="e">
        <f t="shared" si="134"/>
        <v>#DIV/0!</v>
      </c>
      <c r="I91" s="24" t="e">
        <f t="shared" si="135"/>
        <v>#DIV/0!</v>
      </c>
      <c r="J91" s="23" t="e">
        <f t="shared" si="136"/>
        <v>#DIV/0!</v>
      </c>
      <c r="K91" s="42" t="e">
        <f t="shared" si="137"/>
        <v>#DIV/0!</v>
      </c>
      <c r="L91" s="42" t="e">
        <f t="shared" si="138"/>
        <v>#DIV/0!</v>
      </c>
      <c r="M91" s="42" t="e">
        <f t="shared" si="153"/>
        <v>#DIV/0!</v>
      </c>
      <c r="N91" s="54" t="e">
        <f t="shared" si="139"/>
        <v>#DIV/0!</v>
      </c>
      <c r="O91" s="14" t="e">
        <f t="shared" si="140"/>
        <v>#DIV/0!</v>
      </c>
      <c r="P91" s="14" t="e">
        <f t="shared" si="141"/>
        <v>#DIV/0!</v>
      </c>
      <c r="Q91" s="14" t="e">
        <f t="shared" si="142"/>
        <v>#DIV/0!</v>
      </c>
      <c r="R91" s="14" t="e">
        <f t="shared" si="143"/>
        <v>#DIV/0!</v>
      </c>
      <c r="S91" s="33" t="e">
        <f t="shared" si="144"/>
        <v>#DIV/0!</v>
      </c>
      <c r="T91" s="42" t="e">
        <f t="shared" si="145"/>
        <v>#DIV/0!</v>
      </c>
      <c r="U91" s="42" t="e">
        <f t="shared" si="146"/>
        <v>#DIV/0!</v>
      </c>
      <c r="V91" s="42" t="e">
        <f t="shared" si="154"/>
        <v>#DIV/0!</v>
      </c>
      <c r="W91" s="14" t="e">
        <f t="shared" si="147"/>
        <v>#DIV/0!</v>
      </c>
      <c r="X91" s="33" t="e">
        <f t="shared" si="155"/>
        <v>#DIV/0!</v>
      </c>
      <c r="Y91" s="33" t="e">
        <f t="shared" si="156"/>
        <v>#DIV/0!</v>
      </c>
      <c r="Z91" s="33" t="e">
        <f t="shared" si="157"/>
        <v>#DIV/0!</v>
      </c>
      <c r="AA91" s="24" t="e">
        <f t="shared" si="159"/>
        <v>#DIV/0!</v>
      </c>
      <c r="AB91" s="33" t="e">
        <f t="shared" si="152"/>
        <v>#DIV/0!</v>
      </c>
      <c r="AC91" s="273"/>
      <c r="AD91" s="273"/>
      <c r="AE91" s="273"/>
      <c r="AF91" s="273"/>
      <c r="AG91" s="273"/>
      <c r="AH91" s="273"/>
      <c r="AI91" s="273"/>
      <c r="AJ91" s="273"/>
      <c r="AK91" s="273"/>
      <c r="AL91" s="273"/>
      <c r="AM91" s="273"/>
      <c r="AN91" s="273"/>
      <c r="AO91" s="273"/>
      <c r="AP91" s="273"/>
      <c r="AQ91" s="273"/>
      <c r="AR91" s="273"/>
      <c r="AS91" s="273"/>
      <c r="AT91" s="273"/>
      <c r="AU91" s="273"/>
      <c r="AV91" s="273"/>
      <c r="AW91" s="273"/>
      <c r="AX91" s="273"/>
      <c r="AY91" s="273"/>
      <c r="AZ91" s="273"/>
      <c r="BA91" s="273"/>
      <c r="BB91" s="273"/>
      <c r="BC91" s="273"/>
      <c r="BD91" s="273"/>
      <c r="BE91" s="273"/>
      <c r="BF91" s="273"/>
      <c r="BG91" s="273"/>
      <c r="BH91" s="273"/>
      <c r="BI91" s="273"/>
      <c r="BJ91" s="273"/>
      <c r="BK91" s="273"/>
      <c r="BL91" s="273"/>
      <c r="BM91" s="273"/>
      <c r="BN91" s="273"/>
      <c r="BO91" s="273"/>
      <c r="BP91" s="273"/>
      <c r="BQ91" s="273"/>
      <c r="BR91" s="273"/>
      <c r="BS91" s="273"/>
      <c r="BT91" s="273"/>
      <c r="BU91" s="273"/>
      <c r="BV91" s="273"/>
      <c r="BW91" s="273"/>
      <c r="BX91" s="273"/>
      <c r="BY91" s="273"/>
      <c r="BZ91" s="273"/>
      <c r="CA91" s="273"/>
      <c r="CB91" s="273"/>
      <c r="CC91" s="273"/>
      <c r="CD91" s="273"/>
      <c r="CE91" s="273"/>
      <c r="CF91" s="273"/>
      <c r="CG91" s="273"/>
      <c r="CH91" s="273"/>
      <c r="CI91" s="273"/>
      <c r="CJ91" s="273"/>
      <c r="CK91" s="273"/>
      <c r="CL91" s="273"/>
      <c r="CM91" s="273"/>
      <c r="CN91" s="273"/>
      <c r="CO91" s="273"/>
      <c r="CP91" s="273"/>
      <c r="CQ91" s="273"/>
      <c r="CR91" s="273"/>
      <c r="CS91" s="273"/>
      <c r="CT91" s="273"/>
      <c r="CU91" s="273"/>
      <c r="CV91" s="273"/>
      <c r="CW91" s="273"/>
      <c r="CX91" s="273"/>
      <c r="CY91" s="273"/>
      <c r="CZ91" s="273"/>
      <c r="DA91" s="273"/>
      <c r="DB91" s="273"/>
      <c r="DC91" s="273"/>
      <c r="DD91" s="273"/>
      <c r="DE91" s="273"/>
      <c r="DF91" s="273"/>
      <c r="DG91" s="273"/>
      <c r="DH91" s="273"/>
      <c r="DI91" s="273"/>
      <c r="DJ91" s="273"/>
      <c r="DK91" s="273"/>
      <c r="DL91" s="273"/>
      <c r="DM91" s="273"/>
      <c r="DN91" s="273"/>
      <c r="DO91" s="273"/>
      <c r="DP91" s="273"/>
      <c r="DQ91" s="273"/>
      <c r="DR91" s="273"/>
      <c r="DS91" s="273"/>
      <c r="DT91" s="273"/>
      <c r="DU91" s="273"/>
      <c r="DV91" s="273"/>
      <c r="DW91" s="273"/>
      <c r="DX91" s="273"/>
      <c r="DY91" s="273"/>
      <c r="DZ91" s="273"/>
      <c r="EA91" s="273"/>
      <c r="EB91" s="273"/>
      <c r="EC91" s="273"/>
      <c r="ED91" s="273"/>
      <c r="EE91" s="273"/>
    </row>
    <row r="92" spans="1:135" s="41" customFormat="1" x14ac:dyDescent="0.25">
      <c r="A92" s="97" t="s">
        <v>74</v>
      </c>
      <c r="B92" s="287"/>
      <c r="C92" s="93"/>
      <c r="D92" s="93"/>
      <c r="E92" s="93"/>
      <c r="F92" s="11"/>
      <c r="G92" s="11"/>
      <c r="H92" s="11"/>
      <c r="I92" s="11"/>
      <c r="J92" s="335" t="s">
        <v>89</v>
      </c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273"/>
      <c r="AD92" s="273"/>
      <c r="AE92" s="273"/>
      <c r="AF92" s="273"/>
      <c r="AG92" s="273"/>
      <c r="AH92" s="273"/>
      <c r="AI92" s="273"/>
      <c r="AJ92" s="273"/>
      <c r="AK92" s="273"/>
      <c r="AL92" s="273"/>
      <c r="AM92" s="273"/>
      <c r="AN92" s="273"/>
      <c r="AO92" s="273"/>
      <c r="AP92" s="273"/>
      <c r="AQ92" s="273"/>
      <c r="AR92" s="273"/>
      <c r="AS92" s="273"/>
      <c r="AT92" s="273"/>
      <c r="AU92" s="273"/>
      <c r="AV92" s="273"/>
      <c r="AW92" s="273"/>
      <c r="AX92" s="273"/>
      <c r="AY92" s="273"/>
      <c r="AZ92" s="273"/>
      <c r="BA92" s="273"/>
      <c r="BB92" s="273"/>
      <c r="BC92" s="273"/>
      <c r="BD92" s="273"/>
      <c r="BE92" s="273"/>
      <c r="BF92" s="273"/>
      <c r="BG92" s="273"/>
      <c r="BH92" s="273"/>
      <c r="BI92" s="273"/>
      <c r="BJ92" s="273"/>
      <c r="BK92" s="273"/>
      <c r="BL92" s="273"/>
      <c r="BM92" s="273"/>
      <c r="BN92" s="273"/>
      <c r="BO92" s="273"/>
      <c r="BP92" s="273"/>
      <c r="BQ92" s="273"/>
      <c r="BR92" s="273"/>
      <c r="BS92" s="273"/>
      <c r="BT92" s="273"/>
      <c r="BU92" s="273"/>
      <c r="BV92" s="273"/>
      <c r="BW92" s="273"/>
      <c r="BX92" s="273"/>
      <c r="BY92" s="273"/>
      <c r="BZ92" s="273"/>
      <c r="CA92" s="273"/>
      <c r="CB92" s="273"/>
      <c r="CC92" s="273"/>
      <c r="CD92" s="273"/>
      <c r="CE92" s="273"/>
      <c r="CF92" s="273"/>
      <c r="CG92" s="273"/>
      <c r="CH92" s="273"/>
      <c r="CI92" s="273"/>
      <c r="CJ92" s="273"/>
      <c r="CK92" s="273"/>
      <c r="CL92" s="273"/>
      <c r="CM92" s="273"/>
      <c r="CN92" s="273"/>
      <c r="CO92" s="273"/>
      <c r="CP92" s="273"/>
      <c r="CQ92" s="273"/>
      <c r="CR92" s="273"/>
      <c r="CS92" s="273"/>
      <c r="CT92" s="273"/>
      <c r="CU92" s="273"/>
      <c r="CV92" s="273"/>
      <c r="CW92" s="273"/>
      <c r="CX92" s="273"/>
      <c r="CY92" s="273"/>
      <c r="CZ92" s="273"/>
      <c r="DA92" s="273"/>
      <c r="DB92" s="273"/>
      <c r="DC92" s="273"/>
      <c r="DD92" s="273"/>
      <c r="DE92" s="273"/>
      <c r="DF92" s="273"/>
      <c r="DG92" s="273"/>
      <c r="DH92" s="273"/>
      <c r="DI92" s="273"/>
      <c r="DJ92" s="273"/>
      <c r="DK92" s="273"/>
      <c r="DL92" s="273"/>
      <c r="DM92" s="273"/>
      <c r="DN92" s="273"/>
      <c r="DO92" s="273"/>
      <c r="DP92" s="273"/>
      <c r="DQ92" s="273"/>
      <c r="DR92" s="273"/>
      <c r="DS92" s="273"/>
      <c r="DT92" s="273"/>
      <c r="DU92" s="273"/>
      <c r="DV92" s="273"/>
      <c r="DW92" s="273"/>
      <c r="DX92" s="273"/>
      <c r="DY92" s="273"/>
      <c r="DZ92" s="273"/>
      <c r="EA92" s="273"/>
      <c r="EB92" s="273"/>
      <c r="EC92" s="273"/>
      <c r="ED92" s="273"/>
      <c r="EE92" s="273"/>
    </row>
    <row r="93" spans="1:135" x14ac:dyDescent="0.25">
      <c r="A93" s="97" t="s">
        <v>88</v>
      </c>
      <c r="B93" s="287"/>
      <c r="J93" s="38"/>
      <c r="AA93" s="1"/>
    </row>
    <row r="94" spans="1:135" x14ac:dyDescent="0.25">
      <c r="A94" s="160" t="s">
        <v>75</v>
      </c>
      <c r="B94" s="287"/>
      <c r="J94" s="38"/>
      <c r="AA94" s="1"/>
    </row>
    <row r="95" spans="1:135" x14ac:dyDescent="0.25">
      <c r="J95" s="38"/>
      <c r="AA95" s="1"/>
    </row>
    <row r="96" spans="1:135" x14ac:dyDescent="0.25">
      <c r="J96" s="38"/>
      <c r="AA96" s="1"/>
    </row>
    <row r="97" spans="10:27" x14ac:dyDescent="0.25">
      <c r="J97" s="38"/>
      <c r="AA97" s="1"/>
    </row>
    <row r="98" spans="10:27" x14ac:dyDescent="0.25">
      <c r="J98" s="38"/>
      <c r="AA98" s="1"/>
    </row>
    <row r="99" spans="10:27" x14ac:dyDescent="0.25">
      <c r="J99" s="38"/>
      <c r="AA99" s="1"/>
    </row>
    <row r="100" spans="10:27" x14ac:dyDescent="0.25">
      <c r="J100" s="38"/>
      <c r="AA100" s="1"/>
    </row>
    <row r="101" spans="10:27" x14ac:dyDescent="0.25">
      <c r="J101" s="38"/>
      <c r="AA101" s="1"/>
    </row>
    <row r="102" spans="10:27" x14ac:dyDescent="0.25">
      <c r="J102" s="38"/>
      <c r="AA102" s="1"/>
    </row>
    <row r="103" spans="10:27" x14ac:dyDescent="0.25">
      <c r="J103" s="38"/>
      <c r="AA103" s="1"/>
    </row>
    <row r="104" spans="10:27" x14ac:dyDescent="0.25">
      <c r="J104" s="38"/>
      <c r="AA104" s="1"/>
    </row>
    <row r="105" spans="10:27" x14ac:dyDescent="0.25">
      <c r="J105" s="38"/>
      <c r="AA105" s="1"/>
    </row>
    <row r="106" spans="10:27" x14ac:dyDescent="0.25">
      <c r="J106" s="51"/>
    </row>
    <row r="107" spans="10:27" x14ac:dyDescent="0.25">
      <c r="J107" s="53"/>
    </row>
  </sheetData>
  <sheetProtection algorithmName="SHA-512" hashValue="dP1Ow88/sAZrRbk0mQFN7jAoFRWuza8VLuldRi5cwcysQmeepJzc9c6WeZsZ/U29CjOrHS0U4h7rOL7yOMr/fw==" saltValue="bG35VMlMxzDbYgLICqivVA==" spinCount="100000" sheet="1" objects="1" scenarios="1"/>
  <mergeCells count="10">
    <mergeCell ref="K58:M58"/>
    <mergeCell ref="T58:V58"/>
    <mergeCell ref="K77:M77"/>
    <mergeCell ref="T77:V77"/>
    <mergeCell ref="K1:M1"/>
    <mergeCell ref="T1:V1"/>
    <mergeCell ref="K20:M20"/>
    <mergeCell ref="T20:V20"/>
    <mergeCell ref="K39:M39"/>
    <mergeCell ref="T39:V3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Y95"/>
  <sheetViews>
    <sheetView zoomScale="70" zoomScaleNormal="70" workbookViewId="0">
      <pane xSplit="1" topLeftCell="K1" activePane="topRight" state="frozen"/>
      <selection activeCell="A40" sqref="A40"/>
      <selection pane="topRight" activeCell="D86" sqref="D85:D86"/>
    </sheetView>
  </sheetViews>
  <sheetFormatPr defaultRowHeight="15" x14ac:dyDescent="0.25"/>
  <cols>
    <col min="1" max="1" width="18.7109375" style="41" customWidth="1"/>
    <col min="2" max="2" width="20.85546875" style="233" customWidth="1"/>
    <col min="3" max="3" width="15.28515625" style="92" customWidth="1"/>
    <col min="4" max="4" width="12.7109375" style="92" customWidth="1"/>
    <col min="5" max="5" width="15.7109375" customWidth="1"/>
    <col min="6" max="6" width="2.7109375" style="119" customWidth="1"/>
    <col min="7" max="7" width="20.7109375" style="116" customWidth="1"/>
    <col min="8" max="8" width="15.7109375" style="116" customWidth="1"/>
    <col min="9" max="9" width="11.42578125" style="116" customWidth="1"/>
    <col min="10" max="10" width="15.7109375" style="116" customWidth="1"/>
    <col min="11" max="11" width="2.7109375" style="119" customWidth="1"/>
    <col min="12" max="12" width="20.7109375" customWidth="1"/>
    <col min="13" max="13" width="15.7109375" customWidth="1"/>
    <col min="14" max="14" width="11.42578125" customWidth="1"/>
    <col min="15" max="15" width="15.7109375" customWidth="1"/>
    <col min="16" max="16" width="2.7109375" style="119" customWidth="1"/>
    <col min="17" max="17" width="21.42578125" style="116" customWidth="1"/>
    <col min="18" max="18" width="16" style="116" customWidth="1"/>
    <col min="19" max="19" width="3.28515625" style="119" customWidth="1"/>
    <col min="20" max="20" width="21.42578125" style="115" customWidth="1"/>
    <col min="21" max="21" width="16" style="116" customWidth="1"/>
    <col min="22" max="22" width="3.85546875" style="116" customWidth="1"/>
    <col min="23" max="23" width="9.140625" style="312"/>
    <col min="24" max="377" width="9.140625" style="307"/>
    <col min="378" max="987" width="9.140625" style="308"/>
  </cols>
  <sheetData>
    <row r="1" spans="1:987" s="174" customFormat="1" ht="19.899999999999999" customHeight="1" x14ac:dyDescent="0.25">
      <c r="A1" s="171">
        <f>'Sample of Spirits 2'!A1</f>
        <v>0</v>
      </c>
      <c r="B1" s="362" t="s">
        <v>59</v>
      </c>
      <c r="C1" s="363"/>
      <c r="D1" s="363"/>
      <c r="E1" s="363"/>
      <c r="F1" s="191"/>
      <c r="G1" s="364" t="s">
        <v>57</v>
      </c>
      <c r="H1" s="365"/>
      <c r="I1" s="365"/>
      <c r="J1" s="365"/>
      <c r="K1" s="191"/>
      <c r="L1" s="366" t="s">
        <v>58</v>
      </c>
      <c r="M1" s="367"/>
      <c r="N1" s="367"/>
      <c r="O1" s="367"/>
      <c r="P1" s="191"/>
      <c r="Q1" s="374" t="s">
        <v>46</v>
      </c>
      <c r="R1" s="375"/>
      <c r="S1" s="191"/>
      <c r="T1" s="370" t="s">
        <v>47</v>
      </c>
      <c r="U1" s="371"/>
      <c r="V1" s="304"/>
      <c r="W1" s="312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7"/>
      <c r="AY1" s="307"/>
      <c r="AZ1" s="307"/>
      <c r="BA1" s="307"/>
      <c r="BB1" s="307"/>
      <c r="BC1" s="307"/>
      <c r="BD1" s="307"/>
      <c r="BE1" s="307"/>
      <c r="BF1" s="307"/>
      <c r="BG1" s="307"/>
      <c r="BH1" s="307"/>
      <c r="BI1" s="307"/>
      <c r="BJ1" s="307"/>
      <c r="BK1" s="307"/>
      <c r="BL1" s="307"/>
      <c r="BM1" s="307"/>
      <c r="BN1" s="307"/>
      <c r="BO1" s="307"/>
      <c r="BP1" s="307"/>
      <c r="BQ1" s="307"/>
      <c r="BR1" s="307"/>
      <c r="BS1" s="307"/>
      <c r="BT1" s="307"/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7"/>
      <c r="CO1" s="307"/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7"/>
      <c r="DJ1" s="307"/>
      <c r="DK1" s="307"/>
      <c r="DL1" s="307"/>
      <c r="DM1" s="307"/>
      <c r="DN1" s="307"/>
      <c r="DO1" s="307"/>
      <c r="DP1" s="307"/>
      <c r="DQ1" s="307"/>
      <c r="DR1" s="307"/>
      <c r="DS1" s="307"/>
      <c r="DT1" s="307"/>
      <c r="DU1" s="307"/>
      <c r="DV1" s="307"/>
      <c r="DW1" s="307"/>
      <c r="DX1" s="307"/>
      <c r="DY1" s="307"/>
      <c r="DZ1" s="307"/>
      <c r="EA1" s="307"/>
      <c r="EB1" s="307"/>
      <c r="EC1" s="307"/>
      <c r="ED1" s="307"/>
      <c r="EE1" s="307"/>
      <c r="EF1" s="307"/>
      <c r="EG1" s="307"/>
      <c r="EH1" s="307"/>
      <c r="EI1" s="307"/>
      <c r="EJ1" s="307"/>
      <c r="EK1" s="307"/>
      <c r="EL1" s="307"/>
      <c r="EM1" s="307"/>
      <c r="EN1" s="307"/>
      <c r="EO1" s="307"/>
      <c r="EP1" s="307"/>
      <c r="EQ1" s="307"/>
      <c r="ER1" s="307"/>
      <c r="ES1" s="307"/>
      <c r="ET1" s="307"/>
      <c r="EU1" s="307"/>
      <c r="EV1" s="307"/>
      <c r="EW1" s="307"/>
      <c r="EX1" s="307"/>
      <c r="EY1" s="307"/>
      <c r="EZ1" s="307"/>
      <c r="FA1" s="307"/>
      <c r="FB1" s="307"/>
      <c r="FC1" s="307"/>
      <c r="FD1" s="307"/>
      <c r="FE1" s="307"/>
      <c r="FF1" s="307"/>
      <c r="FG1" s="307"/>
      <c r="FH1" s="307"/>
      <c r="FI1" s="307"/>
      <c r="FJ1" s="307"/>
      <c r="FK1" s="307"/>
      <c r="FL1" s="307"/>
      <c r="FM1" s="307"/>
      <c r="FN1" s="307"/>
      <c r="FO1" s="307"/>
      <c r="FP1" s="307"/>
      <c r="FQ1" s="307"/>
      <c r="FR1" s="307"/>
      <c r="FS1" s="307"/>
      <c r="FT1" s="307"/>
      <c r="FU1" s="307"/>
      <c r="FV1" s="307"/>
      <c r="FW1" s="307"/>
      <c r="FX1" s="307"/>
      <c r="FY1" s="307"/>
      <c r="FZ1" s="307"/>
      <c r="GA1" s="307"/>
      <c r="GB1" s="307"/>
      <c r="GC1" s="307"/>
      <c r="GD1" s="307"/>
      <c r="GE1" s="307"/>
      <c r="GF1" s="307"/>
      <c r="GG1" s="307"/>
      <c r="GH1" s="307"/>
      <c r="GI1" s="307"/>
      <c r="GJ1" s="307"/>
      <c r="GK1" s="307"/>
      <c r="GL1" s="307"/>
      <c r="GM1" s="307"/>
      <c r="GN1" s="307"/>
      <c r="GO1" s="307"/>
      <c r="GP1" s="307"/>
      <c r="GQ1" s="307"/>
      <c r="GR1" s="307"/>
      <c r="GS1" s="307"/>
      <c r="GT1" s="307"/>
      <c r="GU1" s="307"/>
      <c r="GV1" s="307"/>
      <c r="GW1" s="307"/>
      <c r="GX1" s="307"/>
      <c r="GY1" s="307"/>
      <c r="GZ1" s="307"/>
      <c r="HA1" s="307"/>
      <c r="HB1" s="307"/>
      <c r="HC1" s="307"/>
      <c r="HD1" s="307"/>
      <c r="HE1" s="307"/>
      <c r="HF1" s="307"/>
      <c r="HG1" s="307"/>
      <c r="HH1" s="307"/>
      <c r="HI1" s="307"/>
      <c r="HJ1" s="307"/>
      <c r="HK1" s="307"/>
      <c r="HL1" s="307"/>
      <c r="HM1" s="307"/>
      <c r="HN1" s="307"/>
      <c r="HO1" s="307"/>
      <c r="HP1" s="307"/>
      <c r="HQ1" s="307"/>
      <c r="HR1" s="307"/>
      <c r="HS1" s="307"/>
      <c r="HT1" s="307"/>
      <c r="HU1" s="307"/>
      <c r="HV1" s="307"/>
      <c r="HW1" s="307"/>
      <c r="HX1" s="307"/>
      <c r="HY1" s="307"/>
      <c r="HZ1" s="307"/>
      <c r="IA1" s="307"/>
      <c r="IB1" s="307"/>
      <c r="IC1" s="307"/>
      <c r="ID1" s="307"/>
      <c r="IE1" s="307"/>
      <c r="IF1" s="307"/>
      <c r="IG1" s="307"/>
      <c r="IH1" s="307"/>
      <c r="II1" s="307"/>
      <c r="IJ1" s="307"/>
      <c r="IK1" s="307"/>
      <c r="IL1" s="307"/>
      <c r="IM1" s="307"/>
      <c r="IN1" s="307"/>
      <c r="IO1" s="307"/>
      <c r="IP1" s="307"/>
      <c r="IQ1" s="307"/>
      <c r="IR1" s="307"/>
      <c r="IS1" s="307"/>
      <c r="IT1" s="307"/>
      <c r="IU1" s="307"/>
      <c r="IV1" s="307"/>
      <c r="IW1" s="307"/>
      <c r="IX1" s="307"/>
      <c r="IY1" s="307"/>
      <c r="IZ1" s="307"/>
      <c r="JA1" s="307"/>
      <c r="JB1" s="307"/>
      <c r="JC1" s="307"/>
      <c r="JD1" s="307"/>
      <c r="JE1" s="307"/>
      <c r="JF1" s="307"/>
      <c r="JG1" s="307"/>
      <c r="JH1" s="307"/>
      <c r="JI1" s="307"/>
      <c r="JJ1" s="307"/>
      <c r="JK1" s="307"/>
      <c r="JL1" s="307"/>
      <c r="JM1" s="307"/>
      <c r="JN1" s="307"/>
      <c r="JO1" s="307"/>
      <c r="JP1" s="307"/>
      <c r="JQ1" s="307"/>
      <c r="JR1" s="307"/>
      <c r="JS1" s="307"/>
      <c r="JT1" s="307"/>
      <c r="JU1" s="307"/>
      <c r="JV1" s="307"/>
      <c r="JW1" s="307"/>
      <c r="JX1" s="307"/>
      <c r="JY1" s="307"/>
      <c r="JZ1" s="307"/>
      <c r="KA1" s="307"/>
      <c r="KB1" s="307"/>
      <c r="KC1" s="307"/>
      <c r="KD1" s="307"/>
      <c r="KE1" s="307"/>
      <c r="KF1" s="307"/>
      <c r="KG1" s="307"/>
      <c r="KH1" s="307"/>
      <c r="KI1" s="307"/>
      <c r="KJ1" s="307"/>
      <c r="KK1" s="307"/>
      <c r="KL1" s="307"/>
      <c r="KM1" s="307"/>
      <c r="KN1" s="307"/>
      <c r="KO1" s="307"/>
      <c r="KP1" s="307"/>
      <c r="KQ1" s="307"/>
      <c r="KR1" s="307"/>
      <c r="KS1" s="307"/>
      <c r="KT1" s="307"/>
      <c r="KU1" s="307"/>
      <c r="KV1" s="307"/>
      <c r="KW1" s="307"/>
      <c r="KX1" s="307"/>
      <c r="KY1" s="307"/>
      <c r="KZ1" s="307"/>
      <c r="LA1" s="307"/>
      <c r="LB1" s="307"/>
      <c r="LC1" s="307"/>
      <c r="LD1" s="307"/>
      <c r="LE1" s="307"/>
      <c r="LF1" s="307"/>
      <c r="LG1" s="307"/>
      <c r="LH1" s="307"/>
      <c r="LI1" s="307"/>
      <c r="LJ1" s="307"/>
      <c r="LK1" s="307"/>
      <c r="LL1" s="307"/>
      <c r="LM1" s="307"/>
      <c r="LN1" s="307"/>
      <c r="LO1" s="307"/>
      <c r="LP1" s="307"/>
      <c r="LQ1" s="307"/>
      <c r="LR1" s="307"/>
      <c r="LS1" s="307"/>
      <c r="LT1" s="307"/>
      <c r="LU1" s="307"/>
      <c r="LV1" s="307"/>
      <c r="LW1" s="307"/>
      <c r="LX1" s="307"/>
      <c r="LY1" s="307"/>
      <c r="LZ1" s="307"/>
      <c r="MA1" s="307"/>
      <c r="MB1" s="307"/>
      <c r="MC1" s="307"/>
      <c r="MD1" s="307"/>
      <c r="ME1" s="307"/>
      <c r="MF1" s="307"/>
      <c r="MG1" s="307"/>
      <c r="MH1" s="307"/>
      <c r="MI1" s="307"/>
      <c r="MJ1" s="307"/>
      <c r="MK1" s="307"/>
      <c r="ML1" s="307"/>
      <c r="MM1" s="307"/>
      <c r="MN1" s="307"/>
      <c r="MO1" s="307"/>
      <c r="MP1" s="307"/>
      <c r="MQ1" s="307"/>
      <c r="MR1" s="307"/>
      <c r="MS1" s="307"/>
      <c r="MT1" s="307"/>
      <c r="MU1" s="307"/>
      <c r="MV1" s="307"/>
      <c r="MW1" s="307"/>
      <c r="MX1" s="307"/>
      <c r="MY1" s="307"/>
      <c r="MZ1" s="307"/>
      <c r="NA1" s="307"/>
      <c r="NB1" s="307"/>
      <c r="NC1" s="307"/>
      <c r="ND1" s="307"/>
      <c r="NE1" s="307"/>
      <c r="NF1" s="307"/>
      <c r="NG1" s="307"/>
      <c r="NH1" s="307"/>
      <c r="NI1" s="307"/>
      <c r="NJ1" s="307"/>
      <c r="NK1" s="307"/>
      <c r="NL1" s="307"/>
      <c r="NM1" s="307"/>
      <c r="NN1" s="308"/>
      <c r="NO1" s="308"/>
      <c r="NP1" s="308"/>
      <c r="NQ1" s="308"/>
      <c r="NR1" s="308"/>
      <c r="NS1" s="308"/>
      <c r="NT1" s="308"/>
      <c r="NU1" s="308"/>
      <c r="NV1" s="308"/>
      <c r="NW1" s="308"/>
      <c r="NX1" s="308"/>
      <c r="NY1" s="308"/>
      <c r="NZ1" s="308"/>
      <c r="OA1" s="308"/>
      <c r="OB1" s="308"/>
      <c r="OC1" s="308"/>
      <c r="OD1" s="308"/>
      <c r="OE1" s="308"/>
      <c r="OF1" s="308"/>
      <c r="OG1" s="308"/>
      <c r="OH1" s="308"/>
      <c r="OI1" s="308"/>
      <c r="OJ1" s="308"/>
      <c r="OK1" s="308"/>
      <c r="OL1" s="308"/>
      <c r="OM1" s="308"/>
      <c r="ON1" s="308"/>
      <c r="OO1" s="308"/>
      <c r="OP1" s="308"/>
      <c r="OQ1" s="308"/>
      <c r="OR1" s="308"/>
      <c r="OS1" s="308"/>
      <c r="OT1" s="308"/>
      <c r="OU1" s="308"/>
      <c r="OV1" s="308"/>
      <c r="OW1" s="308"/>
      <c r="OX1" s="308"/>
      <c r="OY1" s="308"/>
      <c r="OZ1" s="308"/>
      <c r="PA1" s="308"/>
      <c r="PB1" s="308"/>
      <c r="PC1" s="308"/>
      <c r="PD1" s="308"/>
      <c r="PE1" s="308"/>
      <c r="PF1" s="308"/>
      <c r="PG1" s="308"/>
      <c r="PH1" s="308"/>
      <c r="PI1" s="308"/>
      <c r="PJ1" s="308"/>
      <c r="PK1" s="308"/>
      <c r="PL1" s="308"/>
      <c r="PM1" s="308"/>
      <c r="PN1" s="308"/>
      <c r="PO1" s="308"/>
      <c r="PP1" s="308"/>
      <c r="PQ1" s="308"/>
      <c r="PR1" s="308"/>
      <c r="PS1" s="308"/>
      <c r="PT1" s="308"/>
      <c r="PU1" s="308"/>
      <c r="PV1" s="308"/>
      <c r="PW1" s="308"/>
      <c r="PX1" s="308"/>
      <c r="PY1" s="308"/>
      <c r="PZ1" s="308"/>
      <c r="QA1" s="308"/>
      <c r="QB1" s="308"/>
      <c r="QC1" s="308"/>
      <c r="QD1" s="308"/>
      <c r="QE1" s="308"/>
      <c r="QF1" s="308"/>
      <c r="QG1" s="308"/>
      <c r="QH1" s="308"/>
      <c r="QI1" s="308"/>
      <c r="QJ1" s="308"/>
      <c r="QK1" s="308"/>
      <c r="QL1" s="308"/>
      <c r="QM1" s="308"/>
      <c r="QN1" s="308"/>
      <c r="QO1" s="308"/>
      <c r="QP1" s="308"/>
      <c r="QQ1" s="308"/>
      <c r="QR1" s="308"/>
      <c r="QS1" s="308"/>
      <c r="QT1" s="308"/>
      <c r="QU1" s="308"/>
      <c r="QV1" s="308"/>
      <c r="QW1" s="308"/>
      <c r="QX1" s="308"/>
      <c r="QY1" s="308"/>
      <c r="QZ1" s="308"/>
      <c r="RA1" s="308"/>
      <c r="RB1" s="308"/>
      <c r="RC1" s="308"/>
      <c r="RD1" s="308"/>
      <c r="RE1" s="308"/>
      <c r="RF1" s="308"/>
      <c r="RG1" s="308"/>
      <c r="RH1" s="308"/>
      <c r="RI1" s="308"/>
      <c r="RJ1" s="308"/>
      <c r="RK1" s="308"/>
      <c r="RL1" s="308"/>
      <c r="RM1" s="308"/>
      <c r="RN1" s="308"/>
      <c r="RO1" s="308"/>
      <c r="RP1" s="308"/>
      <c r="RQ1" s="308"/>
      <c r="RR1" s="308"/>
      <c r="RS1" s="308"/>
      <c r="RT1" s="308"/>
      <c r="RU1" s="308"/>
      <c r="RV1" s="308"/>
      <c r="RW1" s="308"/>
      <c r="RX1" s="308"/>
      <c r="RY1" s="308"/>
      <c r="RZ1" s="308"/>
      <c r="SA1" s="308"/>
      <c r="SB1" s="308"/>
      <c r="SC1" s="308"/>
      <c r="SD1" s="308"/>
      <c r="SE1" s="308"/>
      <c r="SF1" s="308"/>
      <c r="SG1" s="308"/>
      <c r="SH1" s="308"/>
      <c r="SI1" s="308"/>
      <c r="SJ1" s="308"/>
      <c r="SK1" s="308"/>
      <c r="SL1" s="308"/>
      <c r="SM1" s="308"/>
      <c r="SN1" s="308"/>
      <c r="SO1" s="308"/>
      <c r="SP1" s="308"/>
      <c r="SQ1" s="308"/>
      <c r="SR1" s="308"/>
      <c r="SS1" s="308"/>
      <c r="ST1" s="308"/>
      <c r="SU1" s="308"/>
      <c r="SV1" s="308"/>
      <c r="SW1" s="308"/>
      <c r="SX1" s="308"/>
      <c r="SY1" s="308"/>
      <c r="SZ1" s="308"/>
      <c r="TA1" s="308"/>
      <c r="TB1" s="308"/>
      <c r="TC1" s="308"/>
      <c r="TD1" s="308"/>
      <c r="TE1" s="308"/>
      <c r="TF1" s="308"/>
      <c r="TG1" s="308"/>
      <c r="TH1" s="308"/>
      <c r="TI1" s="308"/>
      <c r="TJ1" s="308"/>
      <c r="TK1" s="308"/>
      <c r="TL1" s="308"/>
      <c r="TM1" s="308"/>
      <c r="TN1" s="308"/>
      <c r="TO1" s="308"/>
      <c r="TP1" s="308"/>
      <c r="TQ1" s="308"/>
      <c r="TR1" s="308"/>
      <c r="TS1" s="308"/>
      <c r="TT1" s="308"/>
      <c r="TU1" s="308"/>
      <c r="TV1" s="308"/>
      <c r="TW1" s="308"/>
      <c r="TX1" s="308"/>
      <c r="TY1" s="308"/>
      <c r="TZ1" s="308"/>
      <c r="UA1" s="308"/>
      <c r="UB1" s="308"/>
      <c r="UC1" s="308"/>
      <c r="UD1" s="308"/>
      <c r="UE1" s="308"/>
      <c r="UF1" s="308"/>
      <c r="UG1" s="308"/>
      <c r="UH1" s="308"/>
      <c r="UI1" s="308"/>
      <c r="UJ1" s="308"/>
      <c r="UK1" s="308"/>
      <c r="UL1" s="308"/>
      <c r="UM1" s="308"/>
      <c r="UN1" s="308"/>
      <c r="UO1" s="308"/>
      <c r="UP1" s="308"/>
      <c r="UQ1" s="308"/>
      <c r="UR1" s="308"/>
      <c r="US1" s="308"/>
      <c r="UT1" s="308"/>
      <c r="UU1" s="308"/>
      <c r="UV1" s="308"/>
      <c r="UW1" s="308"/>
      <c r="UX1" s="308"/>
      <c r="UY1" s="308"/>
      <c r="UZ1" s="308"/>
      <c r="VA1" s="308"/>
      <c r="VB1" s="308"/>
      <c r="VC1" s="308"/>
      <c r="VD1" s="308"/>
      <c r="VE1" s="308"/>
      <c r="VF1" s="308"/>
      <c r="VG1" s="308"/>
      <c r="VH1" s="308"/>
      <c r="VI1" s="308"/>
      <c r="VJ1" s="308"/>
      <c r="VK1" s="308"/>
      <c r="VL1" s="308"/>
      <c r="VM1" s="308"/>
      <c r="VN1" s="308"/>
      <c r="VO1" s="308"/>
      <c r="VP1" s="308"/>
      <c r="VQ1" s="308"/>
      <c r="VR1" s="308"/>
      <c r="VS1" s="308"/>
      <c r="VT1" s="308"/>
      <c r="VU1" s="308"/>
      <c r="VV1" s="308"/>
      <c r="VW1" s="308"/>
      <c r="VX1" s="308"/>
      <c r="VY1" s="308"/>
      <c r="VZ1" s="308"/>
      <c r="WA1" s="308"/>
      <c r="WB1" s="308"/>
      <c r="WC1" s="308"/>
      <c r="WD1" s="308"/>
      <c r="WE1" s="308"/>
      <c r="WF1" s="308"/>
      <c r="WG1" s="308"/>
      <c r="WH1" s="308"/>
      <c r="WI1" s="308"/>
      <c r="WJ1" s="308"/>
      <c r="WK1" s="308"/>
      <c r="WL1" s="308"/>
      <c r="WM1" s="308"/>
      <c r="WN1" s="308"/>
      <c r="WO1" s="308"/>
      <c r="WP1" s="308"/>
      <c r="WQ1" s="308"/>
      <c r="WR1" s="308"/>
      <c r="WS1" s="308"/>
      <c r="WT1" s="308"/>
      <c r="WU1" s="308"/>
      <c r="WV1" s="308"/>
      <c r="WW1" s="308"/>
      <c r="WX1" s="308"/>
      <c r="WY1" s="308"/>
      <c r="WZ1" s="308"/>
      <c r="XA1" s="308"/>
      <c r="XB1" s="308"/>
      <c r="XC1" s="308"/>
      <c r="XD1" s="308"/>
      <c r="XE1" s="308"/>
      <c r="XF1" s="308"/>
      <c r="XG1" s="308"/>
      <c r="XH1" s="308"/>
      <c r="XI1" s="308"/>
      <c r="XJ1" s="308"/>
      <c r="XK1" s="308"/>
      <c r="XL1" s="308"/>
      <c r="XM1" s="308"/>
      <c r="XN1" s="308"/>
      <c r="XO1" s="308"/>
      <c r="XP1" s="308"/>
      <c r="XQ1" s="308"/>
      <c r="XR1" s="308"/>
      <c r="XS1" s="308"/>
      <c r="XT1" s="308"/>
      <c r="XU1" s="308"/>
      <c r="XV1" s="308"/>
      <c r="XW1" s="308"/>
      <c r="XX1" s="308"/>
      <c r="XY1" s="308"/>
      <c r="XZ1" s="308"/>
      <c r="YA1" s="308"/>
      <c r="YB1" s="308"/>
      <c r="YC1" s="308"/>
      <c r="YD1" s="308"/>
      <c r="YE1" s="308"/>
      <c r="YF1" s="308"/>
      <c r="YG1" s="308"/>
      <c r="YH1" s="308"/>
      <c r="YI1" s="308"/>
      <c r="YJ1" s="308"/>
      <c r="YK1" s="308"/>
      <c r="YL1" s="308"/>
      <c r="YM1" s="308"/>
      <c r="YN1" s="308"/>
      <c r="YO1" s="308"/>
      <c r="YP1" s="308"/>
      <c r="YQ1" s="308"/>
      <c r="YR1" s="308"/>
      <c r="YS1" s="308"/>
      <c r="YT1" s="308"/>
      <c r="YU1" s="308"/>
      <c r="YV1" s="308"/>
      <c r="YW1" s="308"/>
      <c r="YX1" s="308"/>
      <c r="YY1" s="308"/>
      <c r="YZ1" s="308"/>
      <c r="ZA1" s="308"/>
      <c r="ZB1" s="308"/>
      <c r="ZC1" s="308"/>
      <c r="ZD1" s="308"/>
      <c r="ZE1" s="308"/>
      <c r="ZF1" s="308"/>
      <c r="ZG1" s="308"/>
      <c r="ZH1" s="308"/>
      <c r="ZI1" s="308"/>
      <c r="ZJ1" s="308"/>
      <c r="ZK1" s="308"/>
      <c r="ZL1" s="308"/>
      <c r="ZM1" s="308"/>
      <c r="ZN1" s="308"/>
      <c r="ZO1" s="308"/>
      <c r="ZP1" s="308"/>
      <c r="ZQ1" s="308"/>
      <c r="ZR1" s="308"/>
      <c r="ZS1" s="308"/>
      <c r="ZT1" s="308"/>
      <c r="ZU1" s="308"/>
      <c r="ZV1" s="308"/>
      <c r="ZW1" s="308"/>
      <c r="ZX1" s="308"/>
      <c r="ZY1" s="308"/>
      <c r="ZZ1" s="308"/>
      <c r="AAA1" s="308"/>
      <c r="AAB1" s="308"/>
      <c r="AAC1" s="308"/>
      <c r="AAD1" s="308"/>
      <c r="AAE1" s="308"/>
      <c r="AAF1" s="308"/>
      <c r="AAG1" s="308"/>
      <c r="AAH1" s="308"/>
      <c r="AAI1" s="308"/>
      <c r="AAJ1" s="308"/>
      <c r="AAK1" s="308"/>
      <c r="AAL1" s="308"/>
      <c r="AAM1" s="308"/>
      <c r="AAN1" s="308"/>
      <c r="AAO1" s="308"/>
      <c r="AAP1" s="308"/>
      <c r="AAQ1" s="308"/>
      <c r="AAR1" s="308"/>
      <c r="AAS1" s="308"/>
      <c r="AAT1" s="308"/>
      <c r="AAU1" s="308"/>
      <c r="AAV1" s="308"/>
      <c r="AAW1" s="308"/>
      <c r="AAX1" s="308"/>
      <c r="AAY1" s="308"/>
      <c r="AAZ1" s="308"/>
      <c r="ABA1" s="308"/>
      <c r="ABB1" s="308"/>
      <c r="ABC1" s="308"/>
      <c r="ABD1" s="308"/>
      <c r="ABE1" s="308"/>
      <c r="ABF1" s="308"/>
      <c r="ABG1" s="308"/>
      <c r="ABH1" s="308"/>
      <c r="ABI1" s="308"/>
      <c r="ABJ1" s="308"/>
      <c r="ABK1" s="308"/>
      <c r="ABL1" s="308"/>
      <c r="ABM1" s="308"/>
      <c r="ABN1" s="308"/>
      <c r="ABO1" s="308"/>
      <c r="ABP1" s="308"/>
      <c r="ABQ1" s="308"/>
      <c r="ABR1" s="308"/>
      <c r="ABS1" s="308"/>
      <c r="ABT1" s="308"/>
      <c r="ABU1" s="308"/>
      <c r="ABV1" s="308"/>
      <c r="ABW1" s="308"/>
      <c r="ABX1" s="308"/>
      <c r="ABY1" s="308"/>
      <c r="ABZ1" s="308"/>
      <c r="ACA1" s="308"/>
      <c r="ACB1" s="308"/>
      <c r="ACC1" s="308"/>
      <c r="ACD1" s="308"/>
      <c r="ACE1" s="308"/>
      <c r="ACF1" s="308"/>
      <c r="ACG1" s="308"/>
      <c r="ACH1" s="308"/>
      <c r="ACI1" s="308"/>
      <c r="ACJ1" s="308"/>
      <c r="ACK1" s="308"/>
      <c r="ACL1" s="308"/>
      <c r="ACM1" s="308"/>
      <c r="ACN1" s="308"/>
      <c r="ACO1" s="308"/>
      <c r="ACP1" s="308"/>
      <c r="ACQ1" s="308"/>
      <c r="ACR1" s="308"/>
      <c r="ACS1" s="308"/>
      <c r="ACT1" s="308"/>
      <c r="ACU1" s="308"/>
      <c r="ACV1" s="308"/>
      <c r="ACW1" s="308"/>
      <c r="ACX1" s="308"/>
      <c r="ACY1" s="308"/>
      <c r="ACZ1" s="308"/>
      <c r="ADA1" s="308"/>
      <c r="ADB1" s="308"/>
      <c r="ADC1" s="308"/>
      <c r="ADD1" s="308"/>
      <c r="ADE1" s="308"/>
      <c r="ADF1" s="308"/>
      <c r="ADG1" s="308"/>
      <c r="ADH1" s="308"/>
      <c r="ADI1" s="308"/>
      <c r="ADJ1" s="308"/>
      <c r="ADK1" s="308"/>
      <c r="ADL1" s="308"/>
      <c r="ADM1" s="308"/>
      <c r="ADN1" s="308"/>
      <c r="ADO1" s="308"/>
      <c r="ADP1" s="308"/>
      <c r="ADQ1" s="308"/>
      <c r="ADR1" s="308"/>
      <c r="ADS1" s="308"/>
      <c r="ADT1" s="308"/>
      <c r="ADU1" s="308"/>
      <c r="ADV1" s="308"/>
      <c r="ADW1" s="308"/>
      <c r="ADX1" s="308"/>
      <c r="ADY1" s="308"/>
      <c r="ADZ1" s="308"/>
      <c r="AEA1" s="308"/>
      <c r="AEB1" s="308"/>
      <c r="AEC1" s="308"/>
      <c r="AED1" s="308"/>
      <c r="AEE1" s="308"/>
      <c r="AEF1" s="308"/>
      <c r="AEG1" s="308"/>
      <c r="AEH1" s="308"/>
      <c r="AEI1" s="308"/>
      <c r="AEJ1" s="308"/>
      <c r="AEK1" s="308"/>
      <c r="AEL1" s="308"/>
      <c r="AEM1" s="308"/>
      <c r="AEN1" s="308"/>
      <c r="AEO1" s="308"/>
      <c r="AEP1" s="308"/>
      <c r="AEQ1" s="308"/>
      <c r="AER1" s="308"/>
      <c r="AES1" s="308"/>
      <c r="AET1" s="308"/>
      <c r="AEU1" s="308"/>
      <c r="AEV1" s="308"/>
      <c r="AEW1" s="308"/>
      <c r="AEX1" s="308"/>
      <c r="AEY1" s="308"/>
      <c r="AEZ1" s="308"/>
      <c r="AFA1" s="308"/>
      <c r="AFB1" s="308"/>
      <c r="AFC1" s="308"/>
      <c r="AFD1" s="308"/>
      <c r="AFE1" s="308"/>
      <c r="AFF1" s="308"/>
      <c r="AFG1" s="308"/>
      <c r="AFH1" s="308"/>
      <c r="AFI1" s="308"/>
      <c r="AFJ1" s="308"/>
      <c r="AFK1" s="308"/>
      <c r="AFL1" s="308"/>
      <c r="AFM1" s="308"/>
      <c r="AFN1" s="308"/>
      <c r="AFO1" s="308"/>
      <c r="AFP1" s="308"/>
      <c r="AFQ1" s="308"/>
      <c r="AFR1" s="308"/>
      <c r="AFS1" s="308"/>
      <c r="AFT1" s="308"/>
      <c r="AFU1" s="308"/>
      <c r="AFV1" s="308"/>
      <c r="AFW1" s="308"/>
      <c r="AFX1" s="308"/>
      <c r="AFY1" s="308"/>
      <c r="AFZ1" s="308"/>
      <c r="AGA1" s="308"/>
      <c r="AGB1" s="308"/>
      <c r="AGC1" s="308"/>
      <c r="AGD1" s="308"/>
      <c r="AGE1" s="308"/>
      <c r="AGF1" s="308"/>
      <c r="AGG1" s="308"/>
      <c r="AGH1" s="308"/>
      <c r="AGI1" s="308"/>
      <c r="AGJ1" s="308"/>
      <c r="AGK1" s="308"/>
      <c r="AGL1" s="308"/>
      <c r="AGM1" s="308"/>
      <c r="AGN1" s="308"/>
      <c r="AGO1" s="308"/>
      <c r="AGP1" s="308"/>
      <c r="AGQ1" s="308"/>
      <c r="AGR1" s="308"/>
      <c r="AGS1" s="308"/>
      <c r="AGT1" s="308"/>
      <c r="AGU1" s="308"/>
      <c r="AGV1" s="308"/>
      <c r="AGW1" s="308"/>
      <c r="AGX1" s="308"/>
      <c r="AGY1" s="308"/>
      <c r="AGZ1" s="308"/>
      <c r="AHA1" s="308"/>
      <c r="AHB1" s="308"/>
      <c r="AHC1" s="308"/>
      <c r="AHD1" s="308"/>
      <c r="AHE1" s="308"/>
      <c r="AHF1" s="308"/>
      <c r="AHG1" s="308"/>
      <c r="AHH1" s="308"/>
      <c r="AHI1" s="308"/>
      <c r="AHJ1" s="308"/>
      <c r="AHK1" s="308"/>
      <c r="AHL1" s="308"/>
      <c r="AHM1" s="308"/>
      <c r="AHN1" s="308"/>
      <c r="AHO1" s="308"/>
      <c r="AHP1" s="308"/>
      <c r="AHQ1" s="308"/>
      <c r="AHR1" s="308"/>
      <c r="AHS1" s="308"/>
      <c r="AHT1" s="308"/>
      <c r="AHU1" s="308"/>
      <c r="AHV1" s="308"/>
      <c r="AHW1" s="308"/>
      <c r="AHX1" s="308"/>
      <c r="AHY1" s="308"/>
      <c r="AHZ1" s="308"/>
      <c r="AIA1" s="308"/>
      <c r="AIB1" s="308"/>
      <c r="AIC1" s="308"/>
      <c r="AID1" s="308"/>
      <c r="AIE1" s="308"/>
      <c r="AIF1" s="308"/>
      <c r="AIG1" s="308"/>
      <c r="AIH1" s="308"/>
      <c r="AII1" s="308"/>
      <c r="AIJ1" s="308"/>
      <c r="AIK1" s="308"/>
      <c r="AIL1" s="308"/>
      <c r="AIM1" s="308"/>
      <c r="AIN1" s="308"/>
      <c r="AIO1" s="308"/>
      <c r="AIP1" s="308"/>
      <c r="AIQ1" s="308"/>
      <c r="AIR1" s="308"/>
      <c r="AIS1" s="308"/>
      <c r="AIT1" s="308"/>
      <c r="AIU1" s="308"/>
      <c r="AIV1" s="308"/>
      <c r="AIW1" s="308"/>
      <c r="AIX1" s="308"/>
      <c r="AIY1" s="308"/>
      <c r="AIZ1" s="308"/>
      <c r="AJA1" s="308"/>
      <c r="AJB1" s="308"/>
      <c r="AJC1" s="308"/>
      <c r="AJD1" s="308"/>
      <c r="AJE1" s="308"/>
      <c r="AJF1" s="308"/>
      <c r="AJG1" s="308"/>
      <c r="AJH1" s="308"/>
      <c r="AJI1" s="308"/>
      <c r="AJJ1" s="308"/>
      <c r="AJK1" s="308"/>
      <c r="AJL1" s="308"/>
      <c r="AJM1" s="308"/>
      <c r="AJN1" s="308"/>
      <c r="AJO1" s="308"/>
      <c r="AJP1" s="308"/>
      <c r="AJQ1" s="308"/>
      <c r="AJR1" s="308"/>
      <c r="AJS1" s="308"/>
      <c r="AJT1" s="308"/>
      <c r="AJU1" s="308"/>
      <c r="AJV1" s="308"/>
      <c r="AJW1" s="308"/>
      <c r="AJX1" s="308"/>
      <c r="AJY1" s="308"/>
      <c r="AJZ1" s="308"/>
      <c r="AKA1" s="308"/>
      <c r="AKB1" s="308"/>
      <c r="AKC1" s="308"/>
      <c r="AKD1" s="308"/>
      <c r="AKE1" s="308"/>
      <c r="AKF1" s="308"/>
      <c r="AKG1" s="308"/>
      <c r="AKH1" s="308"/>
      <c r="AKI1" s="308"/>
      <c r="AKJ1" s="308"/>
      <c r="AKK1" s="308"/>
      <c r="AKL1" s="308"/>
      <c r="AKM1" s="308"/>
      <c r="AKN1" s="308"/>
      <c r="AKO1" s="308"/>
      <c r="AKP1" s="308"/>
      <c r="AKQ1" s="308"/>
      <c r="AKR1" s="308"/>
      <c r="AKS1" s="308"/>
      <c r="AKT1" s="308"/>
      <c r="AKU1" s="308"/>
      <c r="AKV1" s="308"/>
      <c r="AKW1" s="308"/>
      <c r="AKX1" s="308"/>
      <c r="AKY1" s="308"/>
    </row>
    <row r="2" spans="1:987" s="176" customFormat="1" ht="19.899999999999999" customHeight="1" x14ac:dyDescent="0.25">
      <c r="A2" s="175" t="s">
        <v>43</v>
      </c>
      <c r="B2" s="235" t="s">
        <v>61</v>
      </c>
      <c r="C2" s="236" t="s">
        <v>77</v>
      </c>
      <c r="D2" s="236" t="s">
        <v>17</v>
      </c>
      <c r="E2" s="236" t="s">
        <v>80</v>
      </c>
      <c r="F2" s="192"/>
      <c r="G2" s="236" t="s">
        <v>61</v>
      </c>
      <c r="H2" s="236" t="s">
        <v>77</v>
      </c>
      <c r="I2" s="236" t="s">
        <v>17</v>
      </c>
      <c r="J2" s="236" t="s">
        <v>80</v>
      </c>
      <c r="K2" s="192"/>
      <c r="L2" s="236" t="s">
        <v>61</v>
      </c>
      <c r="M2" s="236" t="s">
        <v>77</v>
      </c>
      <c r="N2" s="236" t="s">
        <v>17</v>
      </c>
      <c r="O2" s="236" t="s">
        <v>80</v>
      </c>
      <c r="P2" s="192"/>
      <c r="Q2" s="236" t="s">
        <v>78</v>
      </c>
      <c r="R2" s="214" t="s">
        <v>79</v>
      </c>
      <c r="S2" s="192"/>
      <c r="T2" s="235" t="s">
        <v>78</v>
      </c>
      <c r="U2" s="236" t="s">
        <v>79</v>
      </c>
      <c r="W2" s="312"/>
      <c r="X2" s="307"/>
      <c r="Y2" s="307"/>
      <c r="Z2" s="307"/>
      <c r="AA2" s="307"/>
      <c r="AB2" s="307"/>
      <c r="AC2" s="307"/>
      <c r="AD2" s="307"/>
      <c r="AE2" s="307"/>
      <c r="AF2" s="307"/>
      <c r="AG2" s="307"/>
      <c r="AH2" s="307"/>
      <c r="AI2" s="307"/>
      <c r="AJ2" s="307"/>
      <c r="AK2" s="307"/>
      <c r="AL2" s="307"/>
      <c r="AM2" s="307"/>
      <c r="AN2" s="307"/>
      <c r="AO2" s="307"/>
      <c r="AP2" s="307"/>
      <c r="AQ2" s="307"/>
      <c r="AR2" s="307"/>
      <c r="AS2" s="307"/>
      <c r="AT2" s="307"/>
      <c r="AU2" s="307"/>
      <c r="AV2" s="307"/>
      <c r="AW2" s="307"/>
      <c r="AX2" s="307"/>
      <c r="AY2" s="307"/>
      <c r="AZ2" s="307"/>
      <c r="BA2" s="307"/>
      <c r="BB2" s="307"/>
      <c r="BC2" s="307"/>
      <c r="BD2" s="307"/>
      <c r="BE2" s="307"/>
      <c r="BF2" s="307"/>
      <c r="BG2" s="307"/>
      <c r="BH2" s="307"/>
      <c r="BI2" s="307"/>
      <c r="BJ2" s="307"/>
      <c r="BK2" s="307"/>
      <c r="BL2" s="307"/>
      <c r="BM2" s="307"/>
      <c r="BN2" s="307"/>
      <c r="BO2" s="307"/>
      <c r="BP2" s="307"/>
      <c r="BQ2" s="307"/>
      <c r="BR2" s="307"/>
      <c r="BS2" s="307"/>
      <c r="BT2" s="307"/>
      <c r="BU2" s="307"/>
      <c r="BV2" s="307"/>
      <c r="BW2" s="307"/>
      <c r="BX2" s="307"/>
      <c r="BY2" s="307"/>
      <c r="BZ2" s="307"/>
      <c r="CA2" s="307"/>
      <c r="CB2" s="307"/>
      <c r="CC2" s="307"/>
      <c r="CD2" s="307"/>
      <c r="CE2" s="307"/>
      <c r="CF2" s="307"/>
      <c r="CG2" s="307"/>
      <c r="CH2" s="307"/>
      <c r="CI2" s="307"/>
      <c r="CJ2" s="307"/>
      <c r="CK2" s="307"/>
      <c r="CL2" s="307"/>
      <c r="CM2" s="307"/>
      <c r="CN2" s="307"/>
      <c r="CO2" s="307"/>
      <c r="CP2" s="307"/>
      <c r="CQ2" s="307"/>
      <c r="CR2" s="307"/>
      <c r="CS2" s="307"/>
      <c r="CT2" s="307"/>
      <c r="CU2" s="307"/>
      <c r="CV2" s="307"/>
      <c r="CW2" s="307"/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  <c r="DJ2" s="307"/>
      <c r="DK2" s="307"/>
      <c r="DL2" s="307"/>
      <c r="DM2" s="307"/>
      <c r="DN2" s="307"/>
      <c r="DO2" s="307"/>
      <c r="DP2" s="307"/>
      <c r="DQ2" s="307"/>
      <c r="DR2" s="307"/>
      <c r="DS2" s="307"/>
      <c r="DT2" s="307"/>
      <c r="DU2" s="307"/>
      <c r="DV2" s="307"/>
      <c r="DW2" s="307"/>
      <c r="DX2" s="307"/>
      <c r="DY2" s="307"/>
      <c r="DZ2" s="307"/>
      <c r="EA2" s="307"/>
      <c r="EB2" s="307"/>
      <c r="EC2" s="307"/>
      <c r="ED2" s="307"/>
      <c r="EE2" s="307"/>
      <c r="EF2" s="307"/>
      <c r="EG2" s="307"/>
      <c r="EH2" s="307"/>
      <c r="EI2" s="307"/>
      <c r="EJ2" s="307"/>
      <c r="EK2" s="307"/>
      <c r="EL2" s="307"/>
      <c r="EM2" s="307"/>
      <c r="EN2" s="307"/>
      <c r="EO2" s="307"/>
      <c r="EP2" s="307"/>
      <c r="EQ2" s="307"/>
      <c r="ER2" s="307"/>
      <c r="ES2" s="307"/>
      <c r="ET2" s="307"/>
      <c r="EU2" s="307"/>
      <c r="EV2" s="307"/>
      <c r="EW2" s="307"/>
      <c r="EX2" s="307"/>
      <c r="EY2" s="307"/>
      <c r="EZ2" s="307"/>
      <c r="FA2" s="307"/>
      <c r="FB2" s="307"/>
      <c r="FC2" s="307"/>
      <c r="FD2" s="307"/>
      <c r="FE2" s="307"/>
      <c r="FF2" s="307"/>
      <c r="FG2" s="307"/>
      <c r="FH2" s="307"/>
      <c r="FI2" s="307"/>
      <c r="FJ2" s="307"/>
      <c r="FK2" s="307"/>
      <c r="FL2" s="307"/>
      <c r="FM2" s="307"/>
      <c r="FN2" s="307"/>
      <c r="FO2" s="307"/>
      <c r="FP2" s="307"/>
      <c r="FQ2" s="307"/>
      <c r="FR2" s="307"/>
      <c r="FS2" s="307"/>
      <c r="FT2" s="307"/>
      <c r="FU2" s="307"/>
      <c r="FV2" s="307"/>
      <c r="FW2" s="307"/>
      <c r="FX2" s="307"/>
      <c r="FY2" s="307"/>
      <c r="FZ2" s="307"/>
      <c r="GA2" s="307"/>
      <c r="GB2" s="307"/>
      <c r="GC2" s="307"/>
      <c r="GD2" s="307"/>
      <c r="GE2" s="307"/>
      <c r="GF2" s="307"/>
      <c r="GG2" s="307"/>
      <c r="GH2" s="307"/>
      <c r="GI2" s="307"/>
      <c r="GJ2" s="307"/>
      <c r="GK2" s="307"/>
      <c r="GL2" s="307"/>
      <c r="GM2" s="307"/>
      <c r="GN2" s="307"/>
      <c r="GO2" s="307"/>
      <c r="GP2" s="307"/>
      <c r="GQ2" s="307"/>
      <c r="GR2" s="307"/>
      <c r="GS2" s="307"/>
      <c r="GT2" s="307"/>
      <c r="GU2" s="307"/>
      <c r="GV2" s="307"/>
      <c r="GW2" s="307"/>
      <c r="GX2" s="307"/>
      <c r="GY2" s="307"/>
      <c r="GZ2" s="307"/>
      <c r="HA2" s="307"/>
      <c r="HB2" s="307"/>
      <c r="HC2" s="307"/>
      <c r="HD2" s="307"/>
      <c r="HE2" s="307"/>
      <c r="HF2" s="307"/>
      <c r="HG2" s="307"/>
      <c r="HH2" s="307"/>
      <c r="HI2" s="307"/>
      <c r="HJ2" s="307"/>
      <c r="HK2" s="307"/>
      <c r="HL2" s="307"/>
      <c r="HM2" s="307"/>
      <c r="HN2" s="307"/>
      <c r="HO2" s="307"/>
      <c r="HP2" s="307"/>
      <c r="HQ2" s="307"/>
      <c r="HR2" s="307"/>
      <c r="HS2" s="307"/>
      <c r="HT2" s="307"/>
      <c r="HU2" s="307"/>
      <c r="HV2" s="307"/>
      <c r="HW2" s="307"/>
      <c r="HX2" s="307"/>
      <c r="HY2" s="307"/>
      <c r="HZ2" s="307"/>
      <c r="IA2" s="307"/>
      <c r="IB2" s="307"/>
      <c r="IC2" s="307"/>
      <c r="ID2" s="307"/>
      <c r="IE2" s="307"/>
      <c r="IF2" s="307"/>
      <c r="IG2" s="307"/>
      <c r="IH2" s="307"/>
      <c r="II2" s="307"/>
      <c r="IJ2" s="307"/>
      <c r="IK2" s="307"/>
      <c r="IL2" s="307"/>
      <c r="IM2" s="307"/>
      <c r="IN2" s="307"/>
      <c r="IO2" s="307"/>
      <c r="IP2" s="307"/>
      <c r="IQ2" s="307"/>
      <c r="IR2" s="307"/>
      <c r="IS2" s="307"/>
      <c r="IT2" s="307"/>
      <c r="IU2" s="307"/>
      <c r="IV2" s="307"/>
      <c r="IW2" s="307"/>
      <c r="IX2" s="307"/>
      <c r="IY2" s="307"/>
      <c r="IZ2" s="307"/>
      <c r="JA2" s="307"/>
      <c r="JB2" s="307"/>
      <c r="JC2" s="307"/>
      <c r="JD2" s="307"/>
      <c r="JE2" s="307"/>
      <c r="JF2" s="307"/>
      <c r="JG2" s="307"/>
      <c r="JH2" s="307"/>
      <c r="JI2" s="307"/>
      <c r="JJ2" s="307"/>
      <c r="JK2" s="307"/>
      <c r="JL2" s="307"/>
      <c r="JM2" s="307"/>
      <c r="JN2" s="307"/>
      <c r="JO2" s="307"/>
      <c r="JP2" s="307"/>
      <c r="JQ2" s="307"/>
      <c r="JR2" s="307"/>
      <c r="JS2" s="307"/>
      <c r="JT2" s="307"/>
      <c r="JU2" s="307"/>
      <c r="JV2" s="307"/>
      <c r="JW2" s="307"/>
      <c r="JX2" s="307"/>
      <c r="JY2" s="307"/>
      <c r="JZ2" s="307"/>
      <c r="KA2" s="307"/>
      <c r="KB2" s="307"/>
      <c r="KC2" s="307"/>
      <c r="KD2" s="307"/>
      <c r="KE2" s="307"/>
      <c r="KF2" s="307"/>
      <c r="KG2" s="307"/>
      <c r="KH2" s="307"/>
      <c r="KI2" s="307"/>
      <c r="KJ2" s="307"/>
      <c r="KK2" s="307"/>
      <c r="KL2" s="307"/>
      <c r="KM2" s="307"/>
      <c r="KN2" s="307"/>
      <c r="KO2" s="307"/>
      <c r="KP2" s="307"/>
      <c r="KQ2" s="307"/>
      <c r="KR2" s="307"/>
      <c r="KS2" s="307"/>
      <c r="KT2" s="307"/>
      <c r="KU2" s="307"/>
      <c r="KV2" s="307"/>
      <c r="KW2" s="307"/>
      <c r="KX2" s="307"/>
      <c r="KY2" s="307"/>
      <c r="KZ2" s="307"/>
      <c r="LA2" s="307"/>
      <c r="LB2" s="307"/>
      <c r="LC2" s="307"/>
      <c r="LD2" s="307"/>
      <c r="LE2" s="307"/>
      <c r="LF2" s="307"/>
      <c r="LG2" s="307"/>
      <c r="LH2" s="307"/>
      <c r="LI2" s="307"/>
      <c r="LJ2" s="307"/>
      <c r="LK2" s="307"/>
      <c r="LL2" s="307"/>
      <c r="LM2" s="307"/>
      <c r="LN2" s="307"/>
      <c r="LO2" s="307"/>
      <c r="LP2" s="307"/>
      <c r="LQ2" s="307"/>
      <c r="LR2" s="307"/>
      <c r="LS2" s="307"/>
      <c r="LT2" s="307"/>
      <c r="LU2" s="307"/>
      <c r="LV2" s="307"/>
      <c r="LW2" s="307"/>
      <c r="LX2" s="307"/>
      <c r="LY2" s="307"/>
      <c r="LZ2" s="307"/>
      <c r="MA2" s="307"/>
      <c r="MB2" s="307"/>
      <c r="MC2" s="307"/>
      <c r="MD2" s="307"/>
      <c r="ME2" s="307"/>
      <c r="MF2" s="307"/>
      <c r="MG2" s="307"/>
      <c r="MH2" s="307"/>
      <c r="MI2" s="307"/>
      <c r="MJ2" s="307"/>
      <c r="MK2" s="307"/>
      <c r="ML2" s="307"/>
      <c r="MM2" s="307"/>
      <c r="MN2" s="307"/>
      <c r="MO2" s="307"/>
      <c r="MP2" s="307"/>
      <c r="MQ2" s="307"/>
      <c r="MR2" s="307"/>
      <c r="MS2" s="307"/>
      <c r="MT2" s="307"/>
      <c r="MU2" s="307"/>
      <c r="MV2" s="307"/>
      <c r="MW2" s="307"/>
      <c r="MX2" s="307"/>
      <c r="MY2" s="307"/>
      <c r="MZ2" s="307"/>
      <c r="NA2" s="307"/>
      <c r="NB2" s="307"/>
      <c r="NC2" s="307"/>
      <c r="ND2" s="307"/>
      <c r="NE2" s="307"/>
      <c r="NF2" s="307"/>
      <c r="NG2" s="307"/>
      <c r="NH2" s="307"/>
      <c r="NI2" s="307"/>
      <c r="NJ2" s="307"/>
      <c r="NK2" s="307"/>
      <c r="NL2" s="307"/>
      <c r="NM2" s="307"/>
      <c r="NN2" s="308"/>
      <c r="NO2" s="308"/>
      <c r="NP2" s="308"/>
      <c r="NQ2" s="308"/>
      <c r="NR2" s="308"/>
      <c r="NS2" s="308"/>
      <c r="NT2" s="308"/>
      <c r="NU2" s="308"/>
      <c r="NV2" s="308"/>
      <c r="NW2" s="308"/>
      <c r="NX2" s="308"/>
      <c r="NY2" s="308"/>
      <c r="NZ2" s="308"/>
      <c r="OA2" s="308"/>
      <c r="OB2" s="308"/>
      <c r="OC2" s="308"/>
      <c r="OD2" s="308"/>
      <c r="OE2" s="308"/>
      <c r="OF2" s="308"/>
      <c r="OG2" s="308"/>
      <c r="OH2" s="308"/>
      <c r="OI2" s="308"/>
      <c r="OJ2" s="308"/>
      <c r="OK2" s="308"/>
      <c r="OL2" s="308"/>
      <c r="OM2" s="308"/>
      <c r="ON2" s="308"/>
      <c r="OO2" s="308"/>
      <c r="OP2" s="308"/>
      <c r="OQ2" s="308"/>
      <c r="OR2" s="308"/>
      <c r="OS2" s="308"/>
      <c r="OT2" s="308"/>
      <c r="OU2" s="308"/>
      <c r="OV2" s="308"/>
      <c r="OW2" s="308"/>
      <c r="OX2" s="308"/>
      <c r="OY2" s="308"/>
      <c r="OZ2" s="308"/>
      <c r="PA2" s="308"/>
      <c r="PB2" s="308"/>
      <c r="PC2" s="308"/>
      <c r="PD2" s="308"/>
      <c r="PE2" s="308"/>
      <c r="PF2" s="308"/>
      <c r="PG2" s="308"/>
      <c r="PH2" s="308"/>
      <c r="PI2" s="308"/>
      <c r="PJ2" s="308"/>
      <c r="PK2" s="308"/>
      <c r="PL2" s="308"/>
      <c r="PM2" s="308"/>
      <c r="PN2" s="308"/>
      <c r="PO2" s="308"/>
      <c r="PP2" s="308"/>
      <c r="PQ2" s="308"/>
      <c r="PR2" s="308"/>
      <c r="PS2" s="308"/>
      <c r="PT2" s="308"/>
      <c r="PU2" s="308"/>
      <c r="PV2" s="308"/>
      <c r="PW2" s="308"/>
      <c r="PX2" s="308"/>
      <c r="PY2" s="308"/>
      <c r="PZ2" s="308"/>
      <c r="QA2" s="308"/>
      <c r="QB2" s="308"/>
      <c r="QC2" s="308"/>
      <c r="QD2" s="308"/>
      <c r="QE2" s="308"/>
      <c r="QF2" s="308"/>
      <c r="QG2" s="308"/>
      <c r="QH2" s="308"/>
      <c r="QI2" s="308"/>
      <c r="QJ2" s="308"/>
      <c r="QK2" s="308"/>
      <c r="QL2" s="308"/>
      <c r="QM2" s="308"/>
      <c r="QN2" s="308"/>
      <c r="QO2" s="308"/>
      <c r="QP2" s="308"/>
      <c r="QQ2" s="308"/>
      <c r="QR2" s="308"/>
      <c r="QS2" s="308"/>
      <c r="QT2" s="308"/>
      <c r="QU2" s="308"/>
      <c r="QV2" s="308"/>
      <c r="QW2" s="308"/>
      <c r="QX2" s="308"/>
      <c r="QY2" s="308"/>
      <c r="QZ2" s="308"/>
      <c r="RA2" s="308"/>
      <c r="RB2" s="308"/>
      <c r="RC2" s="308"/>
      <c r="RD2" s="308"/>
      <c r="RE2" s="308"/>
      <c r="RF2" s="308"/>
      <c r="RG2" s="308"/>
      <c r="RH2" s="308"/>
      <c r="RI2" s="308"/>
      <c r="RJ2" s="308"/>
      <c r="RK2" s="308"/>
      <c r="RL2" s="308"/>
      <c r="RM2" s="308"/>
      <c r="RN2" s="308"/>
      <c r="RO2" s="308"/>
      <c r="RP2" s="308"/>
      <c r="RQ2" s="308"/>
      <c r="RR2" s="308"/>
      <c r="RS2" s="308"/>
      <c r="RT2" s="308"/>
      <c r="RU2" s="308"/>
      <c r="RV2" s="308"/>
      <c r="RW2" s="308"/>
      <c r="RX2" s="308"/>
      <c r="RY2" s="308"/>
      <c r="RZ2" s="308"/>
      <c r="SA2" s="308"/>
      <c r="SB2" s="308"/>
      <c r="SC2" s="308"/>
      <c r="SD2" s="308"/>
      <c r="SE2" s="308"/>
      <c r="SF2" s="308"/>
      <c r="SG2" s="308"/>
      <c r="SH2" s="308"/>
      <c r="SI2" s="308"/>
      <c r="SJ2" s="308"/>
      <c r="SK2" s="308"/>
      <c r="SL2" s="308"/>
      <c r="SM2" s="308"/>
      <c r="SN2" s="308"/>
      <c r="SO2" s="308"/>
      <c r="SP2" s="308"/>
      <c r="SQ2" s="308"/>
      <c r="SR2" s="308"/>
      <c r="SS2" s="308"/>
      <c r="ST2" s="308"/>
      <c r="SU2" s="308"/>
      <c r="SV2" s="308"/>
      <c r="SW2" s="308"/>
      <c r="SX2" s="308"/>
      <c r="SY2" s="308"/>
      <c r="SZ2" s="308"/>
      <c r="TA2" s="308"/>
      <c r="TB2" s="308"/>
      <c r="TC2" s="308"/>
      <c r="TD2" s="308"/>
      <c r="TE2" s="308"/>
      <c r="TF2" s="308"/>
      <c r="TG2" s="308"/>
      <c r="TH2" s="308"/>
      <c r="TI2" s="308"/>
      <c r="TJ2" s="308"/>
      <c r="TK2" s="308"/>
      <c r="TL2" s="308"/>
      <c r="TM2" s="308"/>
      <c r="TN2" s="308"/>
      <c r="TO2" s="308"/>
      <c r="TP2" s="308"/>
      <c r="TQ2" s="308"/>
      <c r="TR2" s="308"/>
      <c r="TS2" s="308"/>
      <c r="TT2" s="308"/>
      <c r="TU2" s="308"/>
      <c r="TV2" s="308"/>
      <c r="TW2" s="308"/>
      <c r="TX2" s="308"/>
      <c r="TY2" s="308"/>
      <c r="TZ2" s="308"/>
      <c r="UA2" s="308"/>
      <c r="UB2" s="308"/>
      <c r="UC2" s="308"/>
      <c r="UD2" s="308"/>
      <c r="UE2" s="308"/>
      <c r="UF2" s="308"/>
      <c r="UG2" s="308"/>
      <c r="UH2" s="308"/>
      <c r="UI2" s="308"/>
      <c r="UJ2" s="308"/>
      <c r="UK2" s="308"/>
      <c r="UL2" s="308"/>
      <c r="UM2" s="308"/>
      <c r="UN2" s="308"/>
      <c r="UO2" s="308"/>
      <c r="UP2" s="308"/>
      <c r="UQ2" s="308"/>
      <c r="UR2" s="308"/>
      <c r="US2" s="308"/>
      <c r="UT2" s="308"/>
      <c r="UU2" s="308"/>
      <c r="UV2" s="308"/>
      <c r="UW2" s="308"/>
      <c r="UX2" s="308"/>
      <c r="UY2" s="308"/>
      <c r="UZ2" s="308"/>
      <c r="VA2" s="308"/>
      <c r="VB2" s="308"/>
      <c r="VC2" s="308"/>
      <c r="VD2" s="308"/>
      <c r="VE2" s="308"/>
      <c r="VF2" s="308"/>
      <c r="VG2" s="308"/>
      <c r="VH2" s="308"/>
      <c r="VI2" s="308"/>
      <c r="VJ2" s="308"/>
      <c r="VK2" s="308"/>
      <c r="VL2" s="308"/>
      <c r="VM2" s="308"/>
      <c r="VN2" s="308"/>
      <c r="VO2" s="308"/>
      <c r="VP2" s="308"/>
      <c r="VQ2" s="308"/>
      <c r="VR2" s="308"/>
      <c r="VS2" s="308"/>
      <c r="VT2" s="308"/>
      <c r="VU2" s="308"/>
      <c r="VV2" s="308"/>
      <c r="VW2" s="308"/>
      <c r="VX2" s="308"/>
      <c r="VY2" s="308"/>
      <c r="VZ2" s="308"/>
      <c r="WA2" s="308"/>
      <c r="WB2" s="308"/>
      <c r="WC2" s="308"/>
      <c r="WD2" s="308"/>
      <c r="WE2" s="308"/>
      <c r="WF2" s="308"/>
      <c r="WG2" s="308"/>
      <c r="WH2" s="308"/>
      <c r="WI2" s="308"/>
      <c r="WJ2" s="308"/>
      <c r="WK2" s="308"/>
      <c r="WL2" s="308"/>
      <c r="WM2" s="308"/>
      <c r="WN2" s="308"/>
      <c r="WO2" s="308"/>
      <c r="WP2" s="308"/>
      <c r="WQ2" s="308"/>
      <c r="WR2" s="308"/>
      <c r="WS2" s="308"/>
      <c r="WT2" s="308"/>
      <c r="WU2" s="308"/>
      <c r="WV2" s="308"/>
      <c r="WW2" s="308"/>
      <c r="WX2" s="308"/>
      <c r="WY2" s="308"/>
      <c r="WZ2" s="308"/>
      <c r="XA2" s="308"/>
      <c r="XB2" s="308"/>
      <c r="XC2" s="308"/>
      <c r="XD2" s="308"/>
      <c r="XE2" s="308"/>
      <c r="XF2" s="308"/>
      <c r="XG2" s="308"/>
      <c r="XH2" s="308"/>
      <c r="XI2" s="308"/>
      <c r="XJ2" s="308"/>
      <c r="XK2" s="308"/>
      <c r="XL2" s="308"/>
      <c r="XM2" s="308"/>
      <c r="XN2" s="308"/>
      <c r="XO2" s="308"/>
      <c r="XP2" s="308"/>
      <c r="XQ2" s="308"/>
      <c r="XR2" s="308"/>
      <c r="XS2" s="308"/>
      <c r="XT2" s="308"/>
      <c r="XU2" s="308"/>
      <c r="XV2" s="308"/>
      <c r="XW2" s="308"/>
      <c r="XX2" s="308"/>
      <c r="XY2" s="308"/>
      <c r="XZ2" s="308"/>
      <c r="YA2" s="308"/>
      <c r="YB2" s="308"/>
      <c r="YC2" s="308"/>
      <c r="YD2" s="308"/>
      <c r="YE2" s="308"/>
      <c r="YF2" s="308"/>
      <c r="YG2" s="308"/>
      <c r="YH2" s="308"/>
      <c r="YI2" s="308"/>
      <c r="YJ2" s="308"/>
      <c r="YK2" s="308"/>
      <c r="YL2" s="308"/>
      <c r="YM2" s="308"/>
      <c r="YN2" s="308"/>
      <c r="YO2" s="308"/>
      <c r="YP2" s="308"/>
      <c r="YQ2" s="308"/>
      <c r="YR2" s="308"/>
      <c r="YS2" s="308"/>
      <c r="YT2" s="308"/>
      <c r="YU2" s="308"/>
      <c r="YV2" s="308"/>
      <c r="YW2" s="308"/>
      <c r="YX2" s="308"/>
      <c r="YY2" s="308"/>
      <c r="YZ2" s="308"/>
      <c r="ZA2" s="308"/>
      <c r="ZB2" s="308"/>
      <c r="ZC2" s="308"/>
      <c r="ZD2" s="308"/>
      <c r="ZE2" s="308"/>
      <c r="ZF2" s="308"/>
      <c r="ZG2" s="308"/>
      <c r="ZH2" s="308"/>
      <c r="ZI2" s="308"/>
      <c r="ZJ2" s="308"/>
      <c r="ZK2" s="308"/>
      <c r="ZL2" s="308"/>
      <c r="ZM2" s="308"/>
      <c r="ZN2" s="308"/>
      <c r="ZO2" s="308"/>
      <c r="ZP2" s="308"/>
      <c r="ZQ2" s="308"/>
      <c r="ZR2" s="308"/>
      <c r="ZS2" s="308"/>
      <c r="ZT2" s="308"/>
      <c r="ZU2" s="308"/>
      <c r="ZV2" s="308"/>
      <c r="ZW2" s="308"/>
      <c r="ZX2" s="308"/>
      <c r="ZY2" s="308"/>
      <c r="ZZ2" s="308"/>
      <c r="AAA2" s="308"/>
      <c r="AAB2" s="308"/>
      <c r="AAC2" s="308"/>
      <c r="AAD2" s="308"/>
      <c r="AAE2" s="308"/>
      <c r="AAF2" s="308"/>
      <c r="AAG2" s="308"/>
      <c r="AAH2" s="308"/>
      <c r="AAI2" s="308"/>
      <c r="AAJ2" s="308"/>
      <c r="AAK2" s="308"/>
      <c r="AAL2" s="308"/>
      <c r="AAM2" s="308"/>
      <c r="AAN2" s="308"/>
      <c r="AAO2" s="308"/>
      <c r="AAP2" s="308"/>
      <c r="AAQ2" s="308"/>
      <c r="AAR2" s="308"/>
      <c r="AAS2" s="308"/>
      <c r="AAT2" s="308"/>
      <c r="AAU2" s="308"/>
      <c r="AAV2" s="308"/>
      <c r="AAW2" s="308"/>
      <c r="AAX2" s="308"/>
      <c r="AAY2" s="308"/>
      <c r="AAZ2" s="308"/>
      <c r="ABA2" s="308"/>
      <c r="ABB2" s="308"/>
      <c r="ABC2" s="308"/>
      <c r="ABD2" s="308"/>
      <c r="ABE2" s="308"/>
      <c r="ABF2" s="308"/>
      <c r="ABG2" s="308"/>
      <c r="ABH2" s="308"/>
      <c r="ABI2" s="308"/>
      <c r="ABJ2" s="308"/>
      <c r="ABK2" s="308"/>
      <c r="ABL2" s="308"/>
      <c r="ABM2" s="308"/>
      <c r="ABN2" s="308"/>
      <c r="ABO2" s="308"/>
      <c r="ABP2" s="308"/>
      <c r="ABQ2" s="308"/>
      <c r="ABR2" s="308"/>
      <c r="ABS2" s="308"/>
      <c r="ABT2" s="308"/>
      <c r="ABU2" s="308"/>
      <c r="ABV2" s="308"/>
      <c r="ABW2" s="308"/>
      <c r="ABX2" s="308"/>
      <c r="ABY2" s="308"/>
      <c r="ABZ2" s="308"/>
      <c r="ACA2" s="308"/>
      <c r="ACB2" s="308"/>
      <c r="ACC2" s="308"/>
      <c r="ACD2" s="308"/>
      <c r="ACE2" s="308"/>
      <c r="ACF2" s="308"/>
      <c r="ACG2" s="308"/>
      <c r="ACH2" s="308"/>
      <c r="ACI2" s="308"/>
      <c r="ACJ2" s="308"/>
      <c r="ACK2" s="308"/>
      <c r="ACL2" s="308"/>
      <c r="ACM2" s="308"/>
      <c r="ACN2" s="308"/>
      <c r="ACO2" s="308"/>
      <c r="ACP2" s="308"/>
      <c r="ACQ2" s="308"/>
      <c r="ACR2" s="308"/>
      <c r="ACS2" s="308"/>
      <c r="ACT2" s="308"/>
      <c r="ACU2" s="308"/>
      <c r="ACV2" s="308"/>
      <c r="ACW2" s="308"/>
      <c r="ACX2" s="308"/>
      <c r="ACY2" s="308"/>
      <c r="ACZ2" s="308"/>
      <c r="ADA2" s="308"/>
      <c r="ADB2" s="308"/>
      <c r="ADC2" s="308"/>
      <c r="ADD2" s="308"/>
      <c r="ADE2" s="308"/>
      <c r="ADF2" s="308"/>
      <c r="ADG2" s="308"/>
      <c r="ADH2" s="308"/>
      <c r="ADI2" s="308"/>
      <c r="ADJ2" s="308"/>
      <c r="ADK2" s="308"/>
      <c r="ADL2" s="308"/>
      <c r="ADM2" s="308"/>
      <c r="ADN2" s="308"/>
      <c r="ADO2" s="308"/>
      <c r="ADP2" s="308"/>
      <c r="ADQ2" s="308"/>
      <c r="ADR2" s="308"/>
      <c r="ADS2" s="308"/>
      <c r="ADT2" s="308"/>
      <c r="ADU2" s="308"/>
      <c r="ADV2" s="308"/>
      <c r="ADW2" s="308"/>
      <c r="ADX2" s="308"/>
      <c r="ADY2" s="308"/>
      <c r="ADZ2" s="308"/>
      <c r="AEA2" s="308"/>
      <c r="AEB2" s="308"/>
      <c r="AEC2" s="308"/>
      <c r="AED2" s="308"/>
      <c r="AEE2" s="308"/>
      <c r="AEF2" s="308"/>
      <c r="AEG2" s="308"/>
      <c r="AEH2" s="308"/>
      <c r="AEI2" s="308"/>
      <c r="AEJ2" s="308"/>
      <c r="AEK2" s="308"/>
      <c r="AEL2" s="308"/>
      <c r="AEM2" s="308"/>
      <c r="AEN2" s="308"/>
      <c r="AEO2" s="308"/>
      <c r="AEP2" s="308"/>
      <c r="AEQ2" s="308"/>
      <c r="AER2" s="308"/>
      <c r="AES2" s="308"/>
      <c r="AET2" s="308"/>
      <c r="AEU2" s="308"/>
      <c r="AEV2" s="308"/>
      <c r="AEW2" s="308"/>
      <c r="AEX2" s="308"/>
      <c r="AEY2" s="308"/>
      <c r="AEZ2" s="308"/>
      <c r="AFA2" s="308"/>
      <c r="AFB2" s="308"/>
      <c r="AFC2" s="308"/>
      <c r="AFD2" s="308"/>
      <c r="AFE2" s="308"/>
      <c r="AFF2" s="308"/>
      <c r="AFG2" s="308"/>
      <c r="AFH2" s="308"/>
      <c r="AFI2" s="308"/>
      <c r="AFJ2" s="308"/>
      <c r="AFK2" s="308"/>
      <c r="AFL2" s="308"/>
      <c r="AFM2" s="308"/>
      <c r="AFN2" s="308"/>
      <c r="AFO2" s="308"/>
      <c r="AFP2" s="308"/>
      <c r="AFQ2" s="308"/>
      <c r="AFR2" s="308"/>
      <c r="AFS2" s="308"/>
      <c r="AFT2" s="308"/>
      <c r="AFU2" s="308"/>
      <c r="AFV2" s="308"/>
      <c r="AFW2" s="308"/>
      <c r="AFX2" s="308"/>
      <c r="AFY2" s="308"/>
      <c r="AFZ2" s="308"/>
      <c r="AGA2" s="308"/>
      <c r="AGB2" s="308"/>
      <c r="AGC2" s="308"/>
      <c r="AGD2" s="308"/>
      <c r="AGE2" s="308"/>
      <c r="AGF2" s="308"/>
      <c r="AGG2" s="308"/>
      <c r="AGH2" s="308"/>
      <c r="AGI2" s="308"/>
      <c r="AGJ2" s="308"/>
      <c r="AGK2" s="308"/>
      <c r="AGL2" s="308"/>
      <c r="AGM2" s="308"/>
      <c r="AGN2" s="308"/>
      <c r="AGO2" s="308"/>
      <c r="AGP2" s="308"/>
      <c r="AGQ2" s="308"/>
      <c r="AGR2" s="308"/>
      <c r="AGS2" s="308"/>
      <c r="AGT2" s="308"/>
      <c r="AGU2" s="308"/>
      <c r="AGV2" s="308"/>
      <c r="AGW2" s="308"/>
      <c r="AGX2" s="308"/>
      <c r="AGY2" s="308"/>
      <c r="AGZ2" s="308"/>
      <c r="AHA2" s="308"/>
      <c r="AHB2" s="308"/>
      <c r="AHC2" s="308"/>
      <c r="AHD2" s="308"/>
      <c r="AHE2" s="308"/>
      <c r="AHF2" s="308"/>
      <c r="AHG2" s="308"/>
      <c r="AHH2" s="308"/>
      <c r="AHI2" s="308"/>
      <c r="AHJ2" s="308"/>
      <c r="AHK2" s="308"/>
      <c r="AHL2" s="308"/>
      <c r="AHM2" s="308"/>
      <c r="AHN2" s="308"/>
      <c r="AHO2" s="308"/>
      <c r="AHP2" s="308"/>
      <c r="AHQ2" s="308"/>
      <c r="AHR2" s="308"/>
      <c r="AHS2" s="308"/>
      <c r="AHT2" s="308"/>
      <c r="AHU2" s="308"/>
      <c r="AHV2" s="308"/>
      <c r="AHW2" s="308"/>
      <c r="AHX2" s="308"/>
      <c r="AHY2" s="308"/>
      <c r="AHZ2" s="308"/>
      <c r="AIA2" s="308"/>
      <c r="AIB2" s="308"/>
      <c r="AIC2" s="308"/>
      <c r="AID2" s="308"/>
      <c r="AIE2" s="308"/>
      <c r="AIF2" s="308"/>
      <c r="AIG2" s="308"/>
      <c r="AIH2" s="308"/>
      <c r="AII2" s="308"/>
      <c r="AIJ2" s="308"/>
      <c r="AIK2" s="308"/>
      <c r="AIL2" s="308"/>
      <c r="AIM2" s="308"/>
      <c r="AIN2" s="308"/>
      <c r="AIO2" s="308"/>
      <c r="AIP2" s="308"/>
      <c r="AIQ2" s="308"/>
      <c r="AIR2" s="308"/>
      <c r="AIS2" s="308"/>
      <c r="AIT2" s="308"/>
      <c r="AIU2" s="308"/>
      <c r="AIV2" s="308"/>
      <c r="AIW2" s="308"/>
      <c r="AIX2" s="308"/>
      <c r="AIY2" s="308"/>
      <c r="AIZ2" s="308"/>
      <c r="AJA2" s="308"/>
      <c r="AJB2" s="308"/>
      <c r="AJC2" s="308"/>
      <c r="AJD2" s="308"/>
      <c r="AJE2" s="308"/>
      <c r="AJF2" s="308"/>
      <c r="AJG2" s="308"/>
      <c r="AJH2" s="308"/>
      <c r="AJI2" s="308"/>
      <c r="AJJ2" s="308"/>
      <c r="AJK2" s="308"/>
      <c r="AJL2" s="308"/>
      <c r="AJM2" s="308"/>
      <c r="AJN2" s="308"/>
      <c r="AJO2" s="308"/>
      <c r="AJP2" s="308"/>
      <c r="AJQ2" s="308"/>
      <c r="AJR2" s="308"/>
      <c r="AJS2" s="308"/>
      <c r="AJT2" s="308"/>
      <c r="AJU2" s="308"/>
      <c r="AJV2" s="308"/>
      <c r="AJW2" s="308"/>
      <c r="AJX2" s="308"/>
      <c r="AJY2" s="308"/>
      <c r="AJZ2" s="308"/>
      <c r="AKA2" s="308"/>
      <c r="AKB2" s="308"/>
      <c r="AKC2" s="308"/>
      <c r="AKD2" s="308"/>
      <c r="AKE2" s="308"/>
      <c r="AKF2" s="308"/>
      <c r="AKG2" s="308"/>
      <c r="AKH2" s="308"/>
      <c r="AKI2" s="308"/>
      <c r="AKJ2" s="308"/>
      <c r="AKK2" s="308"/>
      <c r="AKL2" s="308"/>
      <c r="AKM2" s="308"/>
      <c r="AKN2" s="308"/>
      <c r="AKO2" s="308"/>
      <c r="AKP2" s="308"/>
      <c r="AKQ2" s="308"/>
      <c r="AKR2" s="308"/>
      <c r="AKS2" s="308"/>
      <c r="AKT2" s="308"/>
      <c r="AKU2" s="308"/>
      <c r="AKV2" s="308"/>
      <c r="AKW2" s="308"/>
      <c r="AKX2" s="308"/>
      <c r="AKY2" s="308"/>
    </row>
    <row r="3" spans="1:987" s="41" customFormat="1" x14ac:dyDescent="0.25">
      <c r="A3" s="133" t="s">
        <v>0</v>
      </c>
      <c r="B3" s="206" t="e">
        <f>IF('Sample of Spirits 2'!I3&lt;E3,"&lt;",'Sample of Spirits 2'!I3)</f>
        <v>#DIV/0!</v>
      </c>
      <c r="C3" s="207" t="e">
        <f>B3*D3/100</f>
        <v>#DIV/0!</v>
      </c>
      <c r="D3" s="208" t="e">
        <f>'Sample of Spirits 2'!E3</f>
        <v>#DIV/0!</v>
      </c>
      <c r="E3" s="209" t="e">
        <f>'SS results'!V4</f>
        <v>#DIV/0!</v>
      </c>
      <c r="F3" s="210"/>
      <c r="G3" s="94" t="e">
        <f>IF('Sample of Spirits 2'!R3&lt;J3,"&lt;",'Sample of Spirits 2'!R3)</f>
        <v>#DIV/0!</v>
      </c>
      <c r="H3" s="94" t="e">
        <f>G3*I3/100</f>
        <v>#DIV/0!</v>
      </c>
      <c r="I3" s="94" t="e">
        <f>'Sample of Spirits 2'!N3</f>
        <v>#DIV/0!</v>
      </c>
      <c r="J3" s="200" t="e">
        <f>'SS results'!AB4</f>
        <v>#DIV/0!</v>
      </c>
      <c r="K3" s="118"/>
      <c r="L3" s="186" t="e">
        <f>IF('Sample of Spirits 2'!AA3&lt;O3,"&lt;",'Sample of Spirits 2'!AA3)</f>
        <v>#DIV/0!</v>
      </c>
      <c r="M3" s="94" t="e">
        <f>L3*N3/100</f>
        <v>#DIV/0!</v>
      </c>
      <c r="N3" s="94" t="e">
        <f>'Sample of Spirits 2'!W3</f>
        <v>#DIV/0!</v>
      </c>
      <c r="O3" s="200" t="e">
        <f>'SS results'!AH4</f>
        <v>#DIV/0!</v>
      </c>
      <c r="P3" s="118"/>
      <c r="Q3" s="94" t="e">
        <f>IF(G3="&lt;","-",(B3-L3)/AVERAGE(B3,L3)*100)</f>
        <v>#DIV/0!</v>
      </c>
      <c r="R3" s="208" t="e">
        <f>IF(L3="&lt;","-",D3-N3)</f>
        <v>#DIV/0!</v>
      </c>
      <c r="S3" s="118"/>
      <c r="T3" s="186" t="e">
        <f>IF(G3="&lt;","-",(G3-L3)/AVERAGE(G3,L3)*100)</f>
        <v>#DIV/0!</v>
      </c>
      <c r="U3" s="94" t="e">
        <f>IF(L3="&lt;","-",I3-N3)</f>
        <v>#DIV/0!</v>
      </c>
      <c r="V3" s="114"/>
      <c r="W3" s="312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7"/>
      <c r="BZ3" s="307"/>
      <c r="CA3" s="307"/>
      <c r="CB3" s="307"/>
      <c r="CC3" s="307"/>
      <c r="CD3" s="307"/>
      <c r="CE3" s="307"/>
      <c r="CF3" s="307"/>
      <c r="CG3" s="307"/>
      <c r="CH3" s="307"/>
      <c r="CI3" s="307"/>
      <c r="CJ3" s="307"/>
      <c r="CK3" s="307"/>
      <c r="CL3" s="307"/>
      <c r="CM3" s="307"/>
      <c r="CN3" s="307"/>
      <c r="CO3" s="307"/>
      <c r="CP3" s="307"/>
      <c r="CQ3" s="307"/>
      <c r="CR3" s="307"/>
      <c r="CS3" s="307"/>
      <c r="CT3" s="307"/>
      <c r="CU3" s="307"/>
      <c r="CV3" s="307"/>
      <c r="CW3" s="307"/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  <c r="DJ3" s="307"/>
      <c r="DK3" s="307"/>
      <c r="DL3" s="307"/>
      <c r="DM3" s="307"/>
      <c r="DN3" s="307"/>
      <c r="DO3" s="307"/>
      <c r="DP3" s="307"/>
      <c r="DQ3" s="307"/>
      <c r="DR3" s="307"/>
      <c r="DS3" s="307"/>
      <c r="DT3" s="307"/>
      <c r="DU3" s="307"/>
      <c r="DV3" s="307"/>
      <c r="DW3" s="307"/>
      <c r="DX3" s="307"/>
      <c r="DY3" s="307"/>
      <c r="DZ3" s="307"/>
      <c r="EA3" s="307"/>
      <c r="EB3" s="307"/>
      <c r="EC3" s="307"/>
      <c r="ED3" s="307"/>
      <c r="EE3" s="307"/>
      <c r="EF3" s="307"/>
      <c r="EG3" s="307"/>
      <c r="EH3" s="307"/>
      <c r="EI3" s="307"/>
      <c r="EJ3" s="307"/>
      <c r="EK3" s="307"/>
      <c r="EL3" s="307"/>
      <c r="EM3" s="307"/>
      <c r="EN3" s="307"/>
      <c r="EO3" s="307"/>
      <c r="EP3" s="307"/>
      <c r="EQ3" s="307"/>
      <c r="ER3" s="307"/>
      <c r="ES3" s="307"/>
      <c r="ET3" s="307"/>
      <c r="EU3" s="307"/>
      <c r="EV3" s="307"/>
      <c r="EW3" s="307"/>
      <c r="EX3" s="307"/>
      <c r="EY3" s="307"/>
      <c r="EZ3" s="307"/>
      <c r="FA3" s="307"/>
      <c r="FB3" s="307"/>
      <c r="FC3" s="307"/>
      <c r="FD3" s="307"/>
      <c r="FE3" s="307"/>
      <c r="FF3" s="307"/>
      <c r="FG3" s="307"/>
      <c r="FH3" s="307"/>
      <c r="FI3" s="307"/>
      <c r="FJ3" s="307"/>
      <c r="FK3" s="307"/>
      <c r="FL3" s="307"/>
      <c r="FM3" s="307"/>
      <c r="FN3" s="307"/>
      <c r="FO3" s="307"/>
      <c r="FP3" s="307"/>
      <c r="FQ3" s="307"/>
      <c r="FR3" s="307"/>
      <c r="FS3" s="307"/>
      <c r="FT3" s="307"/>
      <c r="FU3" s="307"/>
      <c r="FV3" s="307"/>
      <c r="FW3" s="307"/>
      <c r="FX3" s="307"/>
      <c r="FY3" s="307"/>
      <c r="FZ3" s="307"/>
      <c r="GA3" s="307"/>
      <c r="GB3" s="307"/>
      <c r="GC3" s="307"/>
      <c r="GD3" s="307"/>
      <c r="GE3" s="307"/>
      <c r="GF3" s="307"/>
      <c r="GG3" s="307"/>
      <c r="GH3" s="307"/>
      <c r="GI3" s="307"/>
      <c r="GJ3" s="307"/>
      <c r="GK3" s="307"/>
      <c r="GL3" s="307"/>
      <c r="GM3" s="307"/>
      <c r="GN3" s="307"/>
      <c r="GO3" s="307"/>
      <c r="GP3" s="307"/>
      <c r="GQ3" s="307"/>
      <c r="GR3" s="307"/>
      <c r="GS3" s="307"/>
      <c r="GT3" s="307"/>
      <c r="GU3" s="307"/>
      <c r="GV3" s="307"/>
      <c r="GW3" s="307"/>
      <c r="GX3" s="307"/>
      <c r="GY3" s="307"/>
      <c r="GZ3" s="307"/>
      <c r="HA3" s="307"/>
      <c r="HB3" s="307"/>
      <c r="HC3" s="307"/>
      <c r="HD3" s="307"/>
      <c r="HE3" s="307"/>
      <c r="HF3" s="307"/>
      <c r="HG3" s="307"/>
      <c r="HH3" s="307"/>
      <c r="HI3" s="307"/>
      <c r="HJ3" s="307"/>
      <c r="HK3" s="307"/>
      <c r="HL3" s="307"/>
      <c r="HM3" s="307"/>
      <c r="HN3" s="307"/>
      <c r="HO3" s="307"/>
      <c r="HP3" s="307"/>
      <c r="HQ3" s="307"/>
      <c r="HR3" s="307"/>
      <c r="HS3" s="307"/>
      <c r="HT3" s="307"/>
      <c r="HU3" s="307"/>
      <c r="HV3" s="307"/>
      <c r="HW3" s="307"/>
      <c r="HX3" s="307"/>
      <c r="HY3" s="307"/>
      <c r="HZ3" s="307"/>
      <c r="IA3" s="307"/>
      <c r="IB3" s="307"/>
      <c r="IC3" s="307"/>
      <c r="ID3" s="307"/>
      <c r="IE3" s="307"/>
      <c r="IF3" s="307"/>
      <c r="IG3" s="307"/>
      <c r="IH3" s="307"/>
      <c r="II3" s="307"/>
      <c r="IJ3" s="307"/>
      <c r="IK3" s="307"/>
      <c r="IL3" s="307"/>
      <c r="IM3" s="307"/>
      <c r="IN3" s="307"/>
      <c r="IO3" s="307"/>
      <c r="IP3" s="307"/>
      <c r="IQ3" s="307"/>
      <c r="IR3" s="307"/>
      <c r="IS3" s="307"/>
      <c r="IT3" s="307"/>
      <c r="IU3" s="307"/>
      <c r="IV3" s="307"/>
      <c r="IW3" s="307"/>
      <c r="IX3" s="307"/>
      <c r="IY3" s="307"/>
      <c r="IZ3" s="307"/>
      <c r="JA3" s="307"/>
      <c r="JB3" s="307"/>
      <c r="JC3" s="307"/>
      <c r="JD3" s="307"/>
      <c r="JE3" s="307"/>
      <c r="JF3" s="307"/>
      <c r="JG3" s="307"/>
      <c r="JH3" s="307"/>
      <c r="JI3" s="307"/>
      <c r="JJ3" s="307"/>
      <c r="JK3" s="307"/>
      <c r="JL3" s="307"/>
      <c r="JM3" s="307"/>
      <c r="JN3" s="307"/>
      <c r="JO3" s="307"/>
      <c r="JP3" s="307"/>
      <c r="JQ3" s="307"/>
      <c r="JR3" s="307"/>
      <c r="JS3" s="307"/>
      <c r="JT3" s="307"/>
      <c r="JU3" s="307"/>
      <c r="JV3" s="307"/>
      <c r="JW3" s="307"/>
      <c r="JX3" s="307"/>
      <c r="JY3" s="307"/>
      <c r="JZ3" s="307"/>
      <c r="KA3" s="307"/>
      <c r="KB3" s="307"/>
      <c r="KC3" s="307"/>
      <c r="KD3" s="307"/>
      <c r="KE3" s="307"/>
      <c r="KF3" s="307"/>
      <c r="KG3" s="307"/>
      <c r="KH3" s="307"/>
      <c r="KI3" s="307"/>
      <c r="KJ3" s="307"/>
      <c r="KK3" s="307"/>
      <c r="KL3" s="307"/>
      <c r="KM3" s="307"/>
      <c r="KN3" s="307"/>
      <c r="KO3" s="307"/>
      <c r="KP3" s="307"/>
      <c r="KQ3" s="307"/>
      <c r="KR3" s="307"/>
      <c r="KS3" s="307"/>
      <c r="KT3" s="307"/>
      <c r="KU3" s="307"/>
      <c r="KV3" s="307"/>
      <c r="KW3" s="307"/>
      <c r="KX3" s="307"/>
      <c r="KY3" s="307"/>
      <c r="KZ3" s="307"/>
      <c r="LA3" s="307"/>
      <c r="LB3" s="307"/>
      <c r="LC3" s="307"/>
      <c r="LD3" s="307"/>
      <c r="LE3" s="307"/>
      <c r="LF3" s="307"/>
      <c r="LG3" s="307"/>
      <c r="LH3" s="307"/>
      <c r="LI3" s="307"/>
      <c r="LJ3" s="307"/>
      <c r="LK3" s="307"/>
      <c r="LL3" s="307"/>
      <c r="LM3" s="307"/>
      <c r="LN3" s="307"/>
      <c r="LO3" s="307"/>
      <c r="LP3" s="307"/>
      <c r="LQ3" s="307"/>
      <c r="LR3" s="307"/>
      <c r="LS3" s="307"/>
      <c r="LT3" s="307"/>
      <c r="LU3" s="307"/>
      <c r="LV3" s="307"/>
      <c r="LW3" s="307"/>
      <c r="LX3" s="307"/>
      <c r="LY3" s="307"/>
      <c r="LZ3" s="307"/>
      <c r="MA3" s="307"/>
      <c r="MB3" s="307"/>
      <c r="MC3" s="307"/>
      <c r="MD3" s="307"/>
      <c r="ME3" s="307"/>
      <c r="MF3" s="307"/>
      <c r="MG3" s="307"/>
      <c r="MH3" s="307"/>
      <c r="MI3" s="307"/>
      <c r="MJ3" s="307"/>
      <c r="MK3" s="307"/>
      <c r="ML3" s="307"/>
      <c r="MM3" s="307"/>
      <c r="MN3" s="307"/>
      <c r="MO3" s="307"/>
      <c r="MP3" s="307"/>
      <c r="MQ3" s="307"/>
      <c r="MR3" s="307"/>
      <c r="MS3" s="307"/>
      <c r="MT3" s="307"/>
      <c r="MU3" s="307"/>
      <c r="MV3" s="307"/>
      <c r="MW3" s="307"/>
      <c r="MX3" s="307"/>
      <c r="MY3" s="307"/>
      <c r="MZ3" s="307"/>
      <c r="NA3" s="307"/>
      <c r="NB3" s="307"/>
      <c r="NC3" s="307"/>
      <c r="ND3" s="307"/>
      <c r="NE3" s="307"/>
      <c r="NF3" s="307"/>
      <c r="NG3" s="307"/>
      <c r="NH3" s="307"/>
      <c r="NI3" s="307"/>
      <c r="NJ3" s="307"/>
      <c r="NK3" s="307"/>
      <c r="NL3" s="307"/>
      <c r="NM3" s="307"/>
      <c r="NN3" s="307"/>
      <c r="NO3" s="307"/>
      <c r="NP3" s="307"/>
      <c r="NQ3" s="307"/>
      <c r="NR3" s="307"/>
      <c r="NS3" s="307"/>
      <c r="NT3" s="307"/>
      <c r="NU3" s="307"/>
      <c r="NV3" s="307"/>
      <c r="NW3" s="307"/>
      <c r="NX3" s="307"/>
      <c r="NY3" s="307"/>
      <c r="NZ3" s="307"/>
      <c r="OA3" s="307"/>
      <c r="OB3" s="307"/>
      <c r="OC3" s="307"/>
      <c r="OD3" s="307"/>
      <c r="OE3" s="307"/>
      <c r="OF3" s="307"/>
      <c r="OG3" s="307"/>
      <c r="OH3" s="307"/>
      <c r="OI3" s="307"/>
      <c r="OJ3" s="307"/>
      <c r="OK3" s="307"/>
      <c r="OL3" s="307"/>
      <c r="OM3" s="307"/>
      <c r="ON3" s="307"/>
      <c r="OO3" s="307"/>
      <c r="OP3" s="307"/>
      <c r="OQ3" s="307"/>
      <c r="OR3" s="307"/>
      <c r="OS3" s="307"/>
      <c r="OT3" s="307"/>
      <c r="OU3" s="307"/>
      <c r="OV3" s="307"/>
      <c r="OW3" s="307"/>
      <c r="OX3" s="307"/>
      <c r="OY3" s="307"/>
      <c r="OZ3" s="307"/>
      <c r="PA3" s="307"/>
      <c r="PB3" s="307"/>
      <c r="PC3" s="307"/>
      <c r="PD3" s="307"/>
      <c r="PE3" s="307"/>
      <c r="PF3" s="307"/>
      <c r="PG3" s="307"/>
      <c r="PH3" s="307"/>
      <c r="PI3" s="307"/>
      <c r="PJ3" s="307"/>
      <c r="PK3" s="307"/>
      <c r="PL3" s="307"/>
      <c r="PM3" s="307"/>
      <c r="PN3" s="307"/>
      <c r="PO3" s="307"/>
      <c r="PP3" s="307"/>
      <c r="PQ3" s="307"/>
      <c r="PR3" s="307"/>
      <c r="PS3" s="307"/>
      <c r="PT3" s="307"/>
      <c r="PU3" s="307"/>
      <c r="PV3" s="307"/>
      <c r="PW3" s="307"/>
      <c r="PX3" s="307"/>
      <c r="PY3" s="307"/>
      <c r="PZ3" s="307"/>
      <c r="QA3" s="307"/>
      <c r="QB3" s="307"/>
      <c r="QC3" s="307"/>
      <c r="QD3" s="307"/>
      <c r="QE3" s="307"/>
      <c r="QF3" s="307"/>
      <c r="QG3" s="307"/>
      <c r="QH3" s="307"/>
      <c r="QI3" s="307"/>
      <c r="QJ3" s="307"/>
      <c r="QK3" s="307"/>
      <c r="QL3" s="307"/>
      <c r="QM3" s="307"/>
      <c r="QN3" s="307"/>
      <c r="QO3" s="307"/>
      <c r="QP3" s="307"/>
      <c r="QQ3" s="307"/>
      <c r="QR3" s="307"/>
      <c r="QS3" s="307"/>
      <c r="QT3" s="307"/>
      <c r="QU3" s="307"/>
      <c r="QV3" s="307"/>
      <c r="QW3" s="307"/>
      <c r="QX3" s="307"/>
      <c r="QY3" s="307"/>
      <c r="QZ3" s="307"/>
      <c r="RA3" s="307"/>
      <c r="RB3" s="307"/>
      <c r="RC3" s="307"/>
      <c r="RD3" s="307"/>
      <c r="RE3" s="307"/>
      <c r="RF3" s="307"/>
      <c r="RG3" s="307"/>
      <c r="RH3" s="307"/>
      <c r="RI3" s="307"/>
      <c r="RJ3" s="307"/>
      <c r="RK3" s="307"/>
      <c r="RL3" s="307"/>
      <c r="RM3" s="307"/>
      <c r="RN3" s="307"/>
      <c r="RO3" s="307"/>
      <c r="RP3" s="307"/>
      <c r="RQ3" s="307"/>
      <c r="RR3" s="307"/>
      <c r="RS3" s="307"/>
      <c r="RT3" s="307"/>
      <c r="RU3" s="307"/>
      <c r="RV3" s="307"/>
      <c r="RW3" s="307"/>
      <c r="RX3" s="307"/>
      <c r="RY3" s="307"/>
      <c r="RZ3" s="307"/>
      <c r="SA3" s="307"/>
      <c r="SB3" s="307"/>
      <c r="SC3" s="307"/>
      <c r="SD3" s="307"/>
      <c r="SE3" s="307"/>
      <c r="SF3" s="307"/>
      <c r="SG3" s="307"/>
      <c r="SH3" s="307"/>
      <c r="SI3" s="307"/>
      <c r="SJ3" s="307"/>
      <c r="SK3" s="307"/>
      <c r="SL3" s="307"/>
      <c r="SM3" s="307"/>
      <c r="SN3" s="307"/>
      <c r="SO3" s="307"/>
      <c r="SP3" s="307"/>
      <c r="SQ3" s="307"/>
      <c r="SR3" s="307"/>
      <c r="SS3" s="307"/>
      <c r="ST3" s="307"/>
      <c r="SU3" s="307"/>
      <c r="SV3" s="307"/>
      <c r="SW3" s="307"/>
      <c r="SX3" s="307"/>
      <c r="SY3" s="307"/>
      <c r="SZ3" s="307"/>
      <c r="TA3" s="307"/>
      <c r="TB3" s="307"/>
      <c r="TC3" s="307"/>
      <c r="TD3" s="307"/>
      <c r="TE3" s="307"/>
      <c r="TF3" s="307"/>
      <c r="TG3" s="307"/>
      <c r="TH3" s="307"/>
      <c r="TI3" s="307"/>
      <c r="TJ3" s="307"/>
      <c r="TK3" s="307"/>
      <c r="TL3" s="307"/>
      <c r="TM3" s="307"/>
      <c r="TN3" s="307"/>
      <c r="TO3" s="307"/>
      <c r="TP3" s="307"/>
      <c r="TQ3" s="307"/>
      <c r="TR3" s="307"/>
      <c r="TS3" s="307"/>
      <c r="TT3" s="307"/>
      <c r="TU3" s="307"/>
      <c r="TV3" s="307"/>
      <c r="TW3" s="307"/>
      <c r="TX3" s="307"/>
      <c r="TY3" s="307"/>
      <c r="TZ3" s="307"/>
      <c r="UA3" s="307"/>
      <c r="UB3" s="307"/>
      <c r="UC3" s="307"/>
      <c r="UD3" s="307"/>
      <c r="UE3" s="307"/>
      <c r="UF3" s="307"/>
      <c r="UG3" s="307"/>
      <c r="UH3" s="307"/>
      <c r="UI3" s="307"/>
      <c r="UJ3" s="307"/>
      <c r="UK3" s="307"/>
      <c r="UL3" s="307"/>
      <c r="UM3" s="307"/>
      <c r="UN3" s="307"/>
      <c r="UO3" s="307"/>
      <c r="UP3" s="307"/>
      <c r="UQ3" s="307"/>
      <c r="UR3" s="307"/>
      <c r="US3" s="307"/>
      <c r="UT3" s="307"/>
      <c r="UU3" s="307"/>
      <c r="UV3" s="307"/>
      <c r="UW3" s="307"/>
      <c r="UX3" s="307"/>
      <c r="UY3" s="307"/>
      <c r="UZ3" s="307"/>
      <c r="VA3" s="307"/>
      <c r="VB3" s="307"/>
      <c r="VC3" s="307"/>
      <c r="VD3" s="307"/>
      <c r="VE3" s="307"/>
      <c r="VF3" s="307"/>
      <c r="VG3" s="307"/>
      <c r="VH3" s="307"/>
      <c r="VI3" s="307"/>
      <c r="VJ3" s="307"/>
      <c r="VK3" s="307"/>
      <c r="VL3" s="307"/>
      <c r="VM3" s="307"/>
      <c r="VN3" s="307"/>
      <c r="VO3" s="307"/>
      <c r="VP3" s="307"/>
      <c r="VQ3" s="307"/>
      <c r="VR3" s="307"/>
      <c r="VS3" s="307"/>
      <c r="VT3" s="307"/>
      <c r="VU3" s="307"/>
      <c r="VV3" s="307"/>
      <c r="VW3" s="307"/>
      <c r="VX3" s="307"/>
      <c r="VY3" s="307"/>
      <c r="VZ3" s="307"/>
      <c r="WA3" s="307"/>
      <c r="WB3" s="307"/>
      <c r="WC3" s="307"/>
      <c r="WD3" s="307"/>
      <c r="WE3" s="307"/>
      <c r="WF3" s="307"/>
      <c r="WG3" s="307"/>
      <c r="WH3" s="307"/>
      <c r="WI3" s="307"/>
      <c r="WJ3" s="307"/>
      <c r="WK3" s="307"/>
      <c r="WL3" s="307"/>
      <c r="WM3" s="307"/>
      <c r="WN3" s="307"/>
      <c r="WO3" s="307"/>
      <c r="WP3" s="307"/>
      <c r="WQ3" s="307"/>
      <c r="WR3" s="307"/>
      <c r="WS3" s="307"/>
      <c r="WT3" s="307"/>
      <c r="WU3" s="307"/>
      <c r="WV3" s="307"/>
      <c r="WW3" s="307"/>
      <c r="WX3" s="307"/>
      <c r="WY3" s="307"/>
      <c r="WZ3" s="307"/>
      <c r="XA3" s="307"/>
      <c r="XB3" s="307"/>
      <c r="XC3" s="307"/>
      <c r="XD3" s="307"/>
      <c r="XE3" s="307"/>
      <c r="XF3" s="307"/>
      <c r="XG3" s="307"/>
      <c r="XH3" s="307"/>
      <c r="XI3" s="307"/>
      <c r="XJ3" s="307"/>
      <c r="XK3" s="307"/>
      <c r="XL3" s="307"/>
      <c r="XM3" s="307"/>
      <c r="XN3" s="307"/>
      <c r="XO3" s="307"/>
      <c r="XP3" s="307"/>
      <c r="XQ3" s="307"/>
      <c r="XR3" s="307"/>
      <c r="XS3" s="307"/>
      <c r="XT3" s="307"/>
      <c r="XU3" s="307"/>
      <c r="XV3" s="307"/>
      <c r="XW3" s="307"/>
      <c r="XX3" s="307"/>
      <c r="XY3" s="307"/>
      <c r="XZ3" s="307"/>
      <c r="YA3" s="307"/>
      <c r="YB3" s="307"/>
      <c r="YC3" s="307"/>
      <c r="YD3" s="307"/>
      <c r="YE3" s="307"/>
      <c r="YF3" s="307"/>
      <c r="YG3" s="307"/>
      <c r="YH3" s="307"/>
      <c r="YI3" s="307"/>
      <c r="YJ3" s="307"/>
      <c r="YK3" s="307"/>
      <c r="YL3" s="307"/>
      <c r="YM3" s="307"/>
      <c r="YN3" s="307"/>
      <c r="YO3" s="307"/>
      <c r="YP3" s="307"/>
      <c r="YQ3" s="307"/>
      <c r="YR3" s="307"/>
      <c r="YS3" s="307"/>
      <c r="YT3" s="307"/>
      <c r="YU3" s="307"/>
      <c r="YV3" s="307"/>
      <c r="YW3" s="307"/>
      <c r="YX3" s="307"/>
      <c r="YY3" s="307"/>
      <c r="YZ3" s="307"/>
      <c r="ZA3" s="307"/>
      <c r="ZB3" s="307"/>
      <c r="ZC3" s="307"/>
      <c r="ZD3" s="307"/>
      <c r="ZE3" s="307"/>
      <c r="ZF3" s="307"/>
      <c r="ZG3" s="307"/>
      <c r="ZH3" s="307"/>
      <c r="ZI3" s="307"/>
      <c r="ZJ3" s="307"/>
      <c r="ZK3" s="307"/>
      <c r="ZL3" s="307"/>
      <c r="ZM3" s="307"/>
      <c r="ZN3" s="307"/>
      <c r="ZO3" s="307"/>
      <c r="ZP3" s="307"/>
      <c r="ZQ3" s="307"/>
      <c r="ZR3" s="307"/>
      <c r="ZS3" s="307"/>
      <c r="ZT3" s="307"/>
      <c r="ZU3" s="307"/>
      <c r="ZV3" s="307"/>
      <c r="ZW3" s="307"/>
      <c r="ZX3" s="307"/>
      <c r="ZY3" s="307"/>
      <c r="ZZ3" s="307"/>
      <c r="AAA3" s="307"/>
      <c r="AAB3" s="307"/>
      <c r="AAC3" s="307"/>
      <c r="AAD3" s="307"/>
      <c r="AAE3" s="307"/>
      <c r="AAF3" s="307"/>
      <c r="AAG3" s="307"/>
      <c r="AAH3" s="307"/>
      <c r="AAI3" s="307"/>
      <c r="AAJ3" s="307"/>
      <c r="AAK3" s="307"/>
      <c r="AAL3" s="307"/>
      <c r="AAM3" s="307"/>
      <c r="AAN3" s="307"/>
      <c r="AAO3" s="307"/>
      <c r="AAP3" s="307"/>
      <c r="AAQ3" s="307"/>
      <c r="AAR3" s="307"/>
      <c r="AAS3" s="307"/>
      <c r="AAT3" s="307"/>
      <c r="AAU3" s="307"/>
      <c r="AAV3" s="307"/>
      <c r="AAW3" s="307"/>
      <c r="AAX3" s="307"/>
      <c r="AAY3" s="307"/>
      <c r="AAZ3" s="307"/>
      <c r="ABA3" s="307"/>
      <c r="ABB3" s="307"/>
      <c r="ABC3" s="307"/>
      <c r="ABD3" s="307"/>
      <c r="ABE3" s="307"/>
      <c r="ABF3" s="307"/>
      <c r="ABG3" s="307"/>
      <c r="ABH3" s="307"/>
      <c r="ABI3" s="307"/>
      <c r="ABJ3" s="307"/>
      <c r="ABK3" s="307"/>
      <c r="ABL3" s="307"/>
      <c r="ABM3" s="307"/>
      <c r="ABN3" s="307"/>
      <c r="ABO3" s="307"/>
      <c r="ABP3" s="307"/>
      <c r="ABQ3" s="307"/>
      <c r="ABR3" s="307"/>
      <c r="ABS3" s="307"/>
      <c r="ABT3" s="307"/>
      <c r="ABU3" s="307"/>
      <c r="ABV3" s="307"/>
      <c r="ABW3" s="307"/>
      <c r="ABX3" s="307"/>
      <c r="ABY3" s="307"/>
      <c r="ABZ3" s="307"/>
      <c r="ACA3" s="307"/>
      <c r="ACB3" s="307"/>
      <c r="ACC3" s="307"/>
      <c r="ACD3" s="307"/>
      <c r="ACE3" s="307"/>
      <c r="ACF3" s="307"/>
      <c r="ACG3" s="307"/>
      <c r="ACH3" s="307"/>
      <c r="ACI3" s="307"/>
      <c r="ACJ3" s="307"/>
      <c r="ACK3" s="307"/>
      <c r="ACL3" s="307"/>
      <c r="ACM3" s="307"/>
      <c r="ACN3" s="307"/>
      <c r="ACO3" s="307"/>
      <c r="ACP3" s="307"/>
      <c r="ACQ3" s="307"/>
      <c r="ACR3" s="307"/>
      <c r="ACS3" s="307"/>
      <c r="ACT3" s="307"/>
      <c r="ACU3" s="307"/>
      <c r="ACV3" s="307"/>
      <c r="ACW3" s="307"/>
      <c r="ACX3" s="307"/>
      <c r="ACY3" s="307"/>
      <c r="ACZ3" s="307"/>
      <c r="ADA3" s="307"/>
      <c r="ADB3" s="307"/>
      <c r="ADC3" s="307"/>
      <c r="ADD3" s="307"/>
      <c r="ADE3" s="307"/>
      <c r="ADF3" s="307"/>
      <c r="ADG3" s="307"/>
      <c r="ADH3" s="307"/>
      <c r="ADI3" s="307"/>
      <c r="ADJ3" s="307"/>
      <c r="ADK3" s="307"/>
      <c r="ADL3" s="307"/>
      <c r="ADM3" s="307"/>
      <c r="ADN3" s="307"/>
      <c r="ADO3" s="307"/>
      <c r="ADP3" s="307"/>
      <c r="ADQ3" s="307"/>
      <c r="ADR3" s="307"/>
      <c r="ADS3" s="307"/>
      <c r="ADT3" s="307"/>
      <c r="ADU3" s="307"/>
      <c r="ADV3" s="307"/>
      <c r="ADW3" s="307"/>
      <c r="ADX3" s="307"/>
      <c r="ADY3" s="307"/>
      <c r="ADZ3" s="307"/>
      <c r="AEA3" s="307"/>
      <c r="AEB3" s="307"/>
      <c r="AEC3" s="307"/>
      <c r="AED3" s="307"/>
      <c r="AEE3" s="307"/>
      <c r="AEF3" s="307"/>
      <c r="AEG3" s="307"/>
      <c r="AEH3" s="307"/>
      <c r="AEI3" s="307"/>
      <c r="AEJ3" s="307"/>
      <c r="AEK3" s="307"/>
      <c r="AEL3" s="307"/>
      <c r="AEM3" s="307"/>
      <c r="AEN3" s="307"/>
      <c r="AEO3" s="307"/>
      <c r="AEP3" s="307"/>
      <c r="AEQ3" s="307"/>
      <c r="AER3" s="307"/>
      <c r="AES3" s="307"/>
      <c r="AET3" s="307"/>
      <c r="AEU3" s="307"/>
      <c r="AEV3" s="307"/>
      <c r="AEW3" s="307"/>
      <c r="AEX3" s="307"/>
      <c r="AEY3" s="307"/>
      <c r="AEZ3" s="307"/>
      <c r="AFA3" s="307"/>
      <c r="AFB3" s="307"/>
      <c r="AFC3" s="307"/>
      <c r="AFD3" s="307"/>
      <c r="AFE3" s="307"/>
      <c r="AFF3" s="307"/>
      <c r="AFG3" s="307"/>
      <c r="AFH3" s="307"/>
      <c r="AFI3" s="307"/>
      <c r="AFJ3" s="307"/>
      <c r="AFK3" s="307"/>
      <c r="AFL3" s="307"/>
      <c r="AFM3" s="307"/>
      <c r="AFN3" s="307"/>
      <c r="AFO3" s="307"/>
      <c r="AFP3" s="307"/>
      <c r="AFQ3" s="307"/>
      <c r="AFR3" s="307"/>
      <c r="AFS3" s="307"/>
      <c r="AFT3" s="307"/>
      <c r="AFU3" s="307"/>
      <c r="AFV3" s="307"/>
      <c r="AFW3" s="307"/>
      <c r="AFX3" s="307"/>
      <c r="AFY3" s="307"/>
      <c r="AFZ3" s="307"/>
      <c r="AGA3" s="307"/>
      <c r="AGB3" s="307"/>
      <c r="AGC3" s="307"/>
      <c r="AGD3" s="307"/>
      <c r="AGE3" s="307"/>
      <c r="AGF3" s="307"/>
      <c r="AGG3" s="307"/>
      <c r="AGH3" s="307"/>
      <c r="AGI3" s="307"/>
      <c r="AGJ3" s="307"/>
      <c r="AGK3" s="307"/>
      <c r="AGL3" s="307"/>
      <c r="AGM3" s="307"/>
      <c r="AGN3" s="307"/>
      <c r="AGO3" s="307"/>
      <c r="AGP3" s="307"/>
      <c r="AGQ3" s="307"/>
      <c r="AGR3" s="307"/>
      <c r="AGS3" s="307"/>
      <c r="AGT3" s="307"/>
      <c r="AGU3" s="307"/>
      <c r="AGV3" s="307"/>
      <c r="AGW3" s="307"/>
      <c r="AGX3" s="307"/>
      <c r="AGY3" s="307"/>
      <c r="AGZ3" s="307"/>
      <c r="AHA3" s="307"/>
      <c r="AHB3" s="307"/>
      <c r="AHC3" s="307"/>
      <c r="AHD3" s="307"/>
      <c r="AHE3" s="307"/>
      <c r="AHF3" s="307"/>
      <c r="AHG3" s="307"/>
      <c r="AHH3" s="307"/>
      <c r="AHI3" s="307"/>
      <c r="AHJ3" s="307"/>
      <c r="AHK3" s="307"/>
      <c r="AHL3" s="307"/>
      <c r="AHM3" s="307"/>
      <c r="AHN3" s="307"/>
      <c r="AHO3" s="307"/>
      <c r="AHP3" s="307"/>
      <c r="AHQ3" s="307"/>
      <c r="AHR3" s="307"/>
      <c r="AHS3" s="307"/>
      <c r="AHT3" s="307"/>
      <c r="AHU3" s="307"/>
      <c r="AHV3" s="307"/>
      <c r="AHW3" s="307"/>
      <c r="AHX3" s="307"/>
      <c r="AHY3" s="307"/>
      <c r="AHZ3" s="307"/>
      <c r="AIA3" s="307"/>
      <c r="AIB3" s="307"/>
      <c r="AIC3" s="307"/>
      <c r="AID3" s="307"/>
      <c r="AIE3" s="307"/>
      <c r="AIF3" s="307"/>
      <c r="AIG3" s="307"/>
      <c r="AIH3" s="307"/>
      <c r="AII3" s="307"/>
      <c r="AIJ3" s="307"/>
      <c r="AIK3" s="307"/>
      <c r="AIL3" s="307"/>
      <c r="AIM3" s="307"/>
      <c r="AIN3" s="307"/>
      <c r="AIO3" s="307"/>
      <c r="AIP3" s="307"/>
      <c r="AIQ3" s="307"/>
      <c r="AIR3" s="307"/>
      <c r="AIS3" s="307"/>
      <c r="AIT3" s="307"/>
      <c r="AIU3" s="307"/>
      <c r="AIV3" s="307"/>
      <c r="AIW3" s="307"/>
      <c r="AIX3" s="307"/>
      <c r="AIY3" s="307"/>
      <c r="AIZ3" s="307"/>
      <c r="AJA3" s="307"/>
      <c r="AJB3" s="307"/>
      <c r="AJC3" s="307"/>
      <c r="AJD3" s="307"/>
      <c r="AJE3" s="307"/>
      <c r="AJF3" s="307"/>
      <c r="AJG3" s="307"/>
      <c r="AJH3" s="307"/>
      <c r="AJI3" s="307"/>
      <c r="AJJ3" s="307"/>
      <c r="AJK3" s="307"/>
      <c r="AJL3" s="307"/>
      <c r="AJM3" s="307"/>
      <c r="AJN3" s="307"/>
      <c r="AJO3" s="307"/>
      <c r="AJP3" s="307"/>
      <c r="AJQ3" s="307"/>
      <c r="AJR3" s="307"/>
      <c r="AJS3" s="307"/>
      <c r="AJT3" s="307"/>
      <c r="AJU3" s="307"/>
      <c r="AJV3" s="307"/>
      <c r="AJW3" s="307"/>
      <c r="AJX3" s="307"/>
      <c r="AJY3" s="307"/>
      <c r="AJZ3" s="307"/>
      <c r="AKA3" s="307"/>
      <c r="AKB3" s="307"/>
      <c r="AKC3" s="307"/>
      <c r="AKD3" s="307"/>
      <c r="AKE3" s="307"/>
      <c r="AKF3" s="307"/>
      <c r="AKG3" s="307"/>
      <c r="AKH3" s="307"/>
      <c r="AKI3" s="307"/>
      <c r="AKJ3" s="307"/>
      <c r="AKK3" s="307"/>
      <c r="AKL3" s="307"/>
      <c r="AKM3" s="307"/>
      <c r="AKN3" s="307"/>
      <c r="AKO3" s="307"/>
      <c r="AKP3" s="307"/>
      <c r="AKQ3" s="307"/>
      <c r="AKR3" s="307"/>
      <c r="AKS3" s="307"/>
      <c r="AKT3" s="307"/>
      <c r="AKU3" s="307"/>
      <c r="AKV3" s="307"/>
      <c r="AKW3" s="307"/>
      <c r="AKX3" s="307"/>
      <c r="AKY3" s="307"/>
    </row>
    <row r="4" spans="1:987" s="41" customFormat="1" x14ac:dyDescent="0.25">
      <c r="A4" s="133" t="s">
        <v>1</v>
      </c>
      <c r="B4" s="185" t="e">
        <f>IF('Sample of Spirits 2'!I4&lt;E4,"&lt;",'Sample of Spirits 2'!I4)</f>
        <v>#DIV/0!</v>
      </c>
      <c r="C4" s="94" t="e">
        <f t="shared" ref="C4:C15" si="0">B4*D4/100</f>
        <v>#DIV/0!</v>
      </c>
      <c r="D4" s="94" t="e">
        <f>'Sample of Spirits 2'!E4</f>
        <v>#DIV/0!</v>
      </c>
      <c r="E4" s="199" t="e">
        <f>'SS results'!V5</f>
        <v>#DIV/0!</v>
      </c>
      <c r="F4" s="118"/>
      <c r="G4" s="123" t="e">
        <f>IF('Sample of Spirits 2'!R4&lt;J4,"&lt;",'Sample of Spirits 2'!R4)</f>
        <v>#DIV/0!</v>
      </c>
      <c r="H4" s="123" t="e">
        <f t="shared" ref="H4:H11" si="1">G4*I4/100</f>
        <v>#DIV/0!</v>
      </c>
      <c r="I4" s="94" t="e">
        <f>'Sample of Spirits 2'!N4</f>
        <v>#DIV/0!</v>
      </c>
      <c r="J4" s="199" t="e">
        <f>'SS results'!AB5</f>
        <v>#DIV/0!</v>
      </c>
      <c r="K4" s="118"/>
      <c r="L4" s="187" t="e">
        <f>IF('Sample of Spirits 2'!AA4&lt;O4,"&lt;",'Sample of Spirits 2'!AA4)</f>
        <v>#DIV/0!</v>
      </c>
      <c r="M4" s="123" t="e">
        <f t="shared" ref="M4:M15" si="2">L4*N4/100</f>
        <v>#DIV/0!</v>
      </c>
      <c r="N4" s="94" t="e">
        <f>'Sample of Spirits 2'!W4</f>
        <v>#DIV/0!</v>
      </c>
      <c r="O4" s="199" t="e">
        <f>'SS results'!AH5</f>
        <v>#DIV/0!</v>
      </c>
      <c r="P4" s="118"/>
      <c r="Q4" s="94" t="e">
        <f t="shared" ref="Q4:Q15" si="3">IF(G4="&lt;","-",(B4-L4)/AVERAGE(B4,L4)*100)</f>
        <v>#DIV/0!</v>
      </c>
      <c r="R4" s="94" t="e">
        <f t="shared" ref="R4:R15" si="4">IF(L4="&lt;","-",D4-N4)</f>
        <v>#DIV/0!</v>
      </c>
      <c r="S4" s="118"/>
      <c r="T4" s="186" t="e">
        <f t="shared" ref="T4:T15" si="5">IF(G4="&lt;","-",(G4-L4)/AVERAGE(G4,L4)*100)</f>
        <v>#DIV/0!</v>
      </c>
      <c r="U4" s="94" t="e">
        <f t="shared" ref="U4:U15" si="6">IF(L4="&lt;","-",I4-N4)</f>
        <v>#DIV/0!</v>
      </c>
      <c r="V4" s="114"/>
      <c r="W4" s="312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  <c r="BS4" s="307"/>
      <c r="BT4" s="307"/>
      <c r="BU4" s="307"/>
      <c r="BV4" s="307"/>
      <c r="BW4" s="307"/>
      <c r="BX4" s="307"/>
      <c r="BY4" s="307"/>
      <c r="BZ4" s="307"/>
      <c r="CA4" s="307"/>
      <c r="CB4" s="307"/>
      <c r="CC4" s="307"/>
      <c r="CD4" s="307"/>
      <c r="CE4" s="307"/>
      <c r="CF4" s="307"/>
      <c r="CG4" s="307"/>
      <c r="CH4" s="307"/>
      <c r="CI4" s="307"/>
      <c r="CJ4" s="307"/>
      <c r="CK4" s="307"/>
      <c r="CL4" s="307"/>
      <c r="CM4" s="307"/>
      <c r="CN4" s="307"/>
      <c r="CO4" s="307"/>
      <c r="CP4" s="307"/>
      <c r="CQ4" s="307"/>
      <c r="CR4" s="307"/>
      <c r="CS4" s="307"/>
      <c r="CT4" s="307"/>
      <c r="CU4" s="307"/>
      <c r="CV4" s="307"/>
      <c r="CW4" s="307"/>
      <c r="CX4" s="307"/>
      <c r="CY4" s="307"/>
      <c r="CZ4" s="307"/>
      <c r="DA4" s="307"/>
      <c r="DB4" s="307"/>
      <c r="DC4" s="307"/>
      <c r="DD4" s="307"/>
      <c r="DE4" s="307"/>
      <c r="DF4" s="307"/>
      <c r="DG4" s="307"/>
      <c r="DH4" s="307"/>
      <c r="DI4" s="307"/>
      <c r="DJ4" s="307"/>
      <c r="DK4" s="307"/>
      <c r="DL4" s="307"/>
      <c r="DM4" s="307"/>
      <c r="DN4" s="307"/>
      <c r="DO4" s="307"/>
      <c r="DP4" s="307"/>
      <c r="DQ4" s="307"/>
      <c r="DR4" s="307"/>
      <c r="DS4" s="307"/>
      <c r="DT4" s="307"/>
      <c r="DU4" s="307"/>
      <c r="DV4" s="307"/>
      <c r="DW4" s="307"/>
      <c r="DX4" s="307"/>
      <c r="DY4" s="307"/>
      <c r="DZ4" s="307"/>
      <c r="EA4" s="307"/>
      <c r="EB4" s="307"/>
      <c r="EC4" s="307"/>
      <c r="ED4" s="307"/>
      <c r="EE4" s="307"/>
      <c r="EF4" s="307"/>
      <c r="EG4" s="307"/>
      <c r="EH4" s="307"/>
      <c r="EI4" s="307"/>
      <c r="EJ4" s="307"/>
      <c r="EK4" s="307"/>
      <c r="EL4" s="307"/>
      <c r="EM4" s="307"/>
      <c r="EN4" s="307"/>
      <c r="EO4" s="307"/>
      <c r="EP4" s="307"/>
      <c r="EQ4" s="307"/>
      <c r="ER4" s="307"/>
      <c r="ES4" s="307"/>
      <c r="ET4" s="307"/>
      <c r="EU4" s="307"/>
      <c r="EV4" s="307"/>
      <c r="EW4" s="307"/>
      <c r="EX4" s="307"/>
      <c r="EY4" s="307"/>
      <c r="EZ4" s="307"/>
      <c r="FA4" s="307"/>
      <c r="FB4" s="307"/>
      <c r="FC4" s="307"/>
      <c r="FD4" s="307"/>
      <c r="FE4" s="307"/>
      <c r="FF4" s="307"/>
      <c r="FG4" s="307"/>
      <c r="FH4" s="307"/>
      <c r="FI4" s="307"/>
      <c r="FJ4" s="307"/>
      <c r="FK4" s="307"/>
      <c r="FL4" s="307"/>
      <c r="FM4" s="307"/>
      <c r="FN4" s="307"/>
      <c r="FO4" s="307"/>
      <c r="FP4" s="307"/>
      <c r="FQ4" s="307"/>
      <c r="FR4" s="307"/>
      <c r="FS4" s="307"/>
      <c r="FT4" s="307"/>
      <c r="FU4" s="307"/>
      <c r="FV4" s="307"/>
      <c r="FW4" s="307"/>
      <c r="FX4" s="307"/>
      <c r="FY4" s="307"/>
      <c r="FZ4" s="307"/>
      <c r="GA4" s="307"/>
      <c r="GB4" s="307"/>
      <c r="GC4" s="307"/>
      <c r="GD4" s="307"/>
      <c r="GE4" s="307"/>
      <c r="GF4" s="307"/>
      <c r="GG4" s="307"/>
      <c r="GH4" s="307"/>
      <c r="GI4" s="307"/>
      <c r="GJ4" s="307"/>
      <c r="GK4" s="307"/>
      <c r="GL4" s="307"/>
      <c r="GM4" s="307"/>
      <c r="GN4" s="307"/>
      <c r="GO4" s="307"/>
      <c r="GP4" s="307"/>
      <c r="GQ4" s="307"/>
      <c r="GR4" s="307"/>
      <c r="GS4" s="307"/>
      <c r="GT4" s="307"/>
      <c r="GU4" s="307"/>
      <c r="GV4" s="307"/>
      <c r="GW4" s="307"/>
      <c r="GX4" s="307"/>
      <c r="GY4" s="307"/>
      <c r="GZ4" s="307"/>
      <c r="HA4" s="307"/>
      <c r="HB4" s="307"/>
      <c r="HC4" s="307"/>
      <c r="HD4" s="307"/>
      <c r="HE4" s="307"/>
      <c r="HF4" s="307"/>
      <c r="HG4" s="307"/>
      <c r="HH4" s="307"/>
      <c r="HI4" s="307"/>
      <c r="HJ4" s="307"/>
      <c r="HK4" s="307"/>
      <c r="HL4" s="307"/>
      <c r="HM4" s="307"/>
      <c r="HN4" s="307"/>
      <c r="HO4" s="307"/>
      <c r="HP4" s="307"/>
      <c r="HQ4" s="307"/>
      <c r="HR4" s="307"/>
      <c r="HS4" s="307"/>
      <c r="HT4" s="307"/>
      <c r="HU4" s="307"/>
      <c r="HV4" s="307"/>
      <c r="HW4" s="307"/>
      <c r="HX4" s="307"/>
      <c r="HY4" s="307"/>
      <c r="HZ4" s="307"/>
      <c r="IA4" s="307"/>
      <c r="IB4" s="307"/>
      <c r="IC4" s="307"/>
      <c r="ID4" s="307"/>
      <c r="IE4" s="307"/>
      <c r="IF4" s="307"/>
      <c r="IG4" s="307"/>
      <c r="IH4" s="307"/>
      <c r="II4" s="307"/>
      <c r="IJ4" s="307"/>
      <c r="IK4" s="307"/>
      <c r="IL4" s="307"/>
      <c r="IM4" s="307"/>
      <c r="IN4" s="307"/>
      <c r="IO4" s="307"/>
      <c r="IP4" s="307"/>
      <c r="IQ4" s="307"/>
      <c r="IR4" s="307"/>
      <c r="IS4" s="307"/>
      <c r="IT4" s="307"/>
      <c r="IU4" s="307"/>
      <c r="IV4" s="307"/>
      <c r="IW4" s="307"/>
      <c r="IX4" s="307"/>
      <c r="IY4" s="307"/>
      <c r="IZ4" s="307"/>
      <c r="JA4" s="307"/>
      <c r="JB4" s="307"/>
      <c r="JC4" s="307"/>
      <c r="JD4" s="307"/>
      <c r="JE4" s="307"/>
      <c r="JF4" s="307"/>
      <c r="JG4" s="307"/>
      <c r="JH4" s="307"/>
      <c r="JI4" s="307"/>
      <c r="JJ4" s="307"/>
      <c r="JK4" s="307"/>
      <c r="JL4" s="307"/>
      <c r="JM4" s="307"/>
      <c r="JN4" s="307"/>
      <c r="JO4" s="307"/>
      <c r="JP4" s="307"/>
      <c r="JQ4" s="307"/>
      <c r="JR4" s="307"/>
      <c r="JS4" s="307"/>
      <c r="JT4" s="307"/>
      <c r="JU4" s="307"/>
      <c r="JV4" s="307"/>
      <c r="JW4" s="307"/>
      <c r="JX4" s="307"/>
      <c r="JY4" s="307"/>
      <c r="JZ4" s="307"/>
      <c r="KA4" s="307"/>
      <c r="KB4" s="307"/>
      <c r="KC4" s="307"/>
      <c r="KD4" s="307"/>
      <c r="KE4" s="307"/>
      <c r="KF4" s="307"/>
      <c r="KG4" s="307"/>
      <c r="KH4" s="307"/>
      <c r="KI4" s="307"/>
      <c r="KJ4" s="307"/>
      <c r="KK4" s="307"/>
      <c r="KL4" s="307"/>
      <c r="KM4" s="307"/>
      <c r="KN4" s="307"/>
      <c r="KO4" s="307"/>
      <c r="KP4" s="307"/>
      <c r="KQ4" s="307"/>
      <c r="KR4" s="307"/>
      <c r="KS4" s="307"/>
      <c r="KT4" s="307"/>
      <c r="KU4" s="307"/>
      <c r="KV4" s="307"/>
      <c r="KW4" s="307"/>
      <c r="KX4" s="307"/>
      <c r="KY4" s="307"/>
      <c r="KZ4" s="307"/>
      <c r="LA4" s="307"/>
      <c r="LB4" s="307"/>
      <c r="LC4" s="307"/>
      <c r="LD4" s="307"/>
      <c r="LE4" s="307"/>
      <c r="LF4" s="307"/>
      <c r="LG4" s="307"/>
      <c r="LH4" s="307"/>
      <c r="LI4" s="307"/>
      <c r="LJ4" s="307"/>
      <c r="LK4" s="307"/>
      <c r="LL4" s="307"/>
      <c r="LM4" s="307"/>
      <c r="LN4" s="307"/>
      <c r="LO4" s="307"/>
      <c r="LP4" s="307"/>
      <c r="LQ4" s="307"/>
      <c r="LR4" s="307"/>
      <c r="LS4" s="307"/>
      <c r="LT4" s="307"/>
      <c r="LU4" s="307"/>
      <c r="LV4" s="307"/>
      <c r="LW4" s="307"/>
      <c r="LX4" s="307"/>
      <c r="LY4" s="307"/>
      <c r="LZ4" s="307"/>
      <c r="MA4" s="307"/>
      <c r="MB4" s="307"/>
      <c r="MC4" s="307"/>
      <c r="MD4" s="307"/>
      <c r="ME4" s="307"/>
      <c r="MF4" s="307"/>
      <c r="MG4" s="307"/>
      <c r="MH4" s="307"/>
      <c r="MI4" s="307"/>
      <c r="MJ4" s="307"/>
      <c r="MK4" s="307"/>
      <c r="ML4" s="307"/>
      <c r="MM4" s="307"/>
      <c r="MN4" s="307"/>
      <c r="MO4" s="307"/>
      <c r="MP4" s="307"/>
      <c r="MQ4" s="307"/>
      <c r="MR4" s="307"/>
      <c r="MS4" s="307"/>
      <c r="MT4" s="307"/>
      <c r="MU4" s="307"/>
      <c r="MV4" s="307"/>
      <c r="MW4" s="307"/>
      <c r="MX4" s="307"/>
      <c r="MY4" s="307"/>
      <c r="MZ4" s="307"/>
      <c r="NA4" s="307"/>
      <c r="NB4" s="307"/>
      <c r="NC4" s="307"/>
      <c r="ND4" s="307"/>
      <c r="NE4" s="307"/>
      <c r="NF4" s="307"/>
      <c r="NG4" s="307"/>
      <c r="NH4" s="307"/>
      <c r="NI4" s="307"/>
      <c r="NJ4" s="307"/>
      <c r="NK4" s="307"/>
      <c r="NL4" s="307"/>
      <c r="NM4" s="307"/>
      <c r="NN4" s="307"/>
      <c r="NO4" s="307"/>
      <c r="NP4" s="307"/>
      <c r="NQ4" s="307"/>
      <c r="NR4" s="307"/>
      <c r="NS4" s="307"/>
      <c r="NT4" s="307"/>
      <c r="NU4" s="307"/>
      <c r="NV4" s="307"/>
      <c r="NW4" s="307"/>
      <c r="NX4" s="307"/>
      <c r="NY4" s="307"/>
      <c r="NZ4" s="307"/>
      <c r="OA4" s="307"/>
      <c r="OB4" s="307"/>
      <c r="OC4" s="307"/>
      <c r="OD4" s="307"/>
      <c r="OE4" s="307"/>
      <c r="OF4" s="307"/>
      <c r="OG4" s="307"/>
      <c r="OH4" s="307"/>
      <c r="OI4" s="307"/>
      <c r="OJ4" s="307"/>
      <c r="OK4" s="307"/>
      <c r="OL4" s="307"/>
      <c r="OM4" s="307"/>
      <c r="ON4" s="307"/>
      <c r="OO4" s="307"/>
      <c r="OP4" s="307"/>
      <c r="OQ4" s="307"/>
      <c r="OR4" s="307"/>
      <c r="OS4" s="307"/>
      <c r="OT4" s="307"/>
      <c r="OU4" s="307"/>
      <c r="OV4" s="307"/>
      <c r="OW4" s="307"/>
      <c r="OX4" s="307"/>
      <c r="OY4" s="307"/>
      <c r="OZ4" s="307"/>
      <c r="PA4" s="307"/>
      <c r="PB4" s="307"/>
      <c r="PC4" s="307"/>
      <c r="PD4" s="307"/>
      <c r="PE4" s="307"/>
      <c r="PF4" s="307"/>
      <c r="PG4" s="307"/>
      <c r="PH4" s="307"/>
      <c r="PI4" s="307"/>
      <c r="PJ4" s="307"/>
      <c r="PK4" s="307"/>
      <c r="PL4" s="307"/>
      <c r="PM4" s="307"/>
      <c r="PN4" s="307"/>
      <c r="PO4" s="307"/>
      <c r="PP4" s="307"/>
      <c r="PQ4" s="307"/>
      <c r="PR4" s="307"/>
      <c r="PS4" s="307"/>
      <c r="PT4" s="307"/>
      <c r="PU4" s="307"/>
      <c r="PV4" s="307"/>
      <c r="PW4" s="307"/>
      <c r="PX4" s="307"/>
      <c r="PY4" s="307"/>
      <c r="PZ4" s="307"/>
      <c r="QA4" s="307"/>
      <c r="QB4" s="307"/>
      <c r="QC4" s="307"/>
      <c r="QD4" s="307"/>
      <c r="QE4" s="307"/>
      <c r="QF4" s="307"/>
      <c r="QG4" s="307"/>
      <c r="QH4" s="307"/>
      <c r="QI4" s="307"/>
      <c r="QJ4" s="307"/>
      <c r="QK4" s="307"/>
      <c r="QL4" s="307"/>
      <c r="QM4" s="307"/>
      <c r="QN4" s="307"/>
      <c r="QO4" s="307"/>
      <c r="QP4" s="307"/>
      <c r="QQ4" s="307"/>
      <c r="QR4" s="307"/>
      <c r="QS4" s="307"/>
      <c r="QT4" s="307"/>
      <c r="QU4" s="307"/>
      <c r="QV4" s="307"/>
      <c r="QW4" s="307"/>
      <c r="QX4" s="307"/>
      <c r="QY4" s="307"/>
      <c r="QZ4" s="307"/>
      <c r="RA4" s="307"/>
      <c r="RB4" s="307"/>
      <c r="RC4" s="307"/>
      <c r="RD4" s="307"/>
      <c r="RE4" s="307"/>
      <c r="RF4" s="307"/>
      <c r="RG4" s="307"/>
      <c r="RH4" s="307"/>
      <c r="RI4" s="307"/>
      <c r="RJ4" s="307"/>
      <c r="RK4" s="307"/>
      <c r="RL4" s="307"/>
      <c r="RM4" s="307"/>
      <c r="RN4" s="307"/>
      <c r="RO4" s="307"/>
      <c r="RP4" s="307"/>
      <c r="RQ4" s="307"/>
      <c r="RR4" s="307"/>
      <c r="RS4" s="307"/>
      <c r="RT4" s="307"/>
      <c r="RU4" s="307"/>
      <c r="RV4" s="307"/>
      <c r="RW4" s="307"/>
      <c r="RX4" s="307"/>
      <c r="RY4" s="307"/>
      <c r="RZ4" s="307"/>
      <c r="SA4" s="307"/>
      <c r="SB4" s="307"/>
      <c r="SC4" s="307"/>
      <c r="SD4" s="307"/>
      <c r="SE4" s="307"/>
      <c r="SF4" s="307"/>
      <c r="SG4" s="307"/>
      <c r="SH4" s="307"/>
      <c r="SI4" s="307"/>
      <c r="SJ4" s="307"/>
      <c r="SK4" s="307"/>
      <c r="SL4" s="307"/>
      <c r="SM4" s="307"/>
      <c r="SN4" s="307"/>
      <c r="SO4" s="307"/>
      <c r="SP4" s="307"/>
      <c r="SQ4" s="307"/>
      <c r="SR4" s="307"/>
      <c r="SS4" s="307"/>
      <c r="ST4" s="307"/>
      <c r="SU4" s="307"/>
      <c r="SV4" s="307"/>
      <c r="SW4" s="307"/>
      <c r="SX4" s="307"/>
      <c r="SY4" s="307"/>
      <c r="SZ4" s="307"/>
      <c r="TA4" s="307"/>
      <c r="TB4" s="307"/>
      <c r="TC4" s="307"/>
      <c r="TD4" s="307"/>
      <c r="TE4" s="307"/>
      <c r="TF4" s="307"/>
      <c r="TG4" s="307"/>
      <c r="TH4" s="307"/>
      <c r="TI4" s="307"/>
      <c r="TJ4" s="307"/>
      <c r="TK4" s="307"/>
      <c r="TL4" s="307"/>
      <c r="TM4" s="307"/>
      <c r="TN4" s="307"/>
      <c r="TO4" s="307"/>
      <c r="TP4" s="307"/>
      <c r="TQ4" s="307"/>
      <c r="TR4" s="307"/>
      <c r="TS4" s="307"/>
      <c r="TT4" s="307"/>
      <c r="TU4" s="307"/>
      <c r="TV4" s="307"/>
      <c r="TW4" s="307"/>
      <c r="TX4" s="307"/>
      <c r="TY4" s="307"/>
      <c r="TZ4" s="307"/>
      <c r="UA4" s="307"/>
      <c r="UB4" s="307"/>
      <c r="UC4" s="307"/>
      <c r="UD4" s="307"/>
      <c r="UE4" s="307"/>
      <c r="UF4" s="307"/>
      <c r="UG4" s="307"/>
      <c r="UH4" s="307"/>
      <c r="UI4" s="307"/>
      <c r="UJ4" s="307"/>
      <c r="UK4" s="307"/>
      <c r="UL4" s="307"/>
      <c r="UM4" s="307"/>
      <c r="UN4" s="307"/>
      <c r="UO4" s="307"/>
      <c r="UP4" s="307"/>
      <c r="UQ4" s="307"/>
      <c r="UR4" s="307"/>
      <c r="US4" s="307"/>
      <c r="UT4" s="307"/>
      <c r="UU4" s="307"/>
      <c r="UV4" s="307"/>
      <c r="UW4" s="307"/>
      <c r="UX4" s="307"/>
      <c r="UY4" s="307"/>
      <c r="UZ4" s="307"/>
      <c r="VA4" s="307"/>
      <c r="VB4" s="307"/>
      <c r="VC4" s="307"/>
      <c r="VD4" s="307"/>
      <c r="VE4" s="307"/>
      <c r="VF4" s="307"/>
      <c r="VG4" s="307"/>
      <c r="VH4" s="307"/>
      <c r="VI4" s="307"/>
      <c r="VJ4" s="307"/>
      <c r="VK4" s="307"/>
      <c r="VL4" s="307"/>
      <c r="VM4" s="307"/>
      <c r="VN4" s="307"/>
      <c r="VO4" s="307"/>
      <c r="VP4" s="307"/>
      <c r="VQ4" s="307"/>
      <c r="VR4" s="307"/>
      <c r="VS4" s="307"/>
      <c r="VT4" s="307"/>
      <c r="VU4" s="307"/>
      <c r="VV4" s="307"/>
      <c r="VW4" s="307"/>
      <c r="VX4" s="307"/>
      <c r="VY4" s="307"/>
      <c r="VZ4" s="307"/>
      <c r="WA4" s="307"/>
      <c r="WB4" s="307"/>
      <c r="WC4" s="307"/>
      <c r="WD4" s="307"/>
      <c r="WE4" s="307"/>
      <c r="WF4" s="307"/>
      <c r="WG4" s="307"/>
      <c r="WH4" s="307"/>
      <c r="WI4" s="307"/>
      <c r="WJ4" s="307"/>
      <c r="WK4" s="307"/>
      <c r="WL4" s="307"/>
      <c r="WM4" s="307"/>
      <c r="WN4" s="307"/>
      <c r="WO4" s="307"/>
      <c r="WP4" s="307"/>
      <c r="WQ4" s="307"/>
      <c r="WR4" s="307"/>
      <c r="WS4" s="307"/>
      <c r="WT4" s="307"/>
      <c r="WU4" s="307"/>
      <c r="WV4" s="307"/>
      <c r="WW4" s="307"/>
      <c r="WX4" s="307"/>
      <c r="WY4" s="307"/>
      <c r="WZ4" s="307"/>
      <c r="XA4" s="307"/>
      <c r="XB4" s="307"/>
      <c r="XC4" s="307"/>
      <c r="XD4" s="307"/>
      <c r="XE4" s="307"/>
      <c r="XF4" s="307"/>
      <c r="XG4" s="307"/>
      <c r="XH4" s="307"/>
      <c r="XI4" s="307"/>
      <c r="XJ4" s="307"/>
      <c r="XK4" s="307"/>
      <c r="XL4" s="307"/>
      <c r="XM4" s="307"/>
      <c r="XN4" s="307"/>
      <c r="XO4" s="307"/>
      <c r="XP4" s="307"/>
      <c r="XQ4" s="307"/>
      <c r="XR4" s="307"/>
      <c r="XS4" s="307"/>
      <c r="XT4" s="307"/>
      <c r="XU4" s="307"/>
      <c r="XV4" s="307"/>
      <c r="XW4" s="307"/>
      <c r="XX4" s="307"/>
      <c r="XY4" s="307"/>
      <c r="XZ4" s="307"/>
      <c r="YA4" s="307"/>
      <c r="YB4" s="307"/>
      <c r="YC4" s="307"/>
      <c r="YD4" s="307"/>
      <c r="YE4" s="307"/>
      <c r="YF4" s="307"/>
      <c r="YG4" s="307"/>
      <c r="YH4" s="307"/>
      <c r="YI4" s="307"/>
      <c r="YJ4" s="307"/>
      <c r="YK4" s="307"/>
      <c r="YL4" s="307"/>
      <c r="YM4" s="307"/>
      <c r="YN4" s="307"/>
      <c r="YO4" s="307"/>
      <c r="YP4" s="307"/>
      <c r="YQ4" s="307"/>
      <c r="YR4" s="307"/>
      <c r="YS4" s="307"/>
      <c r="YT4" s="307"/>
      <c r="YU4" s="307"/>
      <c r="YV4" s="307"/>
      <c r="YW4" s="307"/>
      <c r="YX4" s="307"/>
      <c r="YY4" s="307"/>
      <c r="YZ4" s="307"/>
      <c r="ZA4" s="307"/>
      <c r="ZB4" s="307"/>
      <c r="ZC4" s="307"/>
      <c r="ZD4" s="307"/>
      <c r="ZE4" s="307"/>
      <c r="ZF4" s="307"/>
      <c r="ZG4" s="307"/>
      <c r="ZH4" s="307"/>
      <c r="ZI4" s="307"/>
      <c r="ZJ4" s="307"/>
      <c r="ZK4" s="307"/>
      <c r="ZL4" s="307"/>
      <c r="ZM4" s="307"/>
      <c r="ZN4" s="307"/>
      <c r="ZO4" s="307"/>
      <c r="ZP4" s="307"/>
      <c r="ZQ4" s="307"/>
      <c r="ZR4" s="307"/>
      <c r="ZS4" s="307"/>
      <c r="ZT4" s="307"/>
      <c r="ZU4" s="307"/>
      <c r="ZV4" s="307"/>
      <c r="ZW4" s="307"/>
      <c r="ZX4" s="307"/>
      <c r="ZY4" s="307"/>
      <c r="ZZ4" s="307"/>
      <c r="AAA4" s="307"/>
      <c r="AAB4" s="307"/>
      <c r="AAC4" s="307"/>
      <c r="AAD4" s="307"/>
      <c r="AAE4" s="307"/>
      <c r="AAF4" s="307"/>
      <c r="AAG4" s="307"/>
      <c r="AAH4" s="307"/>
      <c r="AAI4" s="307"/>
      <c r="AAJ4" s="307"/>
      <c r="AAK4" s="307"/>
      <c r="AAL4" s="307"/>
      <c r="AAM4" s="307"/>
      <c r="AAN4" s="307"/>
      <c r="AAO4" s="307"/>
      <c r="AAP4" s="307"/>
      <c r="AAQ4" s="307"/>
      <c r="AAR4" s="307"/>
      <c r="AAS4" s="307"/>
      <c r="AAT4" s="307"/>
      <c r="AAU4" s="307"/>
      <c r="AAV4" s="307"/>
      <c r="AAW4" s="307"/>
      <c r="AAX4" s="307"/>
      <c r="AAY4" s="307"/>
      <c r="AAZ4" s="307"/>
      <c r="ABA4" s="307"/>
      <c r="ABB4" s="307"/>
      <c r="ABC4" s="307"/>
      <c r="ABD4" s="307"/>
      <c r="ABE4" s="307"/>
      <c r="ABF4" s="307"/>
      <c r="ABG4" s="307"/>
      <c r="ABH4" s="307"/>
      <c r="ABI4" s="307"/>
      <c r="ABJ4" s="307"/>
      <c r="ABK4" s="307"/>
      <c r="ABL4" s="307"/>
      <c r="ABM4" s="307"/>
      <c r="ABN4" s="307"/>
      <c r="ABO4" s="307"/>
      <c r="ABP4" s="307"/>
      <c r="ABQ4" s="307"/>
      <c r="ABR4" s="307"/>
      <c r="ABS4" s="307"/>
      <c r="ABT4" s="307"/>
      <c r="ABU4" s="307"/>
      <c r="ABV4" s="307"/>
      <c r="ABW4" s="307"/>
      <c r="ABX4" s="307"/>
      <c r="ABY4" s="307"/>
      <c r="ABZ4" s="307"/>
      <c r="ACA4" s="307"/>
      <c r="ACB4" s="307"/>
      <c r="ACC4" s="307"/>
      <c r="ACD4" s="307"/>
      <c r="ACE4" s="307"/>
      <c r="ACF4" s="307"/>
      <c r="ACG4" s="307"/>
      <c r="ACH4" s="307"/>
      <c r="ACI4" s="307"/>
      <c r="ACJ4" s="307"/>
      <c r="ACK4" s="307"/>
      <c r="ACL4" s="307"/>
      <c r="ACM4" s="307"/>
      <c r="ACN4" s="307"/>
      <c r="ACO4" s="307"/>
      <c r="ACP4" s="307"/>
      <c r="ACQ4" s="307"/>
      <c r="ACR4" s="307"/>
      <c r="ACS4" s="307"/>
      <c r="ACT4" s="307"/>
      <c r="ACU4" s="307"/>
      <c r="ACV4" s="307"/>
      <c r="ACW4" s="307"/>
      <c r="ACX4" s="307"/>
      <c r="ACY4" s="307"/>
      <c r="ACZ4" s="307"/>
      <c r="ADA4" s="307"/>
      <c r="ADB4" s="307"/>
      <c r="ADC4" s="307"/>
      <c r="ADD4" s="307"/>
      <c r="ADE4" s="307"/>
      <c r="ADF4" s="307"/>
      <c r="ADG4" s="307"/>
      <c r="ADH4" s="307"/>
      <c r="ADI4" s="307"/>
      <c r="ADJ4" s="307"/>
      <c r="ADK4" s="307"/>
      <c r="ADL4" s="307"/>
      <c r="ADM4" s="307"/>
      <c r="ADN4" s="307"/>
      <c r="ADO4" s="307"/>
      <c r="ADP4" s="307"/>
      <c r="ADQ4" s="307"/>
      <c r="ADR4" s="307"/>
      <c r="ADS4" s="307"/>
      <c r="ADT4" s="307"/>
      <c r="ADU4" s="307"/>
      <c r="ADV4" s="307"/>
      <c r="ADW4" s="307"/>
      <c r="ADX4" s="307"/>
      <c r="ADY4" s="307"/>
      <c r="ADZ4" s="307"/>
      <c r="AEA4" s="307"/>
      <c r="AEB4" s="307"/>
      <c r="AEC4" s="307"/>
      <c r="AED4" s="307"/>
      <c r="AEE4" s="307"/>
      <c r="AEF4" s="307"/>
      <c r="AEG4" s="307"/>
      <c r="AEH4" s="307"/>
      <c r="AEI4" s="307"/>
      <c r="AEJ4" s="307"/>
      <c r="AEK4" s="307"/>
      <c r="AEL4" s="307"/>
      <c r="AEM4" s="307"/>
      <c r="AEN4" s="307"/>
      <c r="AEO4" s="307"/>
      <c r="AEP4" s="307"/>
      <c r="AEQ4" s="307"/>
      <c r="AER4" s="307"/>
      <c r="AES4" s="307"/>
      <c r="AET4" s="307"/>
      <c r="AEU4" s="307"/>
      <c r="AEV4" s="307"/>
      <c r="AEW4" s="307"/>
      <c r="AEX4" s="307"/>
      <c r="AEY4" s="307"/>
      <c r="AEZ4" s="307"/>
      <c r="AFA4" s="307"/>
      <c r="AFB4" s="307"/>
      <c r="AFC4" s="307"/>
      <c r="AFD4" s="307"/>
      <c r="AFE4" s="307"/>
      <c r="AFF4" s="307"/>
      <c r="AFG4" s="307"/>
      <c r="AFH4" s="307"/>
      <c r="AFI4" s="307"/>
      <c r="AFJ4" s="307"/>
      <c r="AFK4" s="307"/>
      <c r="AFL4" s="307"/>
      <c r="AFM4" s="307"/>
      <c r="AFN4" s="307"/>
      <c r="AFO4" s="307"/>
      <c r="AFP4" s="307"/>
      <c r="AFQ4" s="307"/>
      <c r="AFR4" s="307"/>
      <c r="AFS4" s="307"/>
      <c r="AFT4" s="307"/>
      <c r="AFU4" s="307"/>
      <c r="AFV4" s="307"/>
      <c r="AFW4" s="307"/>
      <c r="AFX4" s="307"/>
      <c r="AFY4" s="307"/>
      <c r="AFZ4" s="307"/>
      <c r="AGA4" s="307"/>
      <c r="AGB4" s="307"/>
      <c r="AGC4" s="307"/>
      <c r="AGD4" s="307"/>
      <c r="AGE4" s="307"/>
      <c r="AGF4" s="307"/>
      <c r="AGG4" s="307"/>
      <c r="AGH4" s="307"/>
      <c r="AGI4" s="307"/>
      <c r="AGJ4" s="307"/>
      <c r="AGK4" s="307"/>
      <c r="AGL4" s="307"/>
      <c r="AGM4" s="307"/>
      <c r="AGN4" s="307"/>
      <c r="AGO4" s="307"/>
      <c r="AGP4" s="307"/>
      <c r="AGQ4" s="307"/>
      <c r="AGR4" s="307"/>
      <c r="AGS4" s="307"/>
      <c r="AGT4" s="307"/>
      <c r="AGU4" s="307"/>
      <c r="AGV4" s="307"/>
      <c r="AGW4" s="307"/>
      <c r="AGX4" s="307"/>
      <c r="AGY4" s="307"/>
      <c r="AGZ4" s="307"/>
      <c r="AHA4" s="307"/>
      <c r="AHB4" s="307"/>
      <c r="AHC4" s="307"/>
      <c r="AHD4" s="307"/>
      <c r="AHE4" s="307"/>
      <c r="AHF4" s="307"/>
      <c r="AHG4" s="307"/>
      <c r="AHH4" s="307"/>
      <c r="AHI4" s="307"/>
      <c r="AHJ4" s="307"/>
      <c r="AHK4" s="307"/>
      <c r="AHL4" s="307"/>
      <c r="AHM4" s="307"/>
      <c r="AHN4" s="307"/>
      <c r="AHO4" s="307"/>
      <c r="AHP4" s="307"/>
      <c r="AHQ4" s="307"/>
      <c r="AHR4" s="307"/>
      <c r="AHS4" s="307"/>
      <c r="AHT4" s="307"/>
      <c r="AHU4" s="307"/>
      <c r="AHV4" s="307"/>
      <c r="AHW4" s="307"/>
      <c r="AHX4" s="307"/>
      <c r="AHY4" s="307"/>
      <c r="AHZ4" s="307"/>
      <c r="AIA4" s="307"/>
      <c r="AIB4" s="307"/>
      <c r="AIC4" s="307"/>
      <c r="AID4" s="307"/>
      <c r="AIE4" s="307"/>
      <c r="AIF4" s="307"/>
      <c r="AIG4" s="307"/>
      <c r="AIH4" s="307"/>
      <c r="AII4" s="307"/>
      <c r="AIJ4" s="307"/>
      <c r="AIK4" s="307"/>
      <c r="AIL4" s="307"/>
      <c r="AIM4" s="307"/>
      <c r="AIN4" s="307"/>
      <c r="AIO4" s="307"/>
      <c r="AIP4" s="307"/>
      <c r="AIQ4" s="307"/>
      <c r="AIR4" s="307"/>
      <c r="AIS4" s="307"/>
      <c r="AIT4" s="307"/>
      <c r="AIU4" s="307"/>
      <c r="AIV4" s="307"/>
      <c r="AIW4" s="307"/>
      <c r="AIX4" s="307"/>
      <c r="AIY4" s="307"/>
      <c r="AIZ4" s="307"/>
      <c r="AJA4" s="307"/>
      <c r="AJB4" s="307"/>
      <c r="AJC4" s="307"/>
      <c r="AJD4" s="307"/>
      <c r="AJE4" s="307"/>
      <c r="AJF4" s="307"/>
      <c r="AJG4" s="307"/>
      <c r="AJH4" s="307"/>
      <c r="AJI4" s="307"/>
      <c r="AJJ4" s="307"/>
      <c r="AJK4" s="307"/>
      <c r="AJL4" s="307"/>
      <c r="AJM4" s="307"/>
      <c r="AJN4" s="307"/>
      <c r="AJO4" s="307"/>
      <c r="AJP4" s="307"/>
      <c r="AJQ4" s="307"/>
      <c r="AJR4" s="307"/>
      <c r="AJS4" s="307"/>
      <c r="AJT4" s="307"/>
      <c r="AJU4" s="307"/>
      <c r="AJV4" s="307"/>
      <c r="AJW4" s="307"/>
      <c r="AJX4" s="307"/>
      <c r="AJY4" s="307"/>
      <c r="AJZ4" s="307"/>
      <c r="AKA4" s="307"/>
      <c r="AKB4" s="307"/>
      <c r="AKC4" s="307"/>
      <c r="AKD4" s="307"/>
      <c r="AKE4" s="307"/>
      <c r="AKF4" s="307"/>
      <c r="AKG4" s="307"/>
      <c r="AKH4" s="307"/>
      <c r="AKI4" s="307"/>
      <c r="AKJ4" s="307"/>
      <c r="AKK4" s="307"/>
      <c r="AKL4" s="307"/>
      <c r="AKM4" s="307"/>
      <c r="AKN4" s="307"/>
      <c r="AKO4" s="307"/>
      <c r="AKP4" s="307"/>
      <c r="AKQ4" s="307"/>
      <c r="AKR4" s="307"/>
      <c r="AKS4" s="307"/>
      <c r="AKT4" s="307"/>
      <c r="AKU4" s="307"/>
      <c r="AKV4" s="307"/>
      <c r="AKW4" s="307"/>
      <c r="AKX4" s="307"/>
      <c r="AKY4" s="307"/>
    </row>
    <row r="5" spans="1:987" s="41" customFormat="1" x14ac:dyDescent="0.25">
      <c r="A5" s="133" t="s">
        <v>2</v>
      </c>
      <c r="B5" s="185" t="e">
        <f>IF('Sample of Spirits 2'!I5&lt;E5,"&lt;",'Sample of Spirits 2'!I5)</f>
        <v>#DIV/0!</v>
      </c>
      <c r="C5" s="94" t="e">
        <f t="shared" si="0"/>
        <v>#DIV/0!</v>
      </c>
      <c r="D5" s="94" t="e">
        <f>'Sample of Spirits 2'!E5</f>
        <v>#DIV/0!</v>
      </c>
      <c r="E5" s="199" t="e">
        <f>'SS results'!V6</f>
        <v>#DIV/0!</v>
      </c>
      <c r="F5" s="118"/>
      <c r="G5" s="123" t="e">
        <f>IF('Sample of Spirits 2'!R5&lt;J5,"&lt;",'Sample of Spirits 2'!R5)</f>
        <v>#DIV/0!</v>
      </c>
      <c r="H5" s="123" t="e">
        <f t="shared" si="1"/>
        <v>#DIV/0!</v>
      </c>
      <c r="I5" s="94" t="e">
        <f>'Sample of Spirits 2'!N5</f>
        <v>#DIV/0!</v>
      </c>
      <c r="J5" s="199" t="e">
        <f>'SS results'!AB6</f>
        <v>#DIV/0!</v>
      </c>
      <c r="K5" s="118"/>
      <c r="L5" s="187" t="e">
        <f>IF('Sample of Spirits 2'!AA5&lt;O5,"&lt;",'Sample of Spirits 2'!AA5)</f>
        <v>#DIV/0!</v>
      </c>
      <c r="M5" s="123" t="e">
        <f t="shared" si="2"/>
        <v>#DIV/0!</v>
      </c>
      <c r="N5" s="94" t="e">
        <f>'Sample of Spirits 2'!W5</f>
        <v>#DIV/0!</v>
      </c>
      <c r="O5" s="199" t="e">
        <f>'SS results'!AH6</f>
        <v>#DIV/0!</v>
      </c>
      <c r="P5" s="118"/>
      <c r="Q5" s="94" t="e">
        <f t="shared" si="3"/>
        <v>#DIV/0!</v>
      </c>
      <c r="R5" s="94" t="e">
        <f t="shared" si="4"/>
        <v>#DIV/0!</v>
      </c>
      <c r="S5" s="118"/>
      <c r="T5" s="186" t="e">
        <f t="shared" si="5"/>
        <v>#DIV/0!</v>
      </c>
      <c r="U5" s="94" t="e">
        <f t="shared" si="6"/>
        <v>#DIV/0!</v>
      </c>
      <c r="V5" s="114"/>
      <c r="W5" s="312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7"/>
      <c r="BI5" s="307"/>
      <c r="BJ5" s="307"/>
      <c r="BK5" s="307"/>
      <c r="BL5" s="307"/>
      <c r="BM5" s="307"/>
      <c r="BN5" s="307"/>
      <c r="BO5" s="307"/>
      <c r="BP5" s="307"/>
      <c r="BQ5" s="307"/>
      <c r="BR5" s="307"/>
      <c r="BS5" s="307"/>
      <c r="BT5" s="307"/>
      <c r="BU5" s="307"/>
      <c r="BV5" s="307"/>
      <c r="BW5" s="307"/>
      <c r="BX5" s="307"/>
      <c r="BY5" s="307"/>
      <c r="BZ5" s="307"/>
      <c r="CA5" s="307"/>
      <c r="CB5" s="307"/>
      <c r="CC5" s="307"/>
      <c r="CD5" s="307"/>
      <c r="CE5" s="307"/>
      <c r="CF5" s="307"/>
      <c r="CG5" s="307"/>
      <c r="CH5" s="307"/>
      <c r="CI5" s="307"/>
      <c r="CJ5" s="307"/>
      <c r="CK5" s="307"/>
      <c r="CL5" s="307"/>
      <c r="CM5" s="307"/>
      <c r="CN5" s="307"/>
      <c r="CO5" s="307"/>
      <c r="CP5" s="307"/>
      <c r="CQ5" s="307"/>
      <c r="CR5" s="307"/>
      <c r="CS5" s="307"/>
      <c r="CT5" s="307"/>
      <c r="CU5" s="307"/>
      <c r="CV5" s="307"/>
      <c r="CW5" s="307"/>
      <c r="CX5" s="307"/>
      <c r="CY5" s="307"/>
      <c r="CZ5" s="307"/>
      <c r="DA5" s="307"/>
      <c r="DB5" s="307"/>
      <c r="DC5" s="307"/>
      <c r="DD5" s="307"/>
      <c r="DE5" s="307"/>
      <c r="DF5" s="307"/>
      <c r="DG5" s="307"/>
      <c r="DH5" s="307"/>
      <c r="DI5" s="307"/>
      <c r="DJ5" s="307"/>
      <c r="DK5" s="307"/>
      <c r="DL5" s="307"/>
      <c r="DM5" s="307"/>
      <c r="DN5" s="307"/>
      <c r="DO5" s="307"/>
      <c r="DP5" s="307"/>
      <c r="DQ5" s="307"/>
      <c r="DR5" s="307"/>
      <c r="DS5" s="307"/>
      <c r="DT5" s="307"/>
      <c r="DU5" s="307"/>
      <c r="DV5" s="307"/>
      <c r="DW5" s="307"/>
      <c r="DX5" s="307"/>
      <c r="DY5" s="307"/>
      <c r="DZ5" s="307"/>
      <c r="EA5" s="307"/>
      <c r="EB5" s="307"/>
      <c r="EC5" s="307"/>
      <c r="ED5" s="307"/>
      <c r="EE5" s="307"/>
      <c r="EF5" s="307"/>
      <c r="EG5" s="307"/>
      <c r="EH5" s="307"/>
      <c r="EI5" s="307"/>
      <c r="EJ5" s="307"/>
      <c r="EK5" s="307"/>
      <c r="EL5" s="307"/>
      <c r="EM5" s="307"/>
      <c r="EN5" s="307"/>
      <c r="EO5" s="307"/>
      <c r="EP5" s="307"/>
      <c r="EQ5" s="307"/>
      <c r="ER5" s="307"/>
      <c r="ES5" s="307"/>
      <c r="ET5" s="307"/>
      <c r="EU5" s="307"/>
      <c r="EV5" s="307"/>
      <c r="EW5" s="307"/>
      <c r="EX5" s="307"/>
      <c r="EY5" s="307"/>
      <c r="EZ5" s="307"/>
      <c r="FA5" s="307"/>
      <c r="FB5" s="307"/>
      <c r="FC5" s="307"/>
      <c r="FD5" s="307"/>
      <c r="FE5" s="307"/>
      <c r="FF5" s="307"/>
      <c r="FG5" s="307"/>
      <c r="FH5" s="307"/>
      <c r="FI5" s="307"/>
      <c r="FJ5" s="307"/>
      <c r="FK5" s="307"/>
      <c r="FL5" s="307"/>
      <c r="FM5" s="307"/>
      <c r="FN5" s="307"/>
      <c r="FO5" s="307"/>
      <c r="FP5" s="307"/>
      <c r="FQ5" s="307"/>
      <c r="FR5" s="307"/>
      <c r="FS5" s="307"/>
      <c r="FT5" s="307"/>
      <c r="FU5" s="307"/>
      <c r="FV5" s="307"/>
      <c r="FW5" s="307"/>
      <c r="FX5" s="307"/>
      <c r="FY5" s="307"/>
      <c r="FZ5" s="307"/>
      <c r="GA5" s="307"/>
      <c r="GB5" s="307"/>
      <c r="GC5" s="307"/>
      <c r="GD5" s="307"/>
      <c r="GE5" s="307"/>
      <c r="GF5" s="307"/>
      <c r="GG5" s="307"/>
      <c r="GH5" s="307"/>
      <c r="GI5" s="307"/>
      <c r="GJ5" s="307"/>
      <c r="GK5" s="307"/>
      <c r="GL5" s="307"/>
      <c r="GM5" s="307"/>
      <c r="GN5" s="307"/>
      <c r="GO5" s="307"/>
      <c r="GP5" s="307"/>
      <c r="GQ5" s="307"/>
      <c r="GR5" s="307"/>
      <c r="GS5" s="307"/>
      <c r="GT5" s="307"/>
      <c r="GU5" s="307"/>
      <c r="GV5" s="307"/>
      <c r="GW5" s="307"/>
      <c r="GX5" s="307"/>
      <c r="GY5" s="307"/>
      <c r="GZ5" s="307"/>
      <c r="HA5" s="307"/>
      <c r="HB5" s="307"/>
      <c r="HC5" s="307"/>
      <c r="HD5" s="307"/>
      <c r="HE5" s="307"/>
      <c r="HF5" s="307"/>
      <c r="HG5" s="307"/>
      <c r="HH5" s="307"/>
      <c r="HI5" s="307"/>
      <c r="HJ5" s="307"/>
      <c r="HK5" s="307"/>
      <c r="HL5" s="307"/>
      <c r="HM5" s="307"/>
      <c r="HN5" s="307"/>
      <c r="HO5" s="307"/>
      <c r="HP5" s="307"/>
      <c r="HQ5" s="307"/>
      <c r="HR5" s="307"/>
      <c r="HS5" s="307"/>
      <c r="HT5" s="307"/>
      <c r="HU5" s="307"/>
      <c r="HV5" s="307"/>
      <c r="HW5" s="307"/>
      <c r="HX5" s="307"/>
      <c r="HY5" s="307"/>
      <c r="HZ5" s="307"/>
      <c r="IA5" s="307"/>
      <c r="IB5" s="307"/>
      <c r="IC5" s="307"/>
      <c r="ID5" s="307"/>
      <c r="IE5" s="307"/>
      <c r="IF5" s="307"/>
      <c r="IG5" s="307"/>
      <c r="IH5" s="307"/>
      <c r="II5" s="307"/>
      <c r="IJ5" s="307"/>
      <c r="IK5" s="307"/>
      <c r="IL5" s="307"/>
      <c r="IM5" s="307"/>
      <c r="IN5" s="307"/>
      <c r="IO5" s="307"/>
      <c r="IP5" s="307"/>
      <c r="IQ5" s="307"/>
      <c r="IR5" s="307"/>
      <c r="IS5" s="307"/>
      <c r="IT5" s="307"/>
      <c r="IU5" s="307"/>
      <c r="IV5" s="307"/>
      <c r="IW5" s="307"/>
      <c r="IX5" s="307"/>
      <c r="IY5" s="307"/>
      <c r="IZ5" s="307"/>
      <c r="JA5" s="307"/>
      <c r="JB5" s="307"/>
      <c r="JC5" s="307"/>
      <c r="JD5" s="307"/>
      <c r="JE5" s="307"/>
      <c r="JF5" s="307"/>
      <c r="JG5" s="307"/>
      <c r="JH5" s="307"/>
      <c r="JI5" s="307"/>
      <c r="JJ5" s="307"/>
      <c r="JK5" s="307"/>
      <c r="JL5" s="307"/>
      <c r="JM5" s="307"/>
      <c r="JN5" s="307"/>
      <c r="JO5" s="307"/>
      <c r="JP5" s="307"/>
      <c r="JQ5" s="307"/>
      <c r="JR5" s="307"/>
      <c r="JS5" s="307"/>
      <c r="JT5" s="307"/>
      <c r="JU5" s="307"/>
      <c r="JV5" s="307"/>
      <c r="JW5" s="307"/>
      <c r="JX5" s="307"/>
      <c r="JY5" s="307"/>
      <c r="JZ5" s="307"/>
      <c r="KA5" s="307"/>
      <c r="KB5" s="307"/>
      <c r="KC5" s="307"/>
      <c r="KD5" s="307"/>
      <c r="KE5" s="307"/>
      <c r="KF5" s="307"/>
      <c r="KG5" s="307"/>
      <c r="KH5" s="307"/>
      <c r="KI5" s="307"/>
      <c r="KJ5" s="307"/>
      <c r="KK5" s="307"/>
      <c r="KL5" s="307"/>
      <c r="KM5" s="307"/>
      <c r="KN5" s="307"/>
      <c r="KO5" s="307"/>
      <c r="KP5" s="307"/>
      <c r="KQ5" s="307"/>
      <c r="KR5" s="307"/>
      <c r="KS5" s="307"/>
      <c r="KT5" s="307"/>
      <c r="KU5" s="307"/>
      <c r="KV5" s="307"/>
      <c r="KW5" s="307"/>
      <c r="KX5" s="307"/>
      <c r="KY5" s="307"/>
      <c r="KZ5" s="307"/>
      <c r="LA5" s="307"/>
      <c r="LB5" s="307"/>
      <c r="LC5" s="307"/>
      <c r="LD5" s="307"/>
      <c r="LE5" s="307"/>
      <c r="LF5" s="307"/>
      <c r="LG5" s="307"/>
      <c r="LH5" s="307"/>
      <c r="LI5" s="307"/>
      <c r="LJ5" s="307"/>
      <c r="LK5" s="307"/>
      <c r="LL5" s="307"/>
      <c r="LM5" s="307"/>
      <c r="LN5" s="307"/>
      <c r="LO5" s="307"/>
      <c r="LP5" s="307"/>
      <c r="LQ5" s="307"/>
      <c r="LR5" s="307"/>
      <c r="LS5" s="307"/>
      <c r="LT5" s="307"/>
      <c r="LU5" s="307"/>
      <c r="LV5" s="307"/>
      <c r="LW5" s="307"/>
      <c r="LX5" s="307"/>
      <c r="LY5" s="307"/>
      <c r="LZ5" s="307"/>
      <c r="MA5" s="307"/>
      <c r="MB5" s="307"/>
      <c r="MC5" s="307"/>
      <c r="MD5" s="307"/>
      <c r="ME5" s="307"/>
      <c r="MF5" s="307"/>
      <c r="MG5" s="307"/>
      <c r="MH5" s="307"/>
      <c r="MI5" s="307"/>
      <c r="MJ5" s="307"/>
      <c r="MK5" s="307"/>
      <c r="ML5" s="307"/>
      <c r="MM5" s="307"/>
      <c r="MN5" s="307"/>
      <c r="MO5" s="307"/>
      <c r="MP5" s="307"/>
      <c r="MQ5" s="307"/>
      <c r="MR5" s="307"/>
      <c r="MS5" s="307"/>
      <c r="MT5" s="307"/>
      <c r="MU5" s="307"/>
      <c r="MV5" s="307"/>
      <c r="MW5" s="307"/>
      <c r="MX5" s="307"/>
      <c r="MY5" s="307"/>
      <c r="MZ5" s="307"/>
      <c r="NA5" s="307"/>
      <c r="NB5" s="307"/>
      <c r="NC5" s="307"/>
      <c r="ND5" s="307"/>
      <c r="NE5" s="307"/>
      <c r="NF5" s="307"/>
      <c r="NG5" s="307"/>
      <c r="NH5" s="307"/>
      <c r="NI5" s="307"/>
      <c r="NJ5" s="307"/>
      <c r="NK5" s="307"/>
      <c r="NL5" s="307"/>
      <c r="NM5" s="307"/>
      <c r="NN5" s="307"/>
      <c r="NO5" s="307"/>
      <c r="NP5" s="307"/>
      <c r="NQ5" s="307"/>
      <c r="NR5" s="307"/>
      <c r="NS5" s="307"/>
      <c r="NT5" s="307"/>
      <c r="NU5" s="307"/>
      <c r="NV5" s="307"/>
      <c r="NW5" s="307"/>
      <c r="NX5" s="307"/>
      <c r="NY5" s="307"/>
      <c r="NZ5" s="307"/>
      <c r="OA5" s="307"/>
      <c r="OB5" s="307"/>
      <c r="OC5" s="307"/>
      <c r="OD5" s="307"/>
      <c r="OE5" s="307"/>
      <c r="OF5" s="307"/>
      <c r="OG5" s="307"/>
      <c r="OH5" s="307"/>
      <c r="OI5" s="307"/>
      <c r="OJ5" s="307"/>
      <c r="OK5" s="307"/>
      <c r="OL5" s="307"/>
      <c r="OM5" s="307"/>
      <c r="ON5" s="307"/>
      <c r="OO5" s="307"/>
      <c r="OP5" s="307"/>
      <c r="OQ5" s="307"/>
      <c r="OR5" s="307"/>
      <c r="OS5" s="307"/>
      <c r="OT5" s="307"/>
      <c r="OU5" s="307"/>
      <c r="OV5" s="307"/>
      <c r="OW5" s="307"/>
      <c r="OX5" s="307"/>
      <c r="OY5" s="307"/>
      <c r="OZ5" s="307"/>
      <c r="PA5" s="307"/>
      <c r="PB5" s="307"/>
      <c r="PC5" s="307"/>
      <c r="PD5" s="307"/>
      <c r="PE5" s="307"/>
      <c r="PF5" s="307"/>
      <c r="PG5" s="307"/>
      <c r="PH5" s="307"/>
      <c r="PI5" s="307"/>
      <c r="PJ5" s="307"/>
      <c r="PK5" s="307"/>
      <c r="PL5" s="307"/>
      <c r="PM5" s="307"/>
      <c r="PN5" s="307"/>
      <c r="PO5" s="307"/>
      <c r="PP5" s="307"/>
      <c r="PQ5" s="307"/>
      <c r="PR5" s="307"/>
      <c r="PS5" s="307"/>
      <c r="PT5" s="307"/>
      <c r="PU5" s="307"/>
      <c r="PV5" s="307"/>
      <c r="PW5" s="307"/>
      <c r="PX5" s="307"/>
      <c r="PY5" s="307"/>
      <c r="PZ5" s="307"/>
      <c r="QA5" s="307"/>
      <c r="QB5" s="307"/>
      <c r="QC5" s="307"/>
      <c r="QD5" s="307"/>
      <c r="QE5" s="307"/>
      <c r="QF5" s="307"/>
      <c r="QG5" s="307"/>
      <c r="QH5" s="307"/>
      <c r="QI5" s="307"/>
      <c r="QJ5" s="307"/>
      <c r="QK5" s="307"/>
      <c r="QL5" s="307"/>
      <c r="QM5" s="307"/>
      <c r="QN5" s="307"/>
      <c r="QO5" s="307"/>
      <c r="QP5" s="307"/>
      <c r="QQ5" s="307"/>
      <c r="QR5" s="307"/>
      <c r="QS5" s="307"/>
      <c r="QT5" s="307"/>
      <c r="QU5" s="307"/>
      <c r="QV5" s="307"/>
      <c r="QW5" s="307"/>
      <c r="QX5" s="307"/>
      <c r="QY5" s="307"/>
      <c r="QZ5" s="307"/>
      <c r="RA5" s="307"/>
      <c r="RB5" s="307"/>
      <c r="RC5" s="307"/>
      <c r="RD5" s="307"/>
      <c r="RE5" s="307"/>
      <c r="RF5" s="307"/>
      <c r="RG5" s="307"/>
      <c r="RH5" s="307"/>
      <c r="RI5" s="307"/>
      <c r="RJ5" s="307"/>
      <c r="RK5" s="307"/>
      <c r="RL5" s="307"/>
      <c r="RM5" s="307"/>
      <c r="RN5" s="307"/>
      <c r="RO5" s="307"/>
      <c r="RP5" s="307"/>
      <c r="RQ5" s="307"/>
      <c r="RR5" s="307"/>
      <c r="RS5" s="307"/>
      <c r="RT5" s="307"/>
      <c r="RU5" s="307"/>
      <c r="RV5" s="307"/>
      <c r="RW5" s="307"/>
      <c r="RX5" s="307"/>
      <c r="RY5" s="307"/>
      <c r="RZ5" s="307"/>
      <c r="SA5" s="307"/>
      <c r="SB5" s="307"/>
      <c r="SC5" s="307"/>
      <c r="SD5" s="307"/>
      <c r="SE5" s="307"/>
      <c r="SF5" s="307"/>
      <c r="SG5" s="307"/>
      <c r="SH5" s="307"/>
      <c r="SI5" s="307"/>
      <c r="SJ5" s="307"/>
      <c r="SK5" s="307"/>
      <c r="SL5" s="307"/>
      <c r="SM5" s="307"/>
      <c r="SN5" s="307"/>
      <c r="SO5" s="307"/>
      <c r="SP5" s="307"/>
      <c r="SQ5" s="307"/>
      <c r="SR5" s="307"/>
      <c r="SS5" s="307"/>
      <c r="ST5" s="307"/>
      <c r="SU5" s="307"/>
      <c r="SV5" s="307"/>
      <c r="SW5" s="307"/>
      <c r="SX5" s="307"/>
      <c r="SY5" s="307"/>
      <c r="SZ5" s="307"/>
      <c r="TA5" s="307"/>
      <c r="TB5" s="307"/>
      <c r="TC5" s="307"/>
      <c r="TD5" s="307"/>
      <c r="TE5" s="307"/>
      <c r="TF5" s="307"/>
      <c r="TG5" s="307"/>
      <c r="TH5" s="307"/>
      <c r="TI5" s="307"/>
      <c r="TJ5" s="307"/>
      <c r="TK5" s="307"/>
      <c r="TL5" s="307"/>
      <c r="TM5" s="307"/>
      <c r="TN5" s="307"/>
      <c r="TO5" s="307"/>
      <c r="TP5" s="307"/>
      <c r="TQ5" s="307"/>
      <c r="TR5" s="307"/>
      <c r="TS5" s="307"/>
      <c r="TT5" s="307"/>
      <c r="TU5" s="307"/>
      <c r="TV5" s="307"/>
      <c r="TW5" s="307"/>
      <c r="TX5" s="307"/>
      <c r="TY5" s="307"/>
      <c r="TZ5" s="307"/>
      <c r="UA5" s="307"/>
      <c r="UB5" s="307"/>
      <c r="UC5" s="307"/>
      <c r="UD5" s="307"/>
      <c r="UE5" s="307"/>
      <c r="UF5" s="307"/>
      <c r="UG5" s="307"/>
      <c r="UH5" s="307"/>
      <c r="UI5" s="307"/>
      <c r="UJ5" s="307"/>
      <c r="UK5" s="307"/>
      <c r="UL5" s="307"/>
      <c r="UM5" s="307"/>
      <c r="UN5" s="307"/>
      <c r="UO5" s="307"/>
      <c r="UP5" s="307"/>
      <c r="UQ5" s="307"/>
      <c r="UR5" s="307"/>
      <c r="US5" s="307"/>
      <c r="UT5" s="307"/>
      <c r="UU5" s="307"/>
      <c r="UV5" s="307"/>
      <c r="UW5" s="307"/>
      <c r="UX5" s="307"/>
      <c r="UY5" s="307"/>
      <c r="UZ5" s="307"/>
      <c r="VA5" s="307"/>
      <c r="VB5" s="307"/>
      <c r="VC5" s="307"/>
      <c r="VD5" s="307"/>
      <c r="VE5" s="307"/>
      <c r="VF5" s="307"/>
      <c r="VG5" s="307"/>
      <c r="VH5" s="307"/>
      <c r="VI5" s="307"/>
      <c r="VJ5" s="307"/>
      <c r="VK5" s="307"/>
      <c r="VL5" s="307"/>
      <c r="VM5" s="307"/>
      <c r="VN5" s="307"/>
      <c r="VO5" s="307"/>
      <c r="VP5" s="307"/>
      <c r="VQ5" s="307"/>
      <c r="VR5" s="307"/>
      <c r="VS5" s="307"/>
      <c r="VT5" s="307"/>
      <c r="VU5" s="307"/>
      <c r="VV5" s="307"/>
      <c r="VW5" s="307"/>
      <c r="VX5" s="307"/>
      <c r="VY5" s="307"/>
      <c r="VZ5" s="307"/>
      <c r="WA5" s="307"/>
      <c r="WB5" s="307"/>
      <c r="WC5" s="307"/>
      <c r="WD5" s="307"/>
      <c r="WE5" s="307"/>
      <c r="WF5" s="307"/>
      <c r="WG5" s="307"/>
      <c r="WH5" s="307"/>
      <c r="WI5" s="307"/>
      <c r="WJ5" s="307"/>
      <c r="WK5" s="307"/>
      <c r="WL5" s="307"/>
      <c r="WM5" s="307"/>
      <c r="WN5" s="307"/>
      <c r="WO5" s="307"/>
      <c r="WP5" s="307"/>
      <c r="WQ5" s="307"/>
      <c r="WR5" s="307"/>
      <c r="WS5" s="307"/>
      <c r="WT5" s="307"/>
      <c r="WU5" s="307"/>
      <c r="WV5" s="307"/>
      <c r="WW5" s="307"/>
      <c r="WX5" s="307"/>
      <c r="WY5" s="307"/>
      <c r="WZ5" s="307"/>
      <c r="XA5" s="307"/>
      <c r="XB5" s="307"/>
      <c r="XC5" s="307"/>
      <c r="XD5" s="307"/>
      <c r="XE5" s="307"/>
      <c r="XF5" s="307"/>
      <c r="XG5" s="307"/>
      <c r="XH5" s="307"/>
      <c r="XI5" s="307"/>
      <c r="XJ5" s="307"/>
      <c r="XK5" s="307"/>
      <c r="XL5" s="307"/>
      <c r="XM5" s="307"/>
      <c r="XN5" s="307"/>
      <c r="XO5" s="307"/>
      <c r="XP5" s="307"/>
      <c r="XQ5" s="307"/>
      <c r="XR5" s="307"/>
      <c r="XS5" s="307"/>
      <c r="XT5" s="307"/>
      <c r="XU5" s="307"/>
      <c r="XV5" s="307"/>
      <c r="XW5" s="307"/>
      <c r="XX5" s="307"/>
      <c r="XY5" s="307"/>
      <c r="XZ5" s="307"/>
      <c r="YA5" s="307"/>
      <c r="YB5" s="307"/>
      <c r="YC5" s="307"/>
      <c r="YD5" s="307"/>
      <c r="YE5" s="307"/>
      <c r="YF5" s="307"/>
      <c r="YG5" s="307"/>
      <c r="YH5" s="307"/>
      <c r="YI5" s="307"/>
      <c r="YJ5" s="307"/>
      <c r="YK5" s="307"/>
      <c r="YL5" s="307"/>
      <c r="YM5" s="307"/>
      <c r="YN5" s="307"/>
      <c r="YO5" s="307"/>
      <c r="YP5" s="307"/>
      <c r="YQ5" s="307"/>
      <c r="YR5" s="307"/>
      <c r="YS5" s="307"/>
      <c r="YT5" s="307"/>
      <c r="YU5" s="307"/>
      <c r="YV5" s="307"/>
      <c r="YW5" s="307"/>
      <c r="YX5" s="307"/>
      <c r="YY5" s="307"/>
      <c r="YZ5" s="307"/>
      <c r="ZA5" s="307"/>
      <c r="ZB5" s="307"/>
      <c r="ZC5" s="307"/>
      <c r="ZD5" s="307"/>
      <c r="ZE5" s="307"/>
      <c r="ZF5" s="307"/>
      <c r="ZG5" s="307"/>
      <c r="ZH5" s="307"/>
      <c r="ZI5" s="307"/>
      <c r="ZJ5" s="307"/>
      <c r="ZK5" s="307"/>
      <c r="ZL5" s="307"/>
      <c r="ZM5" s="307"/>
      <c r="ZN5" s="307"/>
      <c r="ZO5" s="307"/>
      <c r="ZP5" s="307"/>
      <c r="ZQ5" s="307"/>
      <c r="ZR5" s="307"/>
      <c r="ZS5" s="307"/>
      <c r="ZT5" s="307"/>
      <c r="ZU5" s="307"/>
      <c r="ZV5" s="307"/>
      <c r="ZW5" s="307"/>
      <c r="ZX5" s="307"/>
      <c r="ZY5" s="307"/>
      <c r="ZZ5" s="307"/>
      <c r="AAA5" s="307"/>
      <c r="AAB5" s="307"/>
      <c r="AAC5" s="307"/>
      <c r="AAD5" s="307"/>
      <c r="AAE5" s="307"/>
      <c r="AAF5" s="307"/>
      <c r="AAG5" s="307"/>
      <c r="AAH5" s="307"/>
      <c r="AAI5" s="307"/>
      <c r="AAJ5" s="307"/>
      <c r="AAK5" s="307"/>
      <c r="AAL5" s="307"/>
      <c r="AAM5" s="307"/>
      <c r="AAN5" s="307"/>
      <c r="AAO5" s="307"/>
      <c r="AAP5" s="307"/>
      <c r="AAQ5" s="307"/>
      <c r="AAR5" s="307"/>
      <c r="AAS5" s="307"/>
      <c r="AAT5" s="307"/>
      <c r="AAU5" s="307"/>
      <c r="AAV5" s="307"/>
      <c r="AAW5" s="307"/>
      <c r="AAX5" s="307"/>
      <c r="AAY5" s="307"/>
      <c r="AAZ5" s="307"/>
      <c r="ABA5" s="307"/>
      <c r="ABB5" s="307"/>
      <c r="ABC5" s="307"/>
      <c r="ABD5" s="307"/>
      <c r="ABE5" s="307"/>
      <c r="ABF5" s="307"/>
      <c r="ABG5" s="307"/>
      <c r="ABH5" s="307"/>
      <c r="ABI5" s="307"/>
      <c r="ABJ5" s="307"/>
      <c r="ABK5" s="307"/>
      <c r="ABL5" s="307"/>
      <c r="ABM5" s="307"/>
      <c r="ABN5" s="307"/>
      <c r="ABO5" s="307"/>
      <c r="ABP5" s="307"/>
      <c r="ABQ5" s="307"/>
      <c r="ABR5" s="307"/>
      <c r="ABS5" s="307"/>
      <c r="ABT5" s="307"/>
      <c r="ABU5" s="307"/>
      <c r="ABV5" s="307"/>
      <c r="ABW5" s="307"/>
      <c r="ABX5" s="307"/>
      <c r="ABY5" s="307"/>
      <c r="ABZ5" s="307"/>
      <c r="ACA5" s="307"/>
      <c r="ACB5" s="307"/>
      <c r="ACC5" s="307"/>
      <c r="ACD5" s="307"/>
      <c r="ACE5" s="307"/>
      <c r="ACF5" s="307"/>
      <c r="ACG5" s="307"/>
      <c r="ACH5" s="307"/>
      <c r="ACI5" s="307"/>
      <c r="ACJ5" s="307"/>
      <c r="ACK5" s="307"/>
      <c r="ACL5" s="307"/>
      <c r="ACM5" s="307"/>
      <c r="ACN5" s="307"/>
      <c r="ACO5" s="307"/>
      <c r="ACP5" s="307"/>
      <c r="ACQ5" s="307"/>
      <c r="ACR5" s="307"/>
      <c r="ACS5" s="307"/>
      <c r="ACT5" s="307"/>
      <c r="ACU5" s="307"/>
      <c r="ACV5" s="307"/>
      <c r="ACW5" s="307"/>
      <c r="ACX5" s="307"/>
      <c r="ACY5" s="307"/>
      <c r="ACZ5" s="307"/>
      <c r="ADA5" s="307"/>
      <c r="ADB5" s="307"/>
      <c r="ADC5" s="307"/>
      <c r="ADD5" s="307"/>
      <c r="ADE5" s="307"/>
      <c r="ADF5" s="307"/>
      <c r="ADG5" s="307"/>
      <c r="ADH5" s="307"/>
      <c r="ADI5" s="307"/>
      <c r="ADJ5" s="307"/>
      <c r="ADK5" s="307"/>
      <c r="ADL5" s="307"/>
      <c r="ADM5" s="307"/>
      <c r="ADN5" s="307"/>
      <c r="ADO5" s="307"/>
      <c r="ADP5" s="307"/>
      <c r="ADQ5" s="307"/>
      <c r="ADR5" s="307"/>
      <c r="ADS5" s="307"/>
      <c r="ADT5" s="307"/>
      <c r="ADU5" s="307"/>
      <c r="ADV5" s="307"/>
      <c r="ADW5" s="307"/>
      <c r="ADX5" s="307"/>
      <c r="ADY5" s="307"/>
      <c r="ADZ5" s="307"/>
      <c r="AEA5" s="307"/>
      <c r="AEB5" s="307"/>
      <c r="AEC5" s="307"/>
      <c r="AED5" s="307"/>
      <c r="AEE5" s="307"/>
      <c r="AEF5" s="307"/>
      <c r="AEG5" s="307"/>
      <c r="AEH5" s="307"/>
      <c r="AEI5" s="307"/>
      <c r="AEJ5" s="307"/>
      <c r="AEK5" s="307"/>
      <c r="AEL5" s="307"/>
      <c r="AEM5" s="307"/>
      <c r="AEN5" s="307"/>
      <c r="AEO5" s="307"/>
      <c r="AEP5" s="307"/>
      <c r="AEQ5" s="307"/>
      <c r="AER5" s="307"/>
      <c r="AES5" s="307"/>
      <c r="AET5" s="307"/>
      <c r="AEU5" s="307"/>
      <c r="AEV5" s="307"/>
      <c r="AEW5" s="307"/>
      <c r="AEX5" s="307"/>
      <c r="AEY5" s="307"/>
      <c r="AEZ5" s="307"/>
      <c r="AFA5" s="307"/>
      <c r="AFB5" s="307"/>
      <c r="AFC5" s="307"/>
      <c r="AFD5" s="307"/>
      <c r="AFE5" s="307"/>
      <c r="AFF5" s="307"/>
      <c r="AFG5" s="307"/>
      <c r="AFH5" s="307"/>
      <c r="AFI5" s="307"/>
      <c r="AFJ5" s="307"/>
      <c r="AFK5" s="307"/>
      <c r="AFL5" s="307"/>
      <c r="AFM5" s="307"/>
      <c r="AFN5" s="307"/>
      <c r="AFO5" s="307"/>
      <c r="AFP5" s="307"/>
      <c r="AFQ5" s="307"/>
      <c r="AFR5" s="307"/>
      <c r="AFS5" s="307"/>
      <c r="AFT5" s="307"/>
      <c r="AFU5" s="307"/>
      <c r="AFV5" s="307"/>
      <c r="AFW5" s="307"/>
      <c r="AFX5" s="307"/>
      <c r="AFY5" s="307"/>
      <c r="AFZ5" s="307"/>
      <c r="AGA5" s="307"/>
      <c r="AGB5" s="307"/>
      <c r="AGC5" s="307"/>
      <c r="AGD5" s="307"/>
      <c r="AGE5" s="307"/>
      <c r="AGF5" s="307"/>
      <c r="AGG5" s="307"/>
      <c r="AGH5" s="307"/>
      <c r="AGI5" s="307"/>
      <c r="AGJ5" s="307"/>
      <c r="AGK5" s="307"/>
      <c r="AGL5" s="307"/>
      <c r="AGM5" s="307"/>
      <c r="AGN5" s="307"/>
      <c r="AGO5" s="307"/>
      <c r="AGP5" s="307"/>
      <c r="AGQ5" s="307"/>
      <c r="AGR5" s="307"/>
      <c r="AGS5" s="307"/>
      <c r="AGT5" s="307"/>
      <c r="AGU5" s="307"/>
      <c r="AGV5" s="307"/>
      <c r="AGW5" s="307"/>
      <c r="AGX5" s="307"/>
      <c r="AGY5" s="307"/>
      <c r="AGZ5" s="307"/>
      <c r="AHA5" s="307"/>
      <c r="AHB5" s="307"/>
      <c r="AHC5" s="307"/>
      <c r="AHD5" s="307"/>
      <c r="AHE5" s="307"/>
      <c r="AHF5" s="307"/>
      <c r="AHG5" s="307"/>
      <c r="AHH5" s="307"/>
      <c r="AHI5" s="307"/>
      <c r="AHJ5" s="307"/>
      <c r="AHK5" s="307"/>
      <c r="AHL5" s="307"/>
      <c r="AHM5" s="307"/>
      <c r="AHN5" s="307"/>
      <c r="AHO5" s="307"/>
      <c r="AHP5" s="307"/>
      <c r="AHQ5" s="307"/>
      <c r="AHR5" s="307"/>
      <c r="AHS5" s="307"/>
      <c r="AHT5" s="307"/>
      <c r="AHU5" s="307"/>
      <c r="AHV5" s="307"/>
      <c r="AHW5" s="307"/>
      <c r="AHX5" s="307"/>
      <c r="AHY5" s="307"/>
      <c r="AHZ5" s="307"/>
      <c r="AIA5" s="307"/>
      <c r="AIB5" s="307"/>
      <c r="AIC5" s="307"/>
      <c r="AID5" s="307"/>
      <c r="AIE5" s="307"/>
      <c r="AIF5" s="307"/>
      <c r="AIG5" s="307"/>
      <c r="AIH5" s="307"/>
      <c r="AII5" s="307"/>
      <c r="AIJ5" s="307"/>
      <c r="AIK5" s="307"/>
      <c r="AIL5" s="307"/>
      <c r="AIM5" s="307"/>
      <c r="AIN5" s="307"/>
      <c r="AIO5" s="307"/>
      <c r="AIP5" s="307"/>
      <c r="AIQ5" s="307"/>
      <c r="AIR5" s="307"/>
      <c r="AIS5" s="307"/>
      <c r="AIT5" s="307"/>
      <c r="AIU5" s="307"/>
      <c r="AIV5" s="307"/>
      <c r="AIW5" s="307"/>
      <c r="AIX5" s="307"/>
      <c r="AIY5" s="307"/>
      <c r="AIZ5" s="307"/>
      <c r="AJA5" s="307"/>
      <c r="AJB5" s="307"/>
      <c r="AJC5" s="307"/>
      <c r="AJD5" s="307"/>
      <c r="AJE5" s="307"/>
      <c r="AJF5" s="307"/>
      <c r="AJG5" s="307"/>
      <c r="AJH5" s="307"/>
      <c r="AJI5" s="307"/>
      <c r="AJJ5" s="307"/>
      <c r="AJK5" s="307"/>
      <c r="AJL5" s="307"/>
      <c r="AJM5" s="307"/>
      <c r="AJN5" s="307"/>
      <c r="AJO5" s="307"/>
      <c r="AJP5" s="307"/>
      <c r="AJQ5" s="307"/>
      <c r="AJR5" s="307"/>
      <c r="AJS5" s="307"/>
      <c r="AJT5" s="307"/>
      <c r="AJU5" s="307"/>
      <c r="AJV5" s="307"/>
      <c r="AJW5" s="307"/>
      <c r="AJX5" s="307"/>
      <c r="AJY5" s="307"/>
      <c r="AJZ5" s="307"/>
      <c r="AKA5" s="307"/>
      <c r="AKB5" s="307"/>
      <c r="AKC5" s="307"/>
      <c r="AKD5" s="307"/>
      <c r="AKE5" s="307"/>
      <c r="AKF5" s="307"/>
      <c r="AKG5" s="307"/>
      <c r="AKH5" s="307"/>
      <c r="AKI5" s="307"/>
      <c r="AKJ5" s="307"/>
      <c r="AKK5" s="307"/>
      <c r="AKL5" s="307"/>
      <c r="AKM5" s="307"/>
      <c r="AKN5" s="307"/>
      <c r="AKO5" s="307"/>
      <c r="AKP5" s="307"/>
      <c r="AKQ5" s="307"/>
      <c r="AKR5" s="307"/>
      <c r="AKS5" s="307"/>
      <c r="AKT5" s="307"/>
      <c r="AKU5" s="307"/>
      <c r="AKV5" s="307"/>
      <c r="AKW5" s="307"/>
      <c r="AKX5" s="307"/>
      <c r="AKY5" s="307"/>
    </row>
    <row r="6" spans="1:987" s="41" customFormat="1" x14ac:dyDescent="0.25">
      <c r="A6" s="133" t="s">
        <v>3</v>
      </c>
      <c r="B6" s="185" t="e">
        <f>IF('Sample of Spirits 2'!I6&lt;E6,"&lt;",'Sample of Spirits 2'!I6)</f>
        <v>#DIV/0!</v>
      </c>
      <c r="C6" s="94" t="e">
        <f t="shared" si="0"/>
        <v>#DIV/0!</v>
      </c>
      <c r="D6" s="94" t="e">
        <f>'Sample of Spirits 2'!E6</f>
        <v>#DIV/0!</v>
      </c>
      <c r="E6" s="199" t="e">
        <f>'SS results'!V7</f>
        <v>#DIV/0!</v>
      </c>
      <c r="F6" s="118"/>
      <c r="G6" s="98" t="e">
        <f>IF('Sample of Spirits 2'!R6&lt;J6,"&lt;",'Sample of Spirits 2'!R6)</f>
        <v>#DIV/0!</v>
      </c>
      <c r="H6" s="123" t="e">
        <f t="shared" si="1"/>
        <v>#DIV/0!</v>
      </c>
      <c r="I6" s="94" t="e">
        <f>'Sample of Spirits 2'!N6</f>
        <v>#DIV/0!</v>
      </c>
      <c r="J6" s="199" t="e">
        <f>'SS results'!AB7</f>
        <v>#DIV/0!</v>
      </c>
      <c r="K6" s="118"/>
      <c r="L6" s="185" t="e">
        <f>IF('Sample of Spirits 2'!AA6&lt;O6,"&lt;",'Sample of Spirits 2'!AA6)</f>
        <v>#DIV/0!</v>
      </c>
      <c r="M6" s="94" t="e">
        <f t="shared" si="2"/>
        <v>#DIV/0!</v>
      </c>
      <c r="N6" s="94" t="e">
        <f>'Sample of Spirits 2'!W6</f>
        <v>#DIV/0!</v>
      </c>
      <c r="O6" s="199" t="e">
        <f>'SS results'!AH7</f>
        <v>#DIV/0!</v>
      </c>
      <c r="P6" s="118"/>
      <c r="Q6" s="94" t="e">
        <f t="shared" si="3"/>
        <v>#DIV/0!</v>
      </c>
      <c r="R6" s="94" t="e">
        <f t="shared" si="4"/>
        <v>#DIV/0!</v>
      </c>
      <c r="S6" s="118"/>
      <c r="T6" s="186" t="e">
        <f t="shared" si="5"/>
        <v>#DIV/0!</v>
      </c>
      <c r="U6" s="94" t="e">
        <f t="shared" si="6"/>
        <v>#DIV/0!</v>
      </c>
      <c r="V6" s="114"/>
      <c r="W6" s="312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07"/>
      <c r="AR6" s="307"/>
      <c r="AS6" s="307"/>
      <c r="AT6" s="307"/>
      <c r="AU6" s="307"/>
      <c r="AV6" s="307"/>
      <c r="AW6" s="307"/>
      <c r="AX6" s="307"/>
      <c r="AY6" s="307"/>
      <c r="AZ6" s="307"/>
      <c r="BA6" s="307"/>
      <c r="BB6" s="307"/>
      <c r="BC6" s="307"/>
      <c r="BD6" s="307"/>
      <c r="BE6" s="307"/>
      <c r="BF6" s="307"/>
      <c r="BG6" s="307"/>
      <c r="BH6" s="307"/>
      <c r="BI6" s="307"/>
      <c r="BJ6" s="307"/>
      <c r="BK6" s="307"/>
      <c r="BL6" s="307"/>
      <c r="BM6" s="307"/>
      <c r="BN6" s="307"/>
      <c r="BO6" s="307"/>
      <c r="BP6" s="307"/>
      <c r="BQ6" s="307"/>
      <c r="BR6" s="307"/>
      <c r="BS6" s="307"/>
      <c r="BT6" s="307"/>
      <c r="BU6" s="307"/>
      <c r="BV6" s="307"/>
      <c r="BW6" s="307"/>
      <c r="BX6" s="307"/>
      <c r="BY6" s="307"/>
      <c r="BZ6" s="307"/>
      <c r="CA6" s="307"/>
      <c r="CB6" s="307"/>
      <c r="CC6" s="307"/>
      <c r="CD6" s="307"/>
      <c r="CE6" s="307"/>
      <c r="CF6" s="307"/>
      <c r="CG6" s="307"/>
      <c r="CH6" s="307"/>
      <c r="CI6" s="307"/>
      <c r="CJ6" s="307"/>
      <c r="CK6" s="307"/>
      <c r="CL6" s="307"/>
      <c r="CM6" s="307"/>
      <c r="CN6" s="307"/>
      <c r="CO6" s="307"/>
      <c r="CP6" s="307"/>
      <c r="CQ6" s="307"/>
      <c r="CR6" s="307"/>
      <c r="CS6" s="307"/>
      <c r="CT6" s="307"/>
      <c r="CU6" s="307"/>
      <c r="CV6" s="307"/>
      <c r="CW6" s="307"/>
      <c r="CX6" s="307"/>
      <c r="CY6" s="307"/>
      <c r="CZ6" s="307"/>
      <c r="DA6" s="307"/>
      <c r="DB6" s="307"/>
      <c r="DC6" s="307"/>
      <c r="DD6" s="307"/>
      <c r="DE6" s="307"/>
      <c r="DF6" s="307"/>
      <c r="DG6" s="307"/>
      <c r="DH6" s="307"/>
      <c r="DI6" s="307"/>
      <c r="DJ6" s="307"/>
      <c r="DK6" s="307"/>
      <c r="DL6" s="307"/>
      <c r="DM6" s="307"/>
      <c r="DN6" s="307"/>
      <c r="DO6" s="307"/>
      <c r="DP6" s="307"/>
      <c r="DQ6" s="307"/>
      <c r="DR6" s="307"/>
      <c r="DS6" s="307"/>
      <c r="DT6" s="307"/>
      <c r="DU6" s="307"/>
      <c r="DV6" s="307"/>
      <c r="DW6" s="307"/>
      <c r="DX6" s="307"/>
      <c r="DY6" s="307"/>
      <c r="DZ6" s="307"/>
      <c r="EA6" s="307"/>
      <c r="EB6" s="307"/>
      <c r="EC6" s="307"/>
      <c r="ED6" s="307"/>
      <c r="EE6" s="307"/>
      <c r="EF6" s="307"/>
      <c r="EG6" s="307"/>
      <c r="EH6" s="307"/>
      <c r="EI6" s="307"/>
      <c r="EJ6" s="307"/>
      <c r="EK6" s="307"/>
      <c r="EL6" s="307"/>
      <c r="EM6" s="307"/>
      <c r="EN6" s="307"/>
      <c r="EO6" s="307"/>
      <c r="EP6" s="307"/>
      <c r="EQ6" s="307"/>
      <c r="ER6" s="307"/>
      <c r="ES6" s="307"/>
      <c r="ET6" s="307"/>
      <c r="EU6" s="307"/>
      <c r="EV6" s="307"/>
      <c r="EW6" s="307"/>
      <c r="EX6" s="307"/>
      <c r="EY6" s="307"/>
      <c r="EZ6" s="307"/>
      <c r="FA6" s="307"/>
      <c r="FB6" s="307"/>
      <c r="FC6" s="307"/>
      <c r="FD6" s="307"/>
      <c r="FE6" s="307"/>
      <c r="FF6" s="307"/>
      <c r="FG6" s="307"/>
      <c r="FH6" s="307"/>
      <c r="FI6" s="307"/>
      <c r="FJ6" s="307"/>
      <c r="FK6" s="307"/>
      <c r="FL6" s="307"/>
      <c r="FM6" s="307"/>
      <c r="FN6" s="307"/>
      <c r="FO6" s="307"/>
      <c r="FP6" s="307"/>
      <c r="FQ6" s="307"/>
      <c r="FR6" s="307"/>
      <c r="FS6" s="307"/>
      <c r="FT6" s="307"/>
      <c r="FU6" s="307"/>
      <c r="FV6" s="307"/>
      <c r="FW6" s="307"/>
      <c r="FX6" s="307"/>
      <c r="FY6" s="307"/>
      <c r="FZ6" s="307"/>
      <c r="GA6" s="307"/>
      <c r="GB6" s="307"/>
      <c r="GC6" s="307"/>
      <c r="GD6" s="307"/>
      <c r="GE6" s="307"/>
      <c r="GF6" s="307"/>
      <c r="GG6" s="307"/>
      <c r="GH6" s="307"/>
      <c r="GI6" s="307"/>
      <c r="GJ6" s="307"/>
      <c r="GK6" s="307"/>
      <c r="GL6" s="307"/>
      <c r="GM6" s="307"/>
      <c r="GN6" s="307"/>
      <c r="GO6" s="307"/>
      <c r="GP6" s="307"/>
      <c r="GQ6" s="307"/>
      <c r="GR6" s="307"/>
      <c r="GS6" s="307"/>
      <c r="GT6" s="307"/>
      <c r="GU6" s="307"/>
      <c r="GV6" s="307"/>
      <c r="GW6" s="307"/>
      <c r="GX6" s="307"/>
      <c r="GY6" s="307"/>
      <c r="GZ6" s="307"/>
      <c r="HA6" s="307"/>
      <c r="HB6" s="307"/>
      <c r="HC6" s="307"/>
      <c r="HD6" s="307"/>
      <c r="HE6" s="307"/>
      <c r="HF6" s="307"/>
      <c r="HG6" s="307"/>
      <c r="HH6" s="307"/>
      <c r="HI6" s="307"/>
      <c r="HJ6" s="307"/>
      <c r="HK6" s="307"/>
      <c r="HL6" s="307"/>
      <c r="HM6" s="307"/>
      <c r="HN6" s="307"/>
      <c r="HO6" s="307"/>
      <c r="HP6" s="307"/>
      <c r="HQ6" s="307"/>
      <c r="HR6" s="307"/>
      <c r="HS6" s="307"/>
      <c r="HT6" s="307"/>
      <c r="HU6" s="307"/>
      <c r="HV6" s="307"/>
      <c r="HW6" s="307"/>
      <c r="HX6" s="307"/>
      <c r="HY6" s="307"/>
      <c r="HZ6" s="307"/>
      <c r="IA6" s="307"/>
      <c r="IB6" s="307"/>
      <c r="IC6" s="307"/>
      <c r="ID6" s="307"/>
      <c r="IE6" s="307"/>
      <c r="IF6" s="307"/>
      <c r="IG6" s="307"/>
      <c r="IH6" s="307"/>
      <c r="II6" s="307"/>
      <c r="IJ6" s="307"/>
      <c r="IK6" s="307"/>
      <c r="IL6" s="307"/>
      <c r="IM6" s="307"/>
      <c r="IN6" s="307"/>
      <c r="IO6" s="307"/>
      <c r="IP6" s="307"/>
      <c r="IQ6" s="307"/>
      <c r="IR6" s="307"/>
      <c r="IS6" s="307"/>
      <c r="IT6" s="307"/>
      <c r="IU6" s="307"/>
      <c r="IV6" s="307"/>
      <c r="IW6" s="307"/>
      <c r="IX6" s="307"/>
      <c r="IY6" s="307"/>
      <c r="IZ6" s="307"/>
      <c r="JA6" s="307"/>
      <c r="JB6" s="307"/>
      <c r="JC6" s="307"/>
      <c r="JD6" s="307"/>
      <c r="JE6" s="307"/>
      <c r="JF6" s="307"/>
      <c r="JG6" s="307"/>
      <c r="JH6" s="307"/>
      <c r="JI6" s="307"/>
      <c r="JJ6" s="307"/>
      <c r="JK6" s="307"/>
      <c r="JL6" s="307"/>
      <c r="JM6" s="307"/>
      <c r="JN6" s="307"/>
      <c r="JO6" s="307"/>
      <c r="JP6" s="307"/>
      <c r="JQ6" s="307"/>
      <c r="JR6" s="307"/>
      <c r="JS6" s="307"/>
      <c r="JT6" s="307"/>
      <c r="JU6" s="307"/>
      <c r="JV6" s="307"/>
      <c r="JW6" s="307"/>
      <c r="JX6" s="307"/>
      <c r="JY6" s="307"/>
      <c r="JZ6" s="307"/>
      <c r="KA6" s="307"/>
      <c r="KB6" s="307"/>
      <c r="KC6" s="307"/>
      <c r="KD6" s="307"/>
      <c r="KE6" s="307"/>
      <c r="KF6" s="307"/>
      <c r="KG6" s="307"/>
      <c r="KH6" s="307"/>
      <c r="KI6" s="307"/>
      <c r="KJ6" s="307"/>
      <c r="KK6" s="307"/>
      <c r="KL6" s="307"/>
      <c r="KM6" s="307"/>
      <c r="KN6" s="307"/>
      <c r="KO6" s="307"/>
      <c r="KP6" s="307"/>
      <c r="KQ6" s="307"/>
      <c r="KR6" s="307"/>
      <c r="KS6" s="307"/>
      <c r="KT6" s="307"/>
      <c r="KU6" s="307"/>
      <c r="KV6" s="307"/>
      <c r="KW6" s="307"/>
      <c r="KX6" s="307"/>
      <c r="KY6" s="307"/>
      <c r="KZ6" s="307"/>
      <c r="LA6" s="307"/>
      <c r="LB6" s="307"/>
      <c r="LC6" s="307"/>
      <c r="LD6" s="307"/>
      <c r="LE6" s="307"/>
      <c r="LF6" s="307"/>
      <c r="LG6" s="307"/>
      <c r="LH6" s="307"/>
      <c r="LI6" s="307"/>
      <c r="LJ6" s="307"/>
      <c r="LK6" s="307"/>
      <c r="LL6" s="307"/>
      <c r="LM6" s="307"/>
      <c r="LN6" s="307"/>
      <c r="LO6" s="307"/>
      <c r="LP6" s="307"/>
      <c r="LQ6" s="307"/>
      <c r="LR6" s="307"/>
      <c r="LS6" s="307"/>
      <c r="LT6" s="307"/>
      <c r="LU6" s="307"/>
      <c r="LV6" s="307"/>
      <c r="LW6" s="307"/>
      <c r="LX6" s="307"/>
      <c r="LY6" s="307"/>
      <c r="LZ6" s="307"/>
      <c r="MA6" s="307"/>
      <c r="MB6" s="307"/>
      <c r="MC6" s="307"/>
      <c r="MD6" s="307"/>
      <c r="ME6" s="307"/>
      <c r="MF6" s="307"/>
      <c r="MG6" s="307"/>
      <c r="MH6" s="307"/>
      <c r="MI6" s="307"/>
      <c r="MJ6" s="307"/>
      <c r="MK6" s="307"/>
      <c r="ML6" s="307"/>
      <c r="MM6" s="307"/>
      <c r="MN6" s="307"/>
      <c r="MO6" s="307"/>
      <c r="MP6" s="307"/>
      <c r="MQ6" s="307"/>
      <c r="MR6" s="307"/>
      <c r="MS6" s="307"/>
      <c r="MT6" s="307"/>
      <c r="MU6" s="307"/>
      <c r="MV6" s="307"/>
      <c r="MW6" s="307"/>
      <c r="MX6" s="307"/>
      <c r="MY6" s="307"/>
      <c r="MZ6" s="307"/>
      <c r="NA6" s="307"/>
      <c r="NB6" s="307"/>
      <c r="NC6" s="307"/>
      <c r="ND6" s="307"/>
      <c r="NE6" s="307"/>
      <c r="NF6" s="307"/>
      <c r="NG6" s="307"/>
      <c r="NH6" s="307"/>
      <c r="NI6" s="307"/>
      <c r="NJ6" s="307"/>
      <c r="NK6" s="307"/>
      <c r="NL6" s="307"/>
      <c r="NM6" s="307"/>
      <c r="NN6" s="307"/>
      <c r="NO6" s="307"/>
      <c r="NP6" s="307"/>
      <c r="NQ6" s="307"/>
      <c r="NR6" s="307"/>
      <c r="NS6" s="307"/>
      <c r="NT6" s="307"/>
      <c r="NU6" s="307"/>
      <c r="NV6" s="307"/>
      <c r="NW6" s="307"/>
      <c r="NX6" s="307"/>
      <c r="NY6" s="307"/>
      <c r="NZ6" s="307"/>
      <c r="OA6" s="307"/>
      <c r="OB6" s="307"/>
      <c r="OC6" s="307"/>
      <c r="OD6" s="307"/>
      <c r="OE6" s="307"/>
      <c r="OF6" s="307"/>
      <c r="OG6" s="307"/>
      <c r="OH6" s="307"/>
      <c r="OI6" s="307"/>
      <c r="OJ6" s="307"/>
      <c r="OK6" s="307"/>
      <c r="OL6" s="307"/>
      <c r="OM6" s="307"/>
      <c r="ON6" s="307"/>
      <c r="OO6" s="307"/>
      <c r="OP6" s="307"/>
      <c r="OQ6" s="307"/>
      <c r="OR6" s="307"/>
      <c r="OS6" s="307"/>
      <c r="OT6" s="307"/>
      <c r="OU6" s="307"/>
      <c r="OV6" s="307"/>
      <c r="OW6" s="307"/>
      <c r="OX6" s="307"/>
      <c r="OY6" s="307"/>
      <c r="OZ6" s="307"/>
      <c r="PA6" s="307"/>
      <c r="PB6" s="307"/>
      <c r="PC6" s="307"/>
      <c r="PD6" s="307"/>
      <c r="PE6" s="307"/>
      <c r="PF6" s="307"/>
      <c r="PG6" s="307"/>
      <c r="PH6" s="307"/>
      <c r="PI6" s="307"/>
      <c r="PJ6" s="307"/>
      <c r="PK6" s="307"/>
      <c r="PL6" s="307"/>
      <c r="PM6" s="307"/>
      <c r="PN6" s="307"/>
      <c r="PO6" s="307"/>
      <c r="PP6" s="307"/>
      <c r="PQ6" s="307"/>
      <c r="PR6" s="307"/>
      <c r="PS6" s="307"/>
      <c r="PT6" s="307"/>
      <c r="PU6" s="307"/>
      <c r="PV6" s="307"/>
      <c r="PW6" s="307"/>
      <c r="PX6" s="307"/>
      <c r="PY6" s="307"/>
      <c r="PZ6" s="307"/>
      <c r="QA6" s="307"/>
      <c r="QB6" s="307"/>
      <c r="QC6" s="307"/>
      <c r="QD6" s="307"/>
      <c r="QE6" s="307"/>
      <c r="QF6" s="307"/>
      <c r="QG6" s="307"/>
      <c r="QH6" s="307"/>
      <c r="QI6" s="307"/>
      <c r="QJ6" s="307"/>
      <c r="QK6" s="307"/>
      <c r="QL6" s="307"/>
      <c r="QM6" s="307"/>
      <c r="QN6" s="307"/>
      <c r="QO6" s="307"/>
      <c r="QP6" s="307"/>
      <c r="QQ6" s="307"/>
      <c r="QR6" s="307"/>
      <c r="QS6" s="307"/>
      <c r="QT6" s="307"/>
      <c r="QU6" s="307"/>
      <c r="QV6" s="307"/>
      <c r="QW6" s="307"/>
      <c r="QX6" s="307"/>
      <c r="QY6" s="307"/>
      <c r="QZ6" s="307"/>
      <c r="RA6" s="307"/>
      <c r="RB6" s="307"/>
      <c r="RC6" s="307"/>
      <c r="RD6" s="307"/>
      <c r="RE6" s="307"/>
      <c r="RF6" s="307"/>
      <c r="RG6" s="307"/>
      <c r="RH6" s="307"/>
      <c r="RI6" s="307"/>
      <c r="RJ6" s="307"/>
      <c r="RK6" s="307"/>
      <c r="RL6" s="307"/>
      <c r="RM6" s="307"/>
      <c r="RN6" s="307"/>
      <c r="RO6" s="307"/>
      <c r="RP6" s="307"/>
      <c r="RQ6" s="307"/>
      <c r="RR6" s="307"/>
      <c r="RS6" s="307"/>
      <c r="RT6" s="307"/>
      <c r="RU6" s="307"/>
      <c r="RV6" s="307"/>
      <c r="RW6" s="307"/>
      <c r="RX6" s="307"/>
      <c r="RY6" s="307"/>
      <c r="RZ6" s="307"/>
      <c r="SA6" s="307"/>
      <c r="SB6" s="307"/>
      <c r="SC6" s="307"/>
      <c r="SD6" s="307"/>
      <c r="SE6" s="307"/>
      <c r="SF6" s="307"/>
      <c r="SG6" s="307"/>
      <c r="SH6" s="307"/>
      <c r="SI6" s="307"/>
      <c r="SJ6" s="307"/>
      <c r="SK6" s="307"/>
      <c r="SL6" s="307"/>
      <c r="SM6" s="307"/>
      <c r="SN6" s="307"/>
      <c r="SO6" s="307"/>
      <c r="SP6" s="307"/>
      <c r="SQ6" s="307"/>
      <c r="SR6" s="307"/>
      <c r="SS6" s="307"/>
      <c r="ST6" s="307"/>
      <c r="SU6" s="307"/>
      <c r="SV6" s="307"/>
      <c r="SW6" s="307"/>
      <c r="SX6" s="307"/>
      <c r="SY6" s="307"/>
      <c r="SZ6" s="307"/>
      <c r="TA6" s="307"/>
      <c r="TB6" s="307"/>
      <c r="TC6" s="307"/>
      <c r="TD6" s="307"/>
      <c r="TE6" s="307"/>
      <c r="TF6" s="307"/>
      <c r="TG6" s="307"/>
      <c r="TH6" s="307"/>
      <c r="TI6" s="307"/>
      <c r="TJ6" s="307"/>
      <c r="TK6" s="307"/>
      <c r="TL6" s="307"/>
      <c r="TM6" s="307"/>
      <c r="TN6" s="307"/>
      <c r="TO6" s="307"/>
      <c r="TP6" s="307"/>
      <c r="TQ6" s="307"/>
      <c r="TR6" s="307"/>
      <c r="TS6" s="307"/>
      <c r="TT6" s="307"/>
      <c r="TU6" s="307"/>
      <c r="TV6" s="307"/>
      <c r="TW6" s="307"/>
      <c r="TX6" s="307"/>
      <c r="TY6" s="307"/>
      <c r="TZ6" s="307"/>
      <c r="UA6" s="307"/>
      <c r="UB6" s="307"/>
      <c r="UC6" s="307"/>
      <c r="UD6" s="307"/>
      <c r="UE6" s="307"/>
      <c r="UF6" s="307"/>
      <c r="UG6" s="307"/>
      <c r="UH6" s="307"/>
      <c r="UI6" s="307"/>
      <c r="UJ6" s="307"/>
      <c r="UK6" s="307"/>
      <c r="UL6" s="307"/>
      <c r="UM6" s="307"/>
      <c r="UN6" s="307"/>
      <c r="UO6" s="307"/>
      <c r="UP6" s="307"/>
      <c r="UQ6" s="307"/>
      <c r="UR6" s="307"/>
      <c r="US6" s="307"/>
      <c r="UT6" s="307"/>
      <c r="UU6" s="307"/>
      <c r="UV6" s="307"/>
      <c r="UW6" s="307"/>
      <c r="UX6" s="307"/>
      <c r="UY6" s="307"/>
      <c r="UZ6" s="307"/>
      <c r="VA6" s="307"/>
      <c r="VB6" s="307"/>
      <c r="VC6" s="307"/>
      <c r="VD6" s="307"/>
      <c r="VE6" s="307"/>
      <c r="VF6" s="307"/>
      <c r="VG6" s="307"/>
      <c r="VH6" s="307"/>
      <c r="VI6" s="307"/>
      <c r="VJ6" s="307"/>
      <c r="VK6" s="307"/>
      <c r="VL6" s="307"/>
      <c r="VM6" s="307"/>
      <c r="VN6" s="307"/>
      <c r="VO6" s="307"/>
      <c r="VP6" s="307"/>
      <c r="VQ6" s="307"/>
      <c r="VR6" s="307"/>
      <c r="VS6" s="307"/>
      <c r="VT6" s="307"/>
      <c r="VU6" s="307"/>
      <c r="VV6" s="307"/>
      <c r="VW6" s="307"/>
      <c r="VX6" s="307"/>
      <c r="VY6" s="307"/>
      <c r="VZ6" s="307"/>
      <c r="WA6" s="307"/>
      <c r="WB6" s="307"/>
      <c r="WC6" s="307"/>
      <c r="WD6" s="307"/>
      <c r="WE6" s="307"/>
      <c r="WF6" s="307"/>
      <c r="WG6" s="307"/>
      <c r="WH6" s="307"/>
      <c r="WI6" s="307"/>
      <c r="WJ6" s="307"/>
      <c r="WK6" s="307"/>
      <c r="WL6" s="307"/>
      <c r="WM6" s="307"/>
      <c r="WN6" s="307"/>
      <c r="WO6" s="307"/>
      <c r="WP6" s="307"/>
      <c r="WQ6" s="307"/>
      <c r="WR6" s="307"/>
      <c r="WS6" s="307"/>
      <c r="WT6" s="307"/>
      <c r="WU6" s="307"/>
      <c r="WV6" s="307"/>
      <c r="WW6" s="307"/>
      <c r="WX6" s="307"/>
      <c r="WY6" s="307"/>
      <c r="WZ6" s="307"/>
      <c r="XA6" s="307"/>
      <c r="XB6" s="307"/>
      <c r="XC6" s="307"/>
      <c r="XD6" s="307"/>
      <c r="XE6" s="307"/>
      <c r="XF6" s="307"/>
      <c r="XG6" s="307"/>
      <c r="XH6" s="307"/>
      <c r="XI6" s="307"/>
      <c r="XJ6" s="307"/>
      <c r="XK6" s="307"/>
      <c r="XL6" s="307"/>
      <c r="XM6" s="307"/>
      <c r="XN6" s="307"/>
      <c r="XO6" s="307"/>
      <c r="XP6" s="307"/>
      <c r="XQ6" s="307"/>
      <c r="XR6" s="307"/>
      <c r="XS6" s="307"/>
      <c r="XT6" s="307"/>
      <c r="XU6" s="307"/>
      <c r="XV6" s="307"/>
      <c r="XW6" s="307"/>
      <c r="XX6" s="307"/>
      <c r="XY6" s="307"/>
      <c r="XZ6" s="307"/>
      <c r="YA6" s="307"/>
      <c r="YB6" s="307"/>
      <c r="YC6" s="307"/>
      <c r="YD6" s="307"/>
      <c r="YE6" s="307"/>
      <c r="YF6" s="307"/>
      <c r="YG6" s="307"/>
      <c r="YH6" s="307"/>
      <c r="YI6" s="307"/>
      <c r="YJ6" s="307"/>
      <c r="YK6" s="307"/>
      <c r="YL6" s="307"/>
      <c r="YM6" s="307"/>
      <c r="YN6" s="307"/>
      <c r="YO6" s="307"/>
      <c r="YP6" s="307"/>
      <c r="YQ6" s="307"/>
      <c r="YR6" s="307"/>
      <c r="YS6" s="307"/>
      <c r="YT6" s="307"/>
      <c r="YU6" s="307"/>
      <c r="YV6" s="307"/>
      <c r="YW6" s="307"/>
      <c r="YX6" s="307"/>
      <c r="YY6" s="307"/>
      <c r="YZ6" s="307"/>
      <c r="ZA6" s="307"/>
      <c r="ZB6" s="307"/>
      <c r="ZC6" s="307"/>
      <c r="ZD6" s="307"/>
      <c r="ZE6" s="307"/>
      <c r="ZF6" s="307"/>
      <c r="ZG6" s="307"/>
      <c r="ZH6" s="307"/>
      <c r="ZI6" s="307"/>
      <c r="ZJ6" s="307"/>
      <c r="ZK6" s="307"/>
      <c r="ZL6" s="307"/>
      <c r="ZM6" s="307"/>
      <c r="ZN6" s="307"/>
      <c r="ZO6" s="307"/>
      <c r="ZP6" s="307"/>
      <c r="ZQ6" s="307"/>
      <c r="ZR6" s="307"/>
      <c r="ZS6" s="307"/>
      <c r="ZT6" s="307"/>
      <c r="ZU6" s="307"/>
      <c r="ZV6" s="307"/>
      <c r="ZW6" s="307"/>
      <c r="ZX6" s="307"/>
      <c r="ZY6" s="307"/>
      <c r="ZZ6" s="307"/>
      <c r="AAA6" s="307"/>
      <c r="AAB6" s="307"/>
      <c r="AAC6" s="307"/>
      <c r="AAD6" s="307"/>
      <c r="AAE6" s="307"/>
      <c r="AAF6" s="307"/>
      <c r="AAG6" s="307"/>
      <c r="AAH6" s="307"/>
      <c r="AAI6" s="307"/>
      <c r="AAJ6" s="307"/>
      <c r="AAK6" s="307"/>
      <c r="AAL6" s="307"/>
      <c r="AAM6" s="307"/>
      <c r="AAN6" s="307"/>
      <c r="AAO6" s="307"/>
      <c r="AAP6" s="307"/>
      <c r="AAQ6" s="307"/>
      <c r="AAR6" s="307"/>
      <c r="AAS6" s="307"/>
      <c r="AAT6" s="307"/>
      <c r="AAU6" s="307"/>
      <c r="AAV6" s="307"/>
      <c r="AAW6" s="307"/>
      <c r="AAX6" s="307"/>
      <c r="AAY6" s="307"/>
      <c r="AAZ6" s="307"/>
      <c r="ABA6" s="307"/>
      <c r="ABB6" s="307"/>
      <c r="ABC6" s="307"/>
      <c r="ABD6" s="307"/>
      <c r="ABE6" s="307"/>
      <c r="ABF6" s="307"/>
      <c r="ABG6" s="307"/>
      <c r="ABH6" s="307"/>
      <c r="ABI6" s="307"/>
      <c r="ABJ6" s="307"/>
      <c r="ABK6" s="307"/>
      <c r="ABL6" s="307"/>
      <c r="ABM6" s="307"/>
      <c r="ABN6" s="307"/>
      <c r="ABO6" s="307"/>
      <c r="ABP6" s="307"/>
      <c r="ABQ6" s="307"/>
      <c r="ABR6" s="307"/>
      <c r="ABS6" s="307"/>
      <c r="ABT6" s="307"/>
      <c r="ABU6" s="307"/>
      <c r="ABV6" s="307"/>
      <c r="ABW6" s="307"/>
      <c r="ABX6" s="307"/>
      <c r="ABY6" s="307"/>
      <c r="ABZ6" s="307"/>
      <c r="ACA6" s="307"/>
      <c r="ACB6" s="307"/>
      <c r="ACC6" s="307"/>
      <c r="ACD6" s="307"/>
      <c r="ACE6" s="307"/>
      <c r="ACF6" s="307"/>
      <c r="ACG6" s="307"/>
      <c r="ACH6" s="307"/>
      <c r="ACI6" s="307"/>
      <c r="ACJ6" s="307"/>
      <c r="ACK6" s="307"/>
      <c r="ACL6" s="307"/>
      <c r="ACM6" s="307"/>
      <c r="ACN6" s="307"/>
      <c r="ACO6" s="307"/>
      <c r="ACP6" s="307"/>
      <c r="ACQ6" s="307"/>
      <c r="ACR6" s="307"/>
      <c r="ACS6" s="307"/>
      <c r="ACT6" s="307"/>
      <c r="ACU6" s="307"/>
      <c r="ACV6" s="307"/>
      <c r="ACW6" s="307"/>
      <c r="ACX6" s="307"/>
      <c r="ACY6" s="307"/>
      <c r="ACZ6" s="307"/>
      <c r="ADA6" s="307"/>
      <c r="ADB6" s="307"/>
      <c r="ADC6" s="307"/>
      <c r="ADD6" s="307"/>
      <c r="ADE6" s="307"/>
      <c r="ADF6" s="307"/>
      <c r="ADG6" s="307"/>
      <c r="ADH6" s="307"/>
      <c r="ADI6" s="307"/>
      <c r="ADJ6" s="307"/>
      <c r="ADK6" s="307"/>
      <c r="ADL6" s="307"/>
      <c r="ADM6" s="307"/>
      <c r="ADN6" s="307"/>
      <c r="ADO6" s="307"/>
      <c r="ADP6" s="307"/>
      <c r="ADQ6" s="307"/>
      <c r="ADR6" s="307"/>
      <c r="ADS6" s="307"/>
      <c r="ADT6" s="307"/>
      <c r="ADU6" s="307"/>
      <c r="ADV6" s="307"/>
      <c r="ADW6" s="307"/>
      <c r="ADX6" s="307"/>
      <c r="ADY6" s="307"/>
      <c r="ADZ6" s="307"/>
      <c r="AEA6" s="307"/>
      <c r="AEB6" s="307"/>
      <c r="AEC6" s="307"/>
      <c r="AED6" s="307"/>
      <c r="AEE6" s="307"/>
      <c r="AEF6" s="307"/>
      <c r="AEG6" s="307"/>
      <c r="AEH6" s="307"/>
      <c r="AEI6" s="307"/>
      <c r="AEJ6" s="307"/>
      <c r="AEK6" s="307"/>
      <c r="AEL6" s="307"/>
      <c r="AEM6" s="307"/>
      <c r="AEN6" s="307"/>
      <c r="AEO6" s="307"/>
      <c r="AEP6" s="307"/>
      <c r="AEQ6" s="307"/>
      <c r="AER6" s="307"/>
      <c r="AES6" s="307"/>
      <c r="AET6" s="307"/>
      <c r="AEU6" s="307"/>
      <c r="AEV6" s="307"/>
      <c r="AEW6" s="307"/>
      <c r="AEX6" s="307"/>
      <c r="AEY6" s="307"/>
      <c r="AEZ6" s="307"/>
      <c r="AFA6" s="307"/>
      <c r="AFB6" s="307"/>
      <c r="AFC6" s="307"/>
      <c r="AFD6" s="307"/>
      <c r="AFE6" s="307"/>
      <c r="AFF6" s="307"/>
      <c r="AFG6" s="307"/>
      <c r="AFH6" s="307"/>
      <c r="AFI6" s="307"/>
      <c r="AFJ6" s="307"/>
      <c r="AFK6" s="307"/>
      <c r="AFL6" s="307"/>
      <c r="AFM6" s="307"/>
      <c r="AFN6" s="307"/>
      <c r="AFO6" s="307"/>
      <c r="AFP6" s="307"/>
      <c r="AFQ6" s="307"/>
      <c r="AFR6" s="307"/>
      <c r="AFS6" s="307"/>
      <c r="AFT6" s="307"/>
      <c r="AFU6" s="307"/>
      <c r="AFV6" s="307"/>
      <c r="AFW6" s="307"/>
      <c r="AFX6" s="307"/>
      <c r="AFY6" s="307"/>
      <c r="AFZ6" s="307"/>
      <c r="AGA6" s="307"/>
      <c r="AGB6" s="307"/>
      <c r="AGC6" s="307"/>
      <c r="AGD6" s="307"/>
      <c r="AGE6" s="307"/>
      <c r="AGF6" s="307"/>
      <c r="AGG6" s="307"/>
      <c r="AGH6" s="307"/>
      <c r="AGI6" s="307"/>
      <c r="AGJ6" s="307"/>
      <c r="AGK6" s="307"/>
      <c r="AGL6" s="307"/>
      <c r="AGM6" s="307"/>
      <c r="AGN6" s="307"/>
      <c r="AGO6" s="307"/>
      <c r="AGP6" s="307"/>
      <c r="AGQ6" s="307"/>
      <c r="AGR6" s="307"/>
      <c r="AGS6" s="307"/>
      <c r="AGT6" s="307"/>
      <c r="AGU6" s="307"/>
      <c r="AGV6" s="307"/>
      <c r="AGW6" s="307"/>
      <c r="AGX6" s="307"/>
      <c r="AGY6" s="307"/>
      <c r="AGZ6" s="307"/>
      <c r="AHA6" s="307"/>
      <c r="AHB6" s="307"/>
      <c r="AHC6" s="307"/>
      <c r="AHD6" s="307"/>
      <c r="AHE6" s="307"/>
      <c r="AHF6" s="307"/>
      <c r="AHG6" s="307"/>
      <c r="AHH6" s="307"/>
      <c r="AHI6" s="307"/>
      <c r="AHJ6" s="307"/>
      <c r="AHK6" s="307"/>
      <c r="AHL6" s="307"/>
      <c r="AHM6" s="307"/>
      <c r="AHN6" s="307"/>
      <c r="AHO6" s="307"/>
      <c r="AHP6" s="307"/>
      <c r="AHQ6" s="307"/>
      <c r="AHR6" s="307"/>
      <c r="AHS6" s="307"/>
      <c r="AHT6" s="307"/>
      <c r="AHU6" s="307"/>
      <c r="AHV6" s="307"/>
      <c r="AHW6" s="307"/>
      <c r="AHX6" s="307"/>
      <c r="AHY6" s="307"/>
      <c r="AHZ6" s="307"/>
      <c r="AIA6" s="307"/>
      <c r="AIB6" s="307"/>
      <c r="AIC6" s="307"/>
      <c r="AID6" s="307"/>
      <c r="AIE6" s="307"/>
      <c r="AIF6" s="307"/>
      <c r="AIG6" s="307"/>
      <c r="AIH6" s="307"/>
      <c r="AII6" s="307"/>
      <c r="AIJ6" s="307"/>
      <c r="AIK6" s="307"/>
      <c r="AIL6" s="307"/>
      <c r="AIM6" s="307"/>
      <c r="AIN6" s="307"/>
      <c r="AIO6" s="307"/>
      <c r="AIP6" s="307"/>
      <c r="AIQ6" s="307"/>
      <c r="AIR6" s="307"/>
      <c r="AIS6" s="307"/>
      <c r="AIT6" s="307"/>
      <c r="AIU6" s="307"/>
      <c r="AIV6" s="307"/>
      <c r="AIW6" s="307"/>
      <c r="AIX6" s="307"/>
      <c r="AIY6" s="307"/>
      <c r="AIZ6" s="307"/>
      <c r="AJA6" s="307"/>
      <c r="AJB6" s="307"/>
      <c r="AJC6" s="307"/>
      <c r="AJD6" s="307"/>
      <c r="AJE6" s="307"/>
      <c r="AJF6" s="307"/>
      <c r="AJG6" s="307"/>
      <c r="AJH6" s="307"/>
      <c r="AJI6" s="307"/>
      <c r="AJJ6" s="307"/>
      <c r="AJK6" s="307"/>
      <c r="AJL6" s="307"/>
      <c r="AJM6" s="307"/>
      <c r="AJN6" s="307"/>
      <c r="AJO6" s="307"/>
      <c r="AJP6" s="307"/>
      <c r="AJQ6" s="307"/>
      <c r="AJR6" s="307"/>
      <c r="AJS6" s="307"/>
      <c r="AJT6" s="307"/>
      <c r="AJU6" s="307"/>
      <c r="AJV6" s="307"/>
      <c r="AJW6" s="307"/>
      <c r="AJX6" s="307"/>
      <c r="AJY6" s="307"/>
      <c r="AJZ6" s="307"/>
      <c r="AKA6" s="307"/>
      <c r="AKB6" s="307"/>
      <c r="AKC6" s="307"/>
      <c r="AKD6" s="307"/>
      <c r="AKE6" s="307"/>
      <c r="AKF6" s="307"/>
      <c r="AKG6" s="307"/>
      <c r="AKH6" s="307"/>
      <c r="AKI6" s="307"/>
      <c r="AKJ6" s="307"/>
      <c r="AKK6" s="307"/>
      <c r="AKL6" s="307"/>
      <c r="AKM6" s="307"/>
      <c r="AKN6" s="307"/>
      <c r="AKO6" s="307"/>
      <c r="AKP6" s="307"/>
      <c r="AKQ6" s="307"/>
      <c r="AKR6" s="307"/>
      <c r="AKS6" s="307"/>
      <c r="AKT6" s="307"/>
      <c r="AKU6" s="307"/>
      <c r="AKV6" s="307"/>
      <c r="AKW6" s="307"/>
      <c r="AKX6" s="307"/>
      <c r="AKY6" s="307"/>
    </row>
    <row r="7" spans="1:987" s="41" customFormat="1" x14ac:dyDescent="0.25">
      <c r="A7" s="133" t="s">
        <v>4</v>
      </c>
      <c r="B7" s="185" t="e">
        <f>IF('Sample of Spirits 2'!I7&lt;E7,"&lt;",'Sample of Spirits 2'!I7)</f>
        <v>#DIV/0!</v>
      </c>
      <c r="C7" s="123" t="e">
        <f t="shared" si="0"/>
        <v>#DIV/0!</v>
      </c>
      <c r="D7" s="94" t="e">
        <f>'Sample of Spirits 2'!E7</f>
        <v>#DIV/0!</v>
      </c>
      <c r="E7" s="199" t="e">
        <f>'SS results'!V8</f>
        <v>#DIV/0!</v>
      </c>
      <c r="F7" s="118"/>
      <c r="G7" s="123" t="e">
        <f>IF('Sample of Spirits 2'!R7&lt;J7,"&lt;",'Sample of Spirits 2'!R7)</f>
        <v>#DIV/0!</v>
      </c>
      <c r="H7" s="123" t="e">
        <f t="shared" si="1"/>
        <v>#DIV/0!</v>
      </c>
      <c r="I7" s="94" t="e">
        <f>'Sample of Spirits 2'!N7</f>
        <v>#DIV/0!</v>
      </c>
      <c r="J7" s="199" t="e">
        <f>'SS results'!AB8</f>
        <v>#DIV/0!</v>
      </c>
      <c r="K7" s="118"/>
      <c r="L7" s="187" t="e">
        <f>IF('Sample of Spirits 2'!AA7&lt;O7,"&lt;",'Sample of Spirits 2'!AA7)</f>
        <v>#DIV/0!</v>
      </c>
      <c r="M7" s="123" t="e">
        <f t="shared" si="2"/>
        <v>#DIV/0!</v>
      </c>
      <c r="N7" s="94" t="e">
        <f>'Sample of Spirits 2'!W7</f>
        <v>#DIV/0!</v>
      </c>
      <c r="O7" s="199" t="e">
        <f>'SS results'!AH8</f>
        <v>#DIV/0!</v>
      </c>
      <c r="P7" s="118"/>
      <c r="Q7" s="94" t="e">
        <f t="shared" si="3"/>
        <v>#DIV/0!</v>
      </c>
      <c r="R7" s="94" t="e">
        <f t="shared" si="4"/>
        <v>#DIV/0!</v>
      </c>
      <c r="S7" s="118"/>
      <c r="T7" s="186" t="e">
        <f t="shared" si="5"/>
        <v>#DIV/0!</v>
      </c>
      <c r="U7" s="94" t="e">
        <f t="shared" si="6"/>
        <v>#DIV/0!</v>
      </c>
      <c r="V7" s="114"/>
      <c r="W7" s="312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  <c r="BE7" s="307"/>
      <c r="BF7" s="307"/>
      <c r="BG7" s="307"/>
      <c r="BH7" s="307"/>
      <c r="BI7" s="307"/>
      <c r="BJ7" s="307"/>
      <c r="BK7" s="307"/>
      <c r="BL7" s="307"/>
      <c r="BM7" s="307"/>
      <c r="BN7" s="307"/>
      <c r="BO7" s="307"/>
      <c r="BP7" s="307"/>
      <c r="BQ7" s="307"/>
      <c r="BR7" s="307"/>
      <c r="BS7" s="307"/>
      <c r="BT7" s="307"/>
      <c r="BU7" s="307"/>
      <c r="BV7" s="307"/>
      <c r="BW7" s="307"/>
      <c r="BX7" s="307"/>
      <c r="BY7" s="307"/>
      <c r="BZ7" s="307"/>
      <c r="CA7" s="307"/>
      <c r="CB7" s="307"/>
      <c r="CC7" s="307"/>
      <c r="CD7" s="307"/>
      <c r="CE7" s="307"/>
      <c r="CF7" s="307"/>
      <c r="CG7" s="307"/>
      <c r="CH7" s="307"/>
      <c r="CI7" s="307"/>
      <c r="CJ7" s="307"/>
      <c r="CK7" s="307"/>
      <c r="CL7" s="307"/>
      <c r="CM7" s="307"/>
      <c r="CN7" s="307"/>
      <c r="CO7" s="307"/>
      <c r="CP7" s="307"/>
      <c r="CQ7" s="307"/>
      <c r="CR7" s="307"/>
      <c r="CS7" s="307"/>
      <c r="CT7" s="307"/>
      <c r="CU7" s="307"/>
      <c r="CV7" s="307"/>
      <c r="CW7" s="307"/>
      <c r="CX7" s="307"/>
      <c r="CY7" s="307"/>
      <c r="CZ7" s="307"/>
      <c r="DA7" s="307"/>
      <c r="DB7" s="307"/>
      <c r="DC7" s="307"/>
      <c r="DD7" s="307"/>
      <c r="DE7" s="307"/>
      <c r="DF7" s="307"/>
      <c r="DG7" s="307"/>
      <c r="DH7" s="307"/>
      <c r="DI7" s="307"/>
      <c r="DJ7" s="307"/>
      <c r="DK7" s="307"/>
      <c r="DL7" s="307"/>
      <c r="DM7" s="307"/>
      <c r="DN7" s="307"/>
      <c r="DO7" s="307"/>
      <c r="DP7" s="307"/>
      <c r="DQ7" s="307"/>
      <c r="DR7" s="307"/>
      <c r="DS7" s="307"/>
      <c r="DT7" s="307"/>
      <c r="DU7" s="307"/>
      <c r="DV7" s="307"/>
      <c r="DW7" s="307"/>
      <c r="DX7" s="307"/>
      <c r="DY7" s="307"/>
      <c r="DZ7" s="307"/>
      <c r="EA7" s="307"/>
      <c r="EB7" s="307"/>
      <c r="EC7" s="307"/>
      <c r="ED7" s="307"/>
      <c r="EE7" s="307"/>
      <c r="EF7" s="307"/>
      <c r="EG7" s="307"/>
      <c r="EH7" s="307"/>
      <c r="EI7" s="307"/>
      <c r="EJ7" s="307"/>
      <c r="EK7" s="307"/>
      <c r="EL7" s="307"/>
      <c r="EM7" s="307"/>
      <c r="EN7" s="307"/>
      <c r="EO7" s="307"/>
      <c r="EP7" s="307"/>
      <c r="EQ7" s="307"/>
      <c r="ER7" s="307"/>
      <c r="ES7" s="307"/>
      <c r="ET7" s="307"/>
      <c r="EU7" s="307"/>
      <c r="EV7" s="307"/>
      <c r="EW7" s="307"/>
      <c r="EX7" s="307"/>
      <c r="EY7" s="307"/>
      <c r="EZ7" s="307"/>
      <c r="FA7" s="307"/>
      <c r="FB7" s="307"/>
      <c r="FC7" s="307"/>
      <c r="FD7" s="307"/>
      <c r="FE7" s="307"/>
      <c r="FF7" s="307"/>
      <c r="FG7" s="307"/>
      <c r="FH7" s="307"/>
      <c r="FI7" s="307"/>
      <c r="FJ7" s="307"/>
      <c r="FK7" s="307"/>
      <c r="FL7" s="307"/>
      <c r="FM7" s="307"/>
      <c r="FN7" s="307"/>
      <c r="FO7" s="307"/>
      <c r="FP7" s="307"/>
      <c r="FQ7" s="307"/>
      <c r="FR7" s="307"/>
      <c r="FS7" s="307"/>
      <c r="FT7" s="307"/>
      <c r="FU7" s="307"/>
      <c r="FV7" s="307"/>
      <c r="FW7" s="307"/>
      <c r="FX7" s="307"/>
      <c r="FY7" s="307"/>
      <c r="FZ7" s="307"/>
      <c r="GA7" s="307"/>
      <c r="GB7" s="307"/>
      <c r="GC7" s="307"/>
      <c r="GD7" s="307"/>
      <c r="GE7" s="307"/>
      <c r="GF7" s="307"/>
      <c r="GG7" s="307"/>
      <c r="GH7" s="307"/>
      <c r="GI7" s="307"/>
      <c r="GJ7" s="307"/>
      <c r="GK7" s="307"/>
      <c r="GL7" s="307"/>
      <c r="GM7" s="307"/>
      <c r="GN7" s="307"/>
      <c r="GO7" s="307"/>
      <c r="GP7" s="307"/>
      <c r="GQ7" s="307"/>
      <c r="GR7" s="307"/>
      <c r="GS7" s="307"/>
      <c r="GT7" s="307"/>
      <c r="GU7" s="307"/>
      <c r="GV7" s="307"/>
      <c r="GW7" s="307"/>
      <c r="GX7" s="307"/>
      <c r="GY7" s="307"/>
      <c r="GZ7" s="307"/>
      <c r="HA7" s="307"/>
      <c r="HB7" s="307"/>
      <c r="HC7" s="307"/>
      <c r="HD7" s="307"/>
      <c r="HE7" s="307"/>
      <c r="HF7" s="307"/>
      <c r="HG7" s="307"/>
      <c r="HH7" s="307"/>
      <c r="HI7" s="307"/>
      <c r="HJ7" s="307"/>
      <c r="HK7" s="307"/>
      <c r="HL7" s="307"/>
      <c r="HM7" s="307"/>
      <c r="HN7" s="307"/>
      <c r="HO7" s="307"/>
      <c r="HP7" s="307"/>
      <c r="HQ7" s="307"/>
      <c r="HR7" s="307"/>
      <c r="HS7" s="307"/>
      <c r="HT7" s="307"/>
      <c r="HU7" s="307"/>
      <c r="HV7" s="307"/>
      <c r="HW7" s="307"/>
      <c r="HX7" s="307"/>
      <c r="HY7" s="307"/>
      <c r="HZ7" s="307"/>
      <c r="IA7" s="307"/>
      <c r="IB7" s="307"/>
      <c r="IC7" s="307"/>
      <c r="ID7" s="307"/>
      <c r="IE7" s="307"/>
      <c r="IF7" s="307"/>
      <c r="IG7" s="307"/>
      <c r="IH7" s="307"/>
      <c r="II7" s="307"/>
      <c r="IJ7" s="307"/>
      <c r="IK7" s="307"/>
      <c r="IL7" s="307"/>
      <c r="IM7" s="307"/>
      <c r="IN7" s="307"/>
      <c r="IO7" s="307"/>
      <c r="IP7" s="307"/>
      <c r="IQ7" s="307"/>
      <c r="IR7" s="307"/>
      <c r="IS7" s="307"/>
      <c r="IT7" s="307"/>
      <c r="IU7" s="307"/>
      <c r="IV7" s="307"/>
      <c r="IW7" s="307"/>
      <c r="IX7" s="307"/>
      <c r="IY7" s="307"/>
      <c r="IZ7" s="307"/>
      <c r="JA7" s="307"/>
      <c r="JB7" s="307"/>
      <c r="JC7" s="307"/>
      <c r="JD7" s="307"/>
      <c r="JE7" s="307"/>
      <c r="JF7" s="307"/>
      <c r="JG7" s="307"/>
      <c r="JH7" s="307"/>
      <c r="JI7" s="307"/>
      <c r="JJ7" s="307"/>
      <c r="JK7" s="307"/>
      <c r="JL7" s="307"/>
      <c r="JM7" s="307"/>
      <c r="JN7" s="307"/>
      <c r="JO7" s="307"/>
      <c r="JP7" s="307"/>
      <c r="JQ7" s="307"/>
      <c r="JR7" s="307"/>
      <c r="JS7" s="307"/>
      <c r="JT7" s="307"/>
      <c r="JU7" s="307"/>
      <c r="JV7" s="307"/>
      <c r="JW7" s="307"/>
      <c r="JX7" s="307"/>
      <c r="JY7" s="307"/>
      <c r="JZ7" s="307"/>
      <c r="KA7" s="307"/>
      <c r="KB7" s="307"/>
      <c r="KC7" s="307"/>
      <c r="KD7" s="307"/>
      <c r="KE7" s="307"/>
      <c r="KF7" s="307"/>
      <c r="KG7" s="307"/>
      <c r="KH7" s="307"/>
      <c r="KI7" s="307"/>
      <c r="KJ7" s="307"/>
      <c r="KK7" s="307"/>
      <c r="KL7" s="307"/>
      <c r="KM7" s="307"/>
      <c r="KN7" s="307"/>
      <c r="KO7" s="307"/>
      <c r="KP7" s="307"/>
      <c r="KQ7" s="307"/>
      <c r="KR7" s="307"/>
      <c r="KS7" s="307"/>
      <c r="KT7" s="307"/>
      <c r="KU7" s="307"/>
      <c r="KV7" s="307"/>
      <c r="KW7" s="307"/>
      <c r="KX7" s="307"/>
      <c r="KY7" s="307"/>
      <c r="KZ7" s="307"/>
      <c r="LA7" s="307"/>
      <c r="LB7" s="307"/>
      <c r="LC7" s="307"/>
      <c r="LD7" s="307"/>
      <c r="LE7" s="307"/>
      <c r="LF7" s="307"/>
      <c r="LG7" s="307"/>
      <c r="LH7" s="307"/>
      <c r="LI7" s="307"/>
      <c r="LJ7" s="307"/>
      <c r="LK7" s="307"/>
      <c r="LL7" s="307"/>
      <c r="LM7" s="307"/>
      <c r="LN7" s="307"/>
      <c r="LO7" s="307"/>
      <c r="LP7" s="307"/>
      <c r="LQ7" s="307"/>
      <c r="LR7" s="307"/>
      <c r="LS7" s="307"/>
      <c r="LT7" s="307"/>
      <c r="LU7" s="307"/>
      <c r="LV7" s="307"/>
      <c r="LW7" s="307"/>
      <c r="LX7" s="307"/>
      <c r="LY7" s="307"/>
      <c r="LZ7" s="307"/>
      <c r="MA7" s="307"/>
      <c r="MB7" s="307"/>
      <c r="MC7" s="307"/>
      <c r="MD7" s="307"/>
      <c r="ME7" s="307"/>
      <c r="MF7" s="307"/>
      <c r="MG7" s="307"/>
      <c r="MH7" s="307"/>
      <c r="MI7" s="307"/>
      <c r="MJ7" s="307"/>
      <c r="MK7" s="307"/>
      <c r="ML7" s="307"/>
      <c r="MM7" s="307"/>
      <c r="MN7" s="307"/>
      <c r="MO7" s="307"/>
      <c r="MP7" s="307"/>
      <c r="MQ7" s="307"/>
      <c r="MR7" s="307"/>
      <c r="MS7" s="307"/>
      <c r="MT7" s="307"/>
      <c r="MU7" s="307"/>
      <c r="MV7" s="307"/>
      <c r="MW7" s="307"/>
      <c r="MX7" s="307"/>
      <c r="MY7" s="307"/>
      <c r="MZ7" s="307"/>
      <c r="NA7" s="307"/>
      <c r="NB7" s="307"/>
      <c r="NC7" s="307"/>
      <c r="ND7" s="307"/>
      <c r="NE7" s="307"/>
      <c r="NF7" s="307"/>
      <c r="NG7" s="307"/>
      <c r="NH7" s="307"/>
      <c r="NI7" s="307"/>
      <c r="NJ7" s="307"/>
      <c r="NK7" s="307"/>
      <c r="NL7" s="307"/>
      <c r="NM7" s="307"/>
      <c r="NN7" s="307"/>
      <c r="NO7" s="307"/>
      <c r="NP7" s="307"/>
      <c r="NQ7" s="307"/>
      <c r="NR7" s="307"/>
      <c r="NS7" s="307"/>
      <c r="NT7" s="307"/>
      <c r="NU7" s="307"/>
      <c r="NV7" s="307"/>
      <c r="NW7" s="307"/>
      <c r="NX7" s="307"/>
      <c r="NY7" s="307"/>
      <c r="NZ7" s="307"/>
      <c r="OA7" s="307"/>
      <c r="OB7" s="307"/>
      <c r="OC7" s="307"/>
      <c r="OD7" s="307"/>
      <c r="OE7" s="307"/>
      <c r="OF7" s="307"/>
      <c r="OG7" s="307"/>
      <c r="OH7" s="307"/>
      <c r="OI7" s="307"/>
      <c r="OJ7" s="307"/>
      <c r="OK7" s="307"/>
      <c r="OL7" s="307"/>
      <c r="OM7" s="307"/>
      <c r="ON7" s="307"/>
      <c r="OO7" s="307"/>
      <c r="OP7" s="307"/>
      <c r="OQ7" s="307"/>
      <c r="OR7" s="307"/>
      <c r="OS7" s="307"/>
      <c r="OT7" s="307"/>
      <c r="OU7" s="307"/>
      <c r="OV7" s="307"/>
      <c r="OW7" s="307"/>
      <c r="OX7" s="307"/>
      <c r="OY7" s="307"/>
      <c r="OZ7" s="307"/>
      <c r="PA7" s="307"/>
      <c r="PB7" s="307"/>
      <c r="PC7" s="307"/>
      <c r="PD7" s="307"/>
      <c r="PE7" s="307"/>
      <c r="PF7" s="307"/>
      <c r="PG7" s="307"/>
      <c r="PH7" s="307"/>
      <c r="PI7" s="307"/>
      <c r="PJ7" s="307"/>
      <c r="PK7" s="307"/>
      <c r="PL7" s="307"/>
      <c r="PM7" s="307"/>
      <c r="PN7" s="307"/>
      <c r="PO7" s="307"/>
      <c r="PP7" s="307"/>
      <c r="PQ7" s="307"/>
      <c r="PR7" s="307"/>
      <c r="PS7" s="307"/>
      <c r="PT7" s="307"/>
      <c r="PU7" s="307"/>
      <c r="PV7" s="307"/>
      <c r="PW7" s="307"/>
      <c r="PX7" s="307"/>
      <c r="PY7" s="307"/>
      <c r="PZ7" s="307"/>
      <c r="QA7" s="307"/>
      <c r="QB7" s="307"/>
      <c r="QC7" s="307"/>
      <c r="QD7" s="307"/>
      <c r="QE7" s="307"/>
      <c r="QF7" s="307"/>
      <c r="QG7" s="307"/>
      <c r="QH7" s="307"/>
      <c r="QI7" s="307"/>
      <c r="QJ7" s="307"/>
      <c r="QK7" s="307"/>
      <c r="QL7" s="307"/>
      <c r="QM7" s="307"/>
      <c r="QN7" s="307"/>
      <c r="QO7" s="307"/>
      <c r="QP7" s="307"/>
      <c r="QQ7" s="307"/>
      <c r="QR7" s="307"/>
      <c r="QS7" s="307"/>
      <c r="QT7" s="307"/>
      <c r="QU7" s="307"/>
      <c r="QV7" s="307"/>
      <c r="QW7" s="307"/>
      <c r="QX7" s="307"/>
      <c r="QY7" s="307"/>
      <c r="QZ7" s="307"/>
      <c r="RA7" s="307"/>
      <c r="RB7" s="307"/>
      <c r="RC7" s="307"/>
      <c r="RD7" s="307"/>
      <c r="RE7" s="307"/>
      <c r="RF7" s="307"/>
      <c r="RG7" s="307"/>
      <c r="RH7" s="307"/>
      <c r="RI7" s="307"/>
      <c r="RJ7" s="307"/>
      <c r="RK7" s="307"/>
      <c r="RL7" s="307"/>
      <c r="RM7" s="307"/>
      <c r="RN7" s="307"/>
      <c r="RO7" s="307"/>
      <c r="RP7" s="307"/>
      <c r="RQ7" s="307"/>
      <c r="RR7" s="307"/>
      <c r="RS7" s="307"/>
      <c r="RT7" s="307"/>
      <c r="RU7" s="307"/>
      <c r="RV7" s="307"/>
      <c r="RW7" s="307"/>
      <c r="RX7" s="307"/>
      <c r="RY7" s="307"/>
      <c r="RZ7" s="307"/>
      <c r="SA7" s="307"/>
      <c r="SB7" s="307"/>
      <c r="SC7" s="307"/>
      <c r="SD7" s="307"/>
      <c r="SE7" s="307"/>
      <c r="SF7" s="307"/>
      <c r="SG7" s="307"/>
      <c r="SH7" s="307"/>
      <c r="SI7" s="307"/>
      <c r="SJ7" s="307"/>
      <c r="SK7" s="307"/>
      <c r="SL7" s="307"/>
      <c r="SM7" s="307"/>
      <c r="SN7" s="307"/>
      <c r="SO7" s="307"/>
      <c r="SP7" s="307"/>
      <c r="SQ7" s="307"/>
      <c r="SR7" s="307"/>
      <c r="SS7" s="307"/>
      <c r="ST7" s="307"/>
      <c r="SU7" s="307"/>
      <c r="SV7" s="307"/>
      <c r="SW7" s="307"/>
      <c r="SX7" s="307"/>
      <c r="SY7" s="307"/>
      <c r="SZ7" s="307"/>
      <c r="TA7" s="307"/>
      <c r="TB7" s="307"/>
      <c r="TC7" s="307"/>
      <c r="TD7" s="307"/>
      <c r="TE7" s="307"/>
      <c r="TF7" s="307"/>
      <c r="TG7" s="307"/>
      <c r="TH7" s="307"/>
      <c r="TI7" s="307"/>
      <c r="TJ7" s="307"/>
      <c r="TK7" s="307"/>
      <c r="TL7" s="307"/>
      <c r="TM7" s="307"/>
      <c r="TN7" s="307"/>
      <c r="TO7" s="307"/>
      <c r="TP7" s="307"/>
      <c r="TQ7" s="307"/>
      <c r="TR7" s="307"/>
      <c r="TS7" s="307"/>
      <c r="TT7" s="307"/>
      <c r="TU7" s="307"/>
      <c r="TV7" s="307"/>
      <c r="TW7" s="307"/>
      <c r="TX7" s="307"/>
      <c r="TY7" s="307"/>
      <c r="TZ7" s="307"/>
      <c r="UA7" s="307"/>
      <c r="UB7" s="307"/>
      <c r="UC7" s="307"/>
      <c r="UD7" s="307"/>
      <c r="UE7" s="307"/>
      <c r="UF7" s="307"/>
      <c r="UG7" s="307"/>
      <c r="UH7" s="307"/>
      <c r="UI7" s="307"/>
      <c r="UJ7" s="307"/>
      <c r="UK7" s="307"/>
      <c r="UL7" s="307"/>
      <c r="UM7" s="307"/>
      <c r="UN7" s="307"/>
      <c r="UO7" s="307"/>
      <c r="UP7" s="307"/>
      <c r="UQ7" s="307"/>
      <c r="UR7" s="307"/>
      <c r="US7" s="307"/>
      <c r="UT7" s="307"/>
      <c r="UU7" s="307"/>
      <c r="UV7" s="307"/>
      <c r="UW7" s="307"/>
      <c r="UX7" s="307"/>
      <c r="UY7" s="307"/>
      <c r="UZ7" s="307"/>
      <c r="VA7" s="307"/>
      <c r="VB7" s="307"/>
      <c r="VC7" s="307"/>
      <c r="VD7" s="307"/>
      <c r="VE7" s="307"/>
      <c r="VF7" s="307"/>
      <c r="VG7" s="307"/>
      <c r="VH7" s="307"/>
      <c r="VI7" s="307"/>
      <c r="VJ7" s="307"/>
      <c r="VK7" s="307"/>
      <c r="VL7" s="307"/>
      <c r="VM7" s="307"/>
      <c r="VN7" s="307"/>
      <c r="VO7" s="307"/>
      <c r="VP7" s="307"/>
      <c r="VQ7" s="307"/>
      <c r="VR7" s="307"/>
      <c r="VS7" s="307"/>
      <c r="VT7" s="307"/>
      <c r="VU7" s="307"/>
      <c r="VV7" s="307"/>
      <c r="VW7" s="307"/>
      <c r="VX7" s="307"/>
      <c r="VY7" s="307"/>
      <c r="VZ7" s="307"/>
      <c r="WA7" s="307"/>
      <c r="WB7" s="307"/>
      <c r="WC7" s="307"/>
      <c r="WD7" s="307"/>
      <c r="WE7" s="307"/>
      <c r="WF7" s="307"/>
      <c r="WG7" s="307"/>
      <c r="WH7" s="307"/>
      <c r="WI7" s="307"/>
      <c r="WJ7" s="307"/>
      <c r="WK7" s="307"/>
      <c r="WL7" s="307"/>
      <c r="WM7" s="307"/>
      <c r="WN7" s="307"/>
      <c r="WO7" s="307"/>
      <c r="WP7" s="307"/>
      <c r="WQ7" s="307"/>
      <c r="WR7" s="307"/>
      <c r="WS7" s="307"/>
      <c r="WT7" s="307"/>
      <c r="WU7" s="307"/>
      <c r="WV7" s="307"/>
      <c r="WW7" s="307"/>
      <c r="WX7" s="307"/>
      <c r="WY7" s="307"/>
      <c r="WZ7" s="307"/>
      <c r="XA7" s="307"/>
      <c r="XB7" s="307"/>
      <c r="XC7" s="307"/>
      <c r="XD7" s="307"/>
      <c r="XE7" s="307"/>
      <c r="XF7" s="307"/>
      <c r="XG7" s="307"/>
      <c r="XH7" s="307"/>
      <c r="XI7" s="307"/>
      <c r="XJ7" s="307"/>
      <c r="XK7" s="307"/>
      <c r="XL7" s="307"/>
      <c r="XM7" s="307"/>
      <c r="XN7" s="307"/>
      <c r="XO7" s="307"/>
      <c r="XP7" s="307"/>
      <c r="XQ7" s="307"/>
      <c r="XR7" s="307"/>
      <c r="XS7" s="307"/>
      <c r="XT7" s="307"/>
      <c r="XU7" s="307"/>
      <c r="XV7" s="307"/>
      <c r="XW7" s="307"/>
      <c r="XX7" s="307"/>
      <c r="XY7" s="307"/>
      <c r="XZ7" s="307"/>
      <c r="YA7" s="307"/>
      <c r="YB7" s="307"/>
      <c r="YC7" s="307"/>
      <c r="YD7" s="307"/>
      <c r="YE7" s="307"/>
      <c r="YF7" s="307"/>
      <c r="YG7" s="307"/>
      <c r="YH7" s="307"/>
      <c r="YI7" s="307"/>
      <c r="YJ7" s="307"/>
      <c r="YK7" s="307"/>
      <c r="YL7" s="307"/>
      <c r="YM7" s="307"/>
      <c r="YN7" s="307"/>
      <c r="YO7" s="307"/>
      <c r="YP7" s="307"/>
      <c r="YQ7" s="307"/>
      <c r="YR7" s="307"/>
      <c r="YS7" s="307"/>
      <c r="YT7" s="307"/>
      <c r="YU7" s="307"/>
      <c r="YV7" s="307"/>
      <c r="YW7" s="307"/>
      <c r="YX7" s="307"/>
      <c r="YY7" s="307"/>
      <c r="YZ7" s="307"/>
      <c r="ZA7" s="307"/>
      <c r="ZB7" s="307"/>
      <c r="ZC7" s="307"/>
      <c r="ZD7" s="307"/>
      <c r="ZE7" s="307"/>
      <c r="ZF7" s="307"/>
      <c r="ZG7" s="307"/>
      <c r="ZH7" s="307"/>
      <c r="ZI7" s="307"/>
      <c r="ZJ7" s="307"/>
      <c r="ZK7" s="307"/>
      <c r="ZL7" s="307"/>
      <c r="ZM7" s="307"/>
      <c r="ZN7" s="307"/>
      <c r="ZO7" s="307"/>
      <c r="ZP7" s="307"/>
      <c r="ZQ7" s="307"/>
      <c r="ZR7" s="307"/>
      <c r="ZS7" s="307"/>
      <c r="ZT7" s="307"/>
      <c r="ZU7" s="307"/>
      <c r="ZV7" s="307"/>
      <c r="ZW7" s="307"/>
      <c r="ZX7" s="307"/>
      <c r="ZY7" s="307"/>
      <c r="ZZ7" s="307"/>
      <c r="AAA7" s="307"/>
      <c r="AAB7" s="307"/>
      <c r="AAC7" s="307"/>
      <c r="AAD7" s="307"/>
      <c r="AAE7" s="307"/>
      <c r="AAF7" s="307"/>
      <c r="AAG7" s="307"/>
      <c r="AAH7" s="307"/>
      <c r="AAI7" s="307"/>
      <c r="AAJ7" s="307"/>
      <c r="AAK7" s="307"/>
      <c r="AAL7" s="307"/>
      <c r="AAM7" s="307"/>
      <c r="AAN7" s="307"/>
      <c r="AAO7" s="307"/>
      <c r="AAP7" s="307"/>
      <c r="AAQ7" s="307"/>
      <c r="AAR7" s="307"/>
      <c r="AAS7" s="307"/>
      <c r="AAT7" s="307"/>
      <c r="AAU7" s="307"/>
      <c r="AAV7" s="307"/>
      <c r="AAW7" s="307"/>
      <c r="AAX7" s="307"/>
      <c r="AAY7" s="307"/>
      <c r="AAZ7" s="307"/>
      <c r="ABA7" s="307"/>
      <c r="ABB7" s="307"/>
      <c r="ABC7" s="307"/>
      <c r="ABD7" s="307"/>
      <c r="ABE7" s="307"/>
      <c r="ABF7" s="307"/>
      <c r="ABG7" s="307"/>
      <c r="ABH7" s="307"/>
      <c r="ABI7" s="307"/>
      <c r="ABJ7" s="307"/>
      <c r="ABK7" s="307"/>
      <c r="ABL7" s="307"/>
      <c r="ABM7" s="307"/>
      <c r="ABN7" s="307"/>
      <c r="ABO7" s="307"/>
      <c r="ABP7" s="307"/>
      <c r="ABQ7" s="307"/>
      <c r="ABR7" s="307"/>
      <c r="ABS7" s="307"/>
      <c r="ABT7" s="307"/>
      <c r="ABU7" s="307"/>
      <c r="ABV7" s="307"/>
      <c r="ABW7" s="307"/>
      <c r="ABX7" s="307"/>
      <c r="ABY7" s="307"/>
      <c r="ABZ7" s="307"/>
      <c r="ACA7" s="307"/>
      <c r="ACB7" s="307"/>
      <c r="ACC7" s="307"/>
      <c r="ACD7" s="307"/>
      <c r="ACE7" s="307"/>
      <c r="ACF7" s="307"/>
      <c r="ACG7" s="307"/>
      <c r="ACH7" s="307"/>
      <c r="ACI7" s="307"/>
      <c r="ACJ7" s="307"/>
      <c r="ACK7" s="307"/>
      <c r="ACL7" s="307"/>
      <c r="ACM7" s="307"/>
      <c r="ACN7" s="307"/>
      <c r="ACO7" s="307"/>
      <c r="ACP7" s="307"/>
      <c r="ACQ7" s="307"/>
      <c r="ACR7" s="307"/>
      <c r="ACS7" s="307"/>
      <c r="ACT7" s="307"/>
      <c r="ACU7" s="307"/>
      <c r="ACV7" s="307"/>
      <c r="ACW7" s="307"/>
      <c r="ACX7" s="307"/>
      <c r="ACY7" s="307"/>
      <c r="ACZ7" s="307"/>
      <c r="ADA7" s="307"/>
      <c r="ADB7" s="307"/>
      <c r="ADC7" s="307"/>
      <c r="ADD7" s="307"/>
      <c r="ADE7" s="307"/>
      <c r="ADF7" s="307"/>
      <c r="ADG7" s="307"/>
      <c r="ADH7" s="307"/>
      <c r="ADI7" s="307"/>
      <c r="ADJ7" s="307"/>
      <c r="ADK7" s="307"/>
      <c r="ADL7" s="307"/>
      <c r="ADM7" s="307"/>
      <c r="ADN7" s="307"/>
      <c r="ADO7" s="307"/>
      <c r="ADP7" s="307"/>
      <c r="ADQ7" s="307"/>
      <c r="ADR7" s="307"/>
      <c r="ADS7" s="307"/>
      <c r="ADT7" s="307"/>
      <c r="ADU7" s="307"/>
      <c r="ADV7" s="307"/>
      <c r="ADW7" s="307"/>
      <c r="ADX7" s="307"/>
      <c r="ADY7" s="307"/>
      <c r="ADZ7" s="307"/>
      <c r="AEA7" s="307"/>
      <c r="AEB7" s="307"/>
      <c r="AEC7" s="307"/>
      <c r="AED7" s="307"/>
      <c r="AEE7" s="307"/>
      <c r="AEF7" s="307"/>
      <c r="AEG7" s="307"/>
      <c r="AEH7" s="307"/>
      <c r="AEI7" s="307"/>
      <c r="AEJ7" s="307"/>
      <c r="AEK7" s="307"/>
      <c r="AEL7" s="307"/>
      <c r="AEM7" s="307"/>
      <c r="AEN7" s="307"/>
      <c r="AEO7" s="307"/>
      <c r="AEP7" s="307"/>
      <c r="AEQ7" s="307"/>
      <c r="AER7" s="307"/>
      <c r="AES7" s="307"/>
      <c r="AET7" s="307"/>
      <c r="AEU7" s="307"/>
      <c r="AEV7" s="307"/>
      <c r="AEW7" s="307"/>
      <c r="AEX7" s="307"/>
      <c r="AEY7" s="307"/>
      <c r="AEZ7" s="307"/>
      <c r="AFA7" s="307"/>
      <c r="AFB7" s="307"/>
      <c r="AFC7" s="307"/>
      <c r="AFD7" s="307"/>
      <c r="AFE7" s="307"/>
      <c r="AFF7" s="307"/>
      <c r="AFG7" s="307"/>
      <c r="AFH7" s="307"/>
      <c r="AFI7" s="307"/>
      <c r="AFJ7" s="307"/>
      <c r="AFK7" s="307"/>
      <c r="AFL7" s="307"/>
      <c r="AFM7" s="307"/>
      <c r="AFN7" s="307"/>
      <c r="AFO7" s="307"/>
      <c r="AFP7" s="307"/>
      <c r="AFQ7" s="307"/>
      <c r="AFR7" s="307"/>
      <c r="AFS7" s="307"/>
      <c r="AFT7" s="307"/>
      <c r="AFU7" s="307"/>
      <c r="AFV7" s="307"/>
      <c r="AFW7" s="307"/>
      <c r="AFX7" s="307"/>
      <c r="AFY7" s="307"/>
      <c r="AFZ7" s="307"/>
      <c r="AGA7" s="307"/>
      <c r="AGB7" s="307"/>
      <c r="AGC7" s="307"/>
      <c r="AGD7" s="307"/>
      <c r="AGE7" s="307"/>
      <c r="AGF7" s="307"/>
      <c r="AGG7" s="307"/>
      <c r="AGH7" s="307"/>
      <c r="AGI7" s="307"/>
      <c r="AGJ7" s="307"/>
      <c r="AGK7" s="307"/>
      <c r="AGL7" s="307"/>
      <c r="AGM7" s="307"/>
      <c r="AGN7" s="307"/>
      <c r="AGO7" s="307"/>
      <c r="AGP7" s="307"/>
      <c r="AGQ7" s="307"/>
      <c r="AGR7" s="307"/>
      <c r="AGS7" s="307"/>
      <c r="AGT7" s="307"/>
      <c r="AGU7" s="307"/>
      <c r="AGV7" s="307"/>
      <c r="AGW7" s="307"/>
      <c r="AGX7" s="307"/>
      <c r="AGY7" s="307"/>
      <c r="AGZ7" s="307"/>
      <c r="AHA7" s="307"/>
      <c r="AHB7" s="307"/>
      <c r="AHC7" s="307"/>
      <c r="AHD7" s="307"/>
      <c r="AHE7" s="307"/>
      <c r="AHF7" s="307"/>
      <c r="AHG7" s="307"/>
      <c r="AHH7" s="307"/>
      <c r="AHI7" s="307"/>
      <c r="AHJ7" s="307"/>
      <c r="AHK7" s="307"/>
      <c r="AHL7" s="307"/>
      <c r="AHM7" s="307"/>
      <c r="AHN7" s="307"/>
      <c r="AHO7" s="307"/>
      <c r="AHP7" s="307"/>
      <c r="AHQ7" s="307"/>
      <c r="AHR7" s="307"/>
      <c r="AHS7" s="307"/>
      <c r="AHT7" s="307"/>
      <c r="AHU7" s="307"/>
      <c r="AHV7" s="307"/>
      <c r="AHW7" s="307"/>
      <c r="AHX7" s="307"/>
      <c r="AHY7" s="307"/>
      <c r="AHZ7" s="307"/>
      <c r="AIA7" s="307"/>
      <c r="AIB7" s="307"/>
      <c r="AIC7" s="307"/>
      <c r="AID7" s="307"/>
      <c r="AIE7" s="307"/>
      <c r="AIF7" s="307"/>
      <c r="AIG7" s="307"/>
      <c r="AIH7" s="307"/>
      <c r="AII7" s="307"/>
      <c r="AIJ7" s="307"/>
      <c r="AIK7" s="307"/>
      <c r="AIL7" s="307"/>
      <c r="AIM7" s="307"/>
      <c r="AIN7" s="307"/>
      <c r="AIO7" s="307"/>
      <c r="AIP7" s="307"/>
      <c r="AIQ7" s="307"/>
      <c r="AIR7" s="307"/>
      <c r="AIS7" s="307"/>
      <c r="AIT7" s="307"/>
      <c r="AIU7" s="307"/>
      <c r="AIV7" s="307"/>
      <c r="AIW7" s="307"/>
      <c r="AIX7" s="307"/>
      <c r="AIY7" s="307"/>
      <c r="AIZ7" s="307"/>
      <c r="AJA7" s="307"/>
      <c r="AJB7" s="307"/>
      <c r="AJC7" s="307"/>
      <c r="AJD7" s="307"/>
      <c r="AJE7" s="307"/>
      <c r="AJF7" s="307"/>
      <c r="AJG7" s="307"/>
      <c r="AJH7" s="307"/>
      <c r="AJI7" s="307"/>
      <c r="AJJ7" s="307"/>
      <c r="AJK7" s="307"/>
      <c r="AJL7" s="307"/>
      <c r="AJM7" s="307"/>
      <c r="AJN7" s="307"/>
      <c r="AJO7" s="307"/>
      <c r="AJP7" s="307"/>
      <c r="AJQ7" s="307"/>
      <c r="AJR7" s="307"/>
      <c r="AJS7" s="307"/>
      <c r="AJT7" s="307"/>
      <c r="AJU7" s="307"/>
      <c r="AJV7" s="307"/>
      <c r="AJW7" s="307"/>
      <c r="AJX7" s="307"/>
      <c r="AJY7" s="307"/>
      <c r="AJZ7" s="307"/>
      <c r="AKA7" s="307"/>
      <c r="AKB7" s="307"/>
      <c r="AKC7" s="307"/>
      <c r="AKD7" s="307"/>
      <c r="AKE7" s="307"/>
      <c r="AKF7" s="307"/>
      <c r="AKG7" s="307"/>
      <c r="AKH7" s="307"/>
      <c r="AKI7" s="307"/>
      <c r="AKJ7" s="307"/>
      <c r="AKK7" s="307"/>
      <c r="AKL7" s="307"/>
      <c r="AKM7" s="307"/>
      <c r="AKN7" s="307"/>
      <c r="AKO7" s="307"/>
      <c r="AKP7" s="307"/>
      <c r="AKQ7" s="307"/>
      <c r="AKR7" s="307"/>
      <c r="AKS7" s="307"/>
      <c r="AKT7" s="307"/>
      <c r="AKU7" s="307"/>
      <c r="AKV7" s="307"/>
      <c r="AKW7" s="307"/>
      <c r="AKX7" s="307"/>
      <c r="AKY7" s="307"/>
    </row>
    <row r="8" spans="1:987" s="139" customFormat="1" x14ac:dyDescent="0.25">
      <c r="A8" s="134" t="s">
        <v>5</v>
      </c>
      <c r="B8" s="202" t="s">
        <v>32</v>
      </c>
      <c r="C8" s="202" t="s">
        <v>32</v>
      </c>
      <c r="D8" s="202" t="s">
        <v>32</v>
      </c>
      <c r="E8" s="202" t="s">
        <v>32</v>
      </c>
      <c r="F8" s="193"/>
      <c r="G8" s="202" t="s">
        <v>32</v>
      </c>
      <c r="H8" s="202" t="s">
        <v>32</v>
      </c>
      <c r="I8" s="202" t="s">
        <v>32</v>
      </c>
      <c r="J8" s="202" t="s">
        <v>32</v>
      </c>
      <c r="K8" s="193"/>
      <c r="L8" s="202" t="s">
        <v>32</v>
      </c>
      <c r="M8" s="202" t="s">
        <v>32</v>
      </c>
      <c r="N8" s="202" t="s">
        <v>32</v>
      </c>
      <c r="O8" s="202" t="s">
        <v>32</v>
      </c>
      <c r="P8" s="193"/>
      <c r="Q8" s="202" t="s">
        <v>32</v>
      </c>
      <c r="R8" s="202" t="s">
        <v>32</v>
      </c>
      <c r="S8" s="193"/>
      <c r="T8" s="211" t="s">
        <v>32</v>
      </c>
      <c r="U8" s="202" t="s">
        <v>32</v>
      </c>
      <c r="V8" s="305"/>
      <c r="W8" s="313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/>
      <c r="AM8" s="309"/>
      <c r="AN8" s="309"/>
      <c r="AO8" s="309"/>
      <c r="AP8" s="309"/>
      <c r="AQ8" s="309"/>
      <c r="AR8" s="309"/>
      <c r="AS8" s="309"/>
      <c r="AT8" s="309"/>
      <c r="AU8" s="309"/>
      <c r="AV8" s="309"/>
      <c r="AW8" s="309"/>
      <c r="AX8" s="309"/>
      <c r="AY8" s="309"/>
      <c r="AZ8" s="309"/>
      <c r="BA8" s="309"/>
      <c r="BB8" s="309"/>
      <c r="BC8" s="309"/>
      <c r="BD8" s="309"/>
      <c r="BE8" s="309"/>
      <c r="BF8" s="309"/>
      <c r="BG8" s="309"/>
      <c r="BH8" s="309"/>
      <c r="BI8" s="309"/>
      <c r="BJ8" s="309"/>
      <c r="BK8" s="309"/>
      <c r="BL8" s="309"/>
      <c r="BM8" s="309"/>
      <c r="BN8" s="309"/>
      <c r="BO8" s="309"/>
      <c r="BP8" s="309"/>
      <c r="BQ8" s="309"/>
      <c r="BR8" s="309"/>
      <c r="BS8" s="309"/>
      <c r="BT8" s="309"/>
      <c r="BU8" s="309"/>
      <c r="BV8" s="309"/>
      <c r="BW8" s="309"/>
      <c r="BX8" s="309"/>
      <c r="BY8" s="309"/>
      <c r="BZ8" s="309"/>
      <c r="CA8" s="309"/>
      <c r="CB8" s="309"/>
      <c r="CC8" s="309"/>
      <c r="CD8" s="309"/>
      <c r="CE8" s="309"/>
      <c r="CF8" s="309"/>
      <c r="CG8" s="309"/>
      <c r="CH8" s="309"/>
      <c r="CI8" s="309"/>
      <c r="CJ8" s="309"/>
      <c r="CK8" s="309"/>
      <c r="CL8" s="309"/>
      <c r="CM8" s="309"/>
      <c r="CN8" s="309"/>
      <c r="CO8" s="309"/>
      <c r="CP8" s="309"/>
      <c r="CQ8" s="309"/>
      <c r="CR8" s="309"/>
      <c r="CS8" s="309"/>
      <c r="CT8" s="309"/>
      <c r="CU8" s="309"/>
      <c r="CV8" s="309"/>
      <c r="CW8" s="309"/>
      <c r="CX8" s="309"/>
      <c r="CY8" s="309"/>
      <c r="CZ8" s="309"/>
      <c r="DA8" s="309"/>
      <c r="DB8" s="309"/>
      <c r="DC8" s="309"/>
      <c r="DD8" s="309"/>
      <c r="DE8" s="309"/>
      <c r="DF8" s="309"/>
      <c r="DG8" s="309"/>
      <c r="DH8" s="309"/>
      <c r="DI8" s="309"/>
      <c r="DJ8" s="309"/>
      <c r="DK8" s="309"/>
      <c r="DL8" s="309"/>
      <c r="DM8" s="309"/>
      <c r="DN8" s="309"/>
      <c r="DO8" s="309"/>
      <c r="DP8" s="309"/>
      <c r="DQ8" s="309"/>
      <c r="DR8" s="309"/>
      <c r="DS8" s="309"/>
      <c r="DT8" s="309"/>
      <c r="DU8" s="309"/>
      <c r="DV8" s="309"/>
      <c r="DW8" s="309"/>
      <c r="DX8" s="309"/>
      <c r="DY8" s="309"/>
      <c r="DZ8" s="309"/>
      <c r="EA8" s="309"/>
      <c r="EB8" s="309"/>
      <c r="EC8" s="309"/>
      <c r="ED8" s="309"/>
      <c r="EE8" s="309"/>
      <c r="EF8" s="309"/>
      <c r="EG8" s="309"/>
      <c r="EH8" s="309"/>
      <c r="EI8" s="309"/>
      <c r="EJ8" s="309"/>
      <c r="EK8" s="309"/>
      <c r="EL8" s="309"/>
      <c r="EM8" s="309"/>
      <c r="EN8" s="309"/>
      <c r="EO8" s="309"/>
      <c r="EP8" s="309"/>
      <c r="EQ8" s="309"/>
      <c r="ER8" s="309"/>
      <c r="ES8" s="309"/>
      <c r="ET8" s="309"/>
      <c r="EU8" s="309"/>
      <c r="EV8" s="309"/>
      <c r="EW8" s="309"/>
      <c r="EX8" s="309"/>
      <c r="EY8" s="309"/>
      <c r="EZ8" s="309"/>
      <c r="FA8" s="309"/>
      <c r="FB8" s="309"/>
      <c r="FC8" s="309"/>
      <c r="FD8" s="309"/>
      <c r="FE8" s="309"/>
      <c r="FF8" s="309"/>
      <c r="FG8" s="309"/>
      <c r="FH8" s="309"/>
      <c r="FI8" s="309"/>
      <c r="FJ8" s="309"/>
      <c r="FK8" s="309"/>
      <c r="FL8" s="309"/>
      <c r="FM8" s="309"/>
      <c r="FN8" s="309"/>
      <c r="FO8" s="309"/>
      <c r="FP8" s="309"/>
      <c r="FQ8" s="309"/>
      <c r="FR8" s="309"/>
      <c r="FS8" s="309"/>
      <c r="FT8" s="309"/>
      <c r="FU8" s="309"/>
      <c r="FV8" s="309"/>
      <c r="FW8" s="309"/>
      <c r="FX8" s="309"/>
      <c r="FY8" s="309"/>
      <c r="FZ8" s="309"/>
      <c r="GA8" s="309"/>
      <c r="GB8" s="309"/>
      <c r="GC8" s="309"/>
      <c r="GD8" s="309"/>
      <c r="GE8" s="309"/>
      <c r="GF8" s="309"/>
      <c r="GG8" s="309"/>
      <c r="GH8" s="309"/>
      <c r="GI8" s="309"/>
      <c r="GJ8" s="309"/>
      <c r="GK8" s="309"/>
      <c r="GL8" s="309"/>
      <c r="GM8" s="309"/>
      <c r="GN8" s="309"/>
      <c r="GO8" s="309"/>
      <c r="GP8" s="309"/>
      <c r="GQ8" s="309"/>
      <c r="GR8" s="309"/>
      <c r="GS8" s="309"/>
      <c r="GT8" s="309"/>
      <c r="GU8" s="309"/>
      <c r="GV8" s="309"/>
      <c r="GW8" s="309"/>
      <c r="GX8" s="309"/>
      <c r="GY8" s="309"/>
      <c r="GZ8" s="309"/>
      <c r="HA8" s="309"/>
      <c r="HB8" s="309"/>
      <c r="HC8" s="309"/>
      <c r="HD8" s="309"/>
      <c r="HE8" s="309"/>
      <c r="HF8" s="309"/>
      <c r="HG8" s="309"/>
      <c r="HH8" s="309"/>
      <c r="HI8" s="309"/>
      <c r="HJ8" s="309"/>
      <c r="HK8" s="309"/>
      <c r="HL8" s="309"/>
      <c r="HM8" s="309"/>
      <c r="HN8" s="309"/>
      <c r="HO8" s="309"/>
      <c r="HP8" s="309"/>
      <c r="HQ8" s="309"/>
      <c r="HR8" s="309"/>
      <c r="HS8" s="309"/>
      <c r="HT8" s="309"/>
      <c r="HU8" s="309"/>
      <c r="HV8" s="309"/>
      <c r="HW8" s="309"/>
      <c r="HX8" s="309"/>
      <c r="HY8" s="309"/>
      <c r="HZ8" s="309"/>
      <c r="IA8" s="309"/>
      <c r="IB8" s="309"/>
      <c r="IC8" s="309"/>
      <c r="ID8" s="309"/>
      <c r="IE8" s="309"/>
      <c r="IF8" s="309"/>
      <c r="IG8" s="309"/>
      <c r="IH8" s="309"/>
      <c r="II8" s="309"/>
      <c r="IJ8" s="309"/>
      <c r="IK8" s="309"/>
      <c r="IL8" s="309"/>
      <c r="IM8" s="309"/>
      <c r="IN8" s="309"/>
      <c r="IO8" s="309"/>
      <c r="IP8" s="309"/>
      <c r="IQ8" s="309"/>
      <c r="IR8" s="309"/>
      <c r="IS8" s="309"/>
      <c r="IT8" s="309"/>
      <c r="IU8" s="309"/>
      <c r="IV8" s="309"/>
      <c r="IW8" s="309"/>
      <c r="IX8" s="309"/>
      <c r="IY8" s="309"/>
      <c r="IZ8" s="309"/>
      <c r="JA8" s="309"/>
      <c r="JB8" s="309"/>
      <c r="JC8" s="309"/>
      <c r="JD8" s="309"/>
      <c r="JE8" s="309"/>
      <c r="JF8" s="309"/>
      <c r="JG8" s="309"/>
      <c r="JH8" s="309"/>
      <c r="JI8" s="309"/>
      <c r="JJ8" s="309"/>
      <c r="JK8" s="309"/>
      <c r="JL8" s="309"/>
      <c r="JM8" s="309"/>
      <c r="JN8" s="309"/>
      <c r="JO8" s="309"/>
      <c r="JP8" s="309"/>
      <c r="JQ8" s="309"/>
      <c r="JR8" s="309"/>
      <c r="JS8" s="309"/>
      <c r="JT8" s="309"/>
      <c r="JU8" s="309"/>
      <c r="JV8" s="309"/>
      <c r="JW8" s="309"/>
      <c r="JX8" s="309"/>
      <c r="JY8" s="309"/>
      <c r="JZ8" s="309"/>
      <c r="KA8" s="309"/>
      <c r="KB8" s="309"/>
      <c r="KC8" s="309"/>
      <c r="KD8" s="309"/>
      <c r="KE8" s="309"/>
      <c r="KF8" s="309"/>
      <c r="KG8" s="309"/>
      <c r="KH8" s="309"/>
      <c r="KI8" s="309"/>
      <c r="KJ8" s="309"/>
      <c r="KK8" s="309"/>
      <c r="KL8" s="309"/>
      <c r="KM8" s="309"/>
      <c r="KN8" s="309"/>
      <c r="KO8" s="309"/>
      <c r="KP8" s="309"/>
      <c r="KQ8" s="309"/>
      <c r="KR8" s="309"/>
      <c r="KS8" s="309"/>
      <c r="KT8" s="309"/>
      <c r="KU8" s="309"/>
      <c r="KV8" s="309"/>
      <c r="KW8" s="309"/>
      <c r="KX8" s="309"/>
      <c r="KY8" s="309"/>
      <c r="KZ8" s="309"/>
      <c r="LA8" s="309"/>
      <c r="LB8" s="309"/>
      <c r="LC8" s="309"/>
      <c r="LD8" s="309"/>
      <c r="LE8" s="309"/>
      <c r="LF8" s="309"/>
      <c r="LG8" s="309"/>
      <c r="LH8" s="309"/>
      <c r="LI8" s="309"/>
      <c r="LJ8" s="309"/>
      <c r="LK8" s="309"/>
      <c r="LL8" s="309"/>
      <c r="LM8" s="309"/>
      <c r="LN8" s="309"/>
      <c r="LO8" s="309"/>
      <c r="LP8" s="309"/>
      <c r="LQ8" s="309"/>
      <c r="LR8" s="309"/>
      <c r="LS8" s="309"/>
      <c r="LT8" s="309"/>
      <c r="LU8" s="309"/>
      <c r="LV8" s="309"/>
      <c r="LW8" s="309"/>
      <c r="LX8" s="309"/>
      <c r="LY8" s="309"/>
      <c r="LZ8" s="309"/>
      <c r="MA8" s="309"/>
      <c r="MB8" s="309"/>
      <c r="MC8" s="309"/>
      <c r="MD8" s="309"/>
      <c r="ME8" s="309"/>
      <c r="MF8" s="309"/>
      <c r="MG8" s="309"/>
      <c r="MH8" s="309"/>
      <c r="MI8" s="309"/>
      <c r="MJ8" s="309"/>
      <c r="MK8" s="309"/>
      <c r="ML8" s="309"/>
      <c r="MM8" s="309"/>
      <c r="MN8" s="309"/>
      <c r="MO8" s="309"/>
      <c r="MP8" s="309"/>
      <c r="MQ8" s="309"/>
      <c r="MR8" s="309"/>
      <c r="MS8" s="309"/>
      <c r="MT8" s="309"/>
      <c r="MU8" s="309"/>
      <c r="MV8" s="309"/>
      <c r="MW8" s="309"/>
      <c r="MX8" s="309"/>
      <c r="MY8" s="309"/>
      <c r="MZ8" s="309"/>
      <c r="NA8" s="309"/>
      <c r="NB8" s="309"/>
      <c r="NC8" s="309"/>
      <c r="ND8" s="309"/>
      <c r="NE8" s="309"/>
      <c r="NF8" s="309"/>
      <c r="NG8" s="309"/>
      <c r="NH8" s="309"/>
      <c r="NI8" s="309"/>
      <c r="NJ8" s="309"/>
      <c r="NK8" s="309"/>
      <c r="NL8" s="309"/>
      <c r="NM8" s="309"/>
      <c r="NN8" s="309"/>
      <c r="NO8" s="309"/>
      <c r="NP8" s="309"/>
      <c r="NQ8" s="309"/>
      <c r="NR8" s="309"/>
      <c r="NS8" s="309"/>
      <c r="NT8" s="309"/>
      <c r="NU8" s="309"/>
      <c r="NV8" s="309"/>
      <c r="NW8" s="309"/>
      <c r="NX8" s="309"/>
      <c r="NY8" s="309"/>
      <c r="NZ8" s="309"/>
      <c r="OA8" s="309"/>
      <c r="OB8" s="309"/>
      <c r="OC8" s="309"/>
      <c r="OD8" s="309"/>
      <c r="OE8" s="309"/>
      <c r="OF8" s="309"/>
      <c r="OG8" s="309"/>
      <c r="OH8" s="309"/>
      <c r="OI8" s="309"/>
      <c r="OJ8" s="309"/>
      <c r="OK8" s="309"/>
      <c r="OL8" s="309"/>
      <c r="OM8" s="309"/>
      <c r="ON8" s="309"/>
      <c r="OO8" s="309"/>
      <c r="OP8" s="309"/>
      <c r="OQ8" s="309"/>
      <c r="OR8" s="309"/>
      <c r="OS8" s="309"/>
      <c r="OT8" s="309"/>
      <c r="OU8" s="309"/>
      <c r="OV8" s="309"/>
      <c r="OW8" s="309"/>
      <c r="OX8" s="309"/>
      <c r="OY8" s="309"/>
      <c r="OZ8" s="309"/>
      <c r="PA8" s="309"/>
      <c r="PB8" s="309"/>
      <c r="PC8" s="309"/>
      <c r="PD8" s="309"/>
      <c r="PE8" s="309"/>
      <c r="PF8" s="309"/>
      <c r="PG8" s="309"/>
      <c r="PH8" s="309"/>
      <c r="PI8" s="309"/>
      <c r="PJ8" s="309"/>
      <c r="PK8" s="309"/>
      <c r="PL8" s="309"/>
      <c r="PM8" s="309"/>
      <c r="PN8" s="309"/>
      <c r="PO8" s="309"/>
      <c r="PP8" s="309"/>
      <c r="PQ8" s="309"/>
      <c r="PR8" s="309"/>
      <c r="PS8" s="309"/>
      <c r="PT8" s="309"/>
      <c r="PU8" s="309"/>
      <c r="PV8" s="309"/>
      <c r="PW8" s="309"/>
      <c r="PX8" s="309"/>
      <c r="PY8" s="309"/>
      <c r="PZ8" s="309"/>
      <c r="QA8" s="309"/>
      <c r="QB8" s="309"/>
      <c r="QC8" s="309"/>
      <c r="QD8" s="309"/>
      <c r="QE8" s="309"/>
      <c r="QF8" s="309"/>
      <c r="QG8" s="309"/>
      <c r="QH8" s="309"/>
      <c r="QI8" s="309"/>
      <c r="QJ8" s="309"/>
      <c r="QK8" s="309"/>
      <c r="QL8" s="309"/>
      <c r="QM8" s="309"/>
      <c r="QN8" s="309"/>
      <c r="QO8" s="309"/>
      <c r="QP8" s="309"/>
      <c r="QQ8" s="309"/>
      <c r="QR8" s="309"/>
      <c r="QS8" s="309"/>
      <c r="QT8" s="309"/>
      <c r="QU8" s="309"/>
      <c r="QV8" s="309"/>
      <c r="QW8" s="309"/>
      <c r="QX8" s="309"/>
      <c r="QY8" s="309"/>
      <c r="QZ8" s="309"/>
      <c r="RA8" s="309"/>
      <c r="RB8" s="309"/>
      <c r="RC8" s="309"/>
      <c r="RD8" s="309"/>
      <c r="RE8" s="309"/>
      <c r="RF8" s="309"/>
      <c r="RG8" s="309"/>
      <c r="RH8" s="309"/>
      <c r="RI8" s="309"/>
      <c r="RJ8" s="309"/>
      <c r="RK8" s="309"/>
      <c r="RL8" s="309"/>
      <c r="RM8" s="309"/>
      <c r="RN8" s="309"/>
      <c r="RO8" s="309"/>
      <c r="RP8" s="309"/>
      <c r="RQ8" s="309"/>
      <c r="RR8" s="309"/>
      <c r="RS8" s="309"/>
      <c r="RT8" s="309"/>
      <c r="RU8" s="309"/>
      <c r="RV8" s="309"/>
      <c r="RW8" s="309"/>
      <c r="RX8" s="309"/>
      <c r="RY8" s="309"/>
      <c r="RZ8" s="309"/>
      <c r="SA8" s="309"/>
      <c r="SB8" s="309"/>
      <c r="SC8" s="309"/>
      <c r="SD8" s="309"/>
      <c r="SE8" s="309"/>
      <c r="SF8" s="309"/>
      <c r="SG8" s="309"/>
      <c r="SH8" s="309"/>
      <c r="SI8" s="309"/>
      <c r="SJ8" s="309"/>
      <c r="SK8" s="309"/>
      <c r="SL8" s="309"/>
      <c r="SM8" s="309"/>
      <c r="SN8" s="309"/>
      <c r="SO8" s="309"/>
      <c r="SP8" s="309"/>
      <c r="SQ8" s="309"/>
      <c r="SR8" s="309"/>
      <c r="SS8" s="309"/>
      <c r="ST8" s="309"/>
      <c r="SU8" s="309"/>
      <c r="SV8" s="309"/>
      <c r="SW8" s="309"/>
      <c r="SX8" s="309"/>
      <c r="SY8" s="309"/>
      <c r="SZ8" s="309"/>
      <c r="TA8" s="309"/>
      <c r="TB8" s="309"/>
      <c r="TC8" s="309"/>
      <c r="TD8" s="309"/>
      <c r="TE8" s="309"/>
      <c r="TF8" s="309"/>
      <c r="TG8" s="309"/>
      <c r="TH8" s="309"/>
      <c r="TI8" s="309"/>
      <c r="TJ8" s="309"/>
      <c r="TK8" s="309"/>
      <c r="TL8" s="309"/>
      <c r="TM8" s="309"/>
      <c r="TN8" s="309"/>
      <c r="TO8" s="309"/>
      <c r="TP8" s="309"/>
      <c r="TQ8" s="309"/>
      <c r="TR8" s="309"/>
      <c r="TS8" s="309"/>
      <c r="TT8" s="309"/>
      <c r="TU8" s="309"/>
      <c r="TV8" s="309"/>
      <c r="TW8" s="309"/>
      <c r="TX8" s="309"/>
      <c r="TY8" s="309"/>
      <c r="TZ8" s="309"/>
      <c r="UA8" s="309"/>
      <c r="UB8" s="309"/>
      <c r="UC8" s="309"/>
      <c r="UD8" s="309"/>
      <c r="UE8" s="309"/>
      <c r="UF8" s="309"/>
      <c r="UG8" s="309"/>
      <c r="UH8" s="309"/>
      <c r="UI8" s="309"/>
      <c r="UJ8" s="309"/>
      <c r="UK8" s="309"/>
      <c r="UL8" s="309"/>
      <c r="UM8" s="309"/>
      <c r="UN8" s="309"/>
      <c r="UO8" s="309"/>
      <c r="UP8" s="309"/>
      <c r="UQ8" s="309"/>
      <c r="UR8" s="309"/>
      <c r="US8" s="309"/>
      <c r="UT8" s="309"/>
      <c r="UU8" s="309"/>
      <c r="UV8" s="309"/>
      <c r="UW8" s="309"/>
      <c r="UX8" s="309"/>
      <c r="UY8" s="309"/>
      <c r="UZ8" s="309"/>
      <c r="VA8" s="309"/>
      <c r="VB8" s="309"/>
      <c r="VC8" s="309"/>
      <c r="VD8" s="309"/>
      <c r="VE8" s="309"/>
      <c r="VF8" s="309"/>
      <c r="VG8" s="309"/>
      <c r="VH8" s="309"/>
      <c r="VI8" s="309"/>
      <c r="VJ8" s="309"/>
      <c r="VK8" s="309"/>
      <c r="VL8" s="309"/>
      <c r="VM8" s="309"/>
      <c r="VN8" s="309"/>
      <c r="VO8" s="309"/>
      <c r="VP8" s="309"/>
      <c r="VQ8" s="309"/>
      <c r="VR8" s="309"/>
      <c r="VS8" s="309"/>
      <c r="VT8" s="309"/>
      <c r="VU8" s="309"/>
      <c r="VV8" s="309"/>
      <c r="VW8" s="309"/>
      <c r="VX8" s="309"/>
      <c r="VY8" s="309"/>
      <c r="VZ8" s="309"/>
      <c r="WA8" s="309"/>
      <c r="WB8" s="309"/>
      <c r="WC8" s="309"/>
      <c r="WD8" s="309"/>
      <c r="WE8" s="309"/>
      <c r="WF8" s="309"/>
      <c r="WG8" s="309"/>
      <c r="WH8" s="309"/>
      <c r="WI8" s="309"/>
      <c r="WJ8" s="309"/>
      <c r="WK8" s="309"/>
      <c r="WL8" s="309"/>
      <c r="WM8" s="309"/>
      <c r="WN8" s="309"/>
      <c r="WO8" s="309"/>
      <c r="WP8" s="309"/>
      <c r="WQ8" s="309"/>
      <c r="WR8" s="309"/>
      <c r="WS8" s="309"/>
      <c r="WT8" s="309"/>
      <c r="WU8" s="309"/>
      <c r="WV8" s="309"/>
      <c r="WW8" s="309"/>
      <c r="WX8" s="309"/>
      <c r="WY8" s="309"/>
      <c r="WZ8" s="309"/>
      <c r="XA8" s="309"/>
      <c r="XB8" s="309"/>
      <c r="XC8" s="309"/>
      <c r="XD8" s="309"/>
      <c r="XE8" s="309"/>
      <c r="XF8" s="309"/>
      <c r="XG8" s="309"/>
      <c r="XH8" s="309"/>
      <c r="XI8" s="309"/>
      <c r="XJ8" s="309"/>
      <c r="XK8" s="309"/>
      <c r="XL8" s="309"/>
      <c r="XM8" s="309"/>
      <c r="XN8" s="309"/>
      <c r="XO8" s="309"/>
      <c r="XP8" s="309"/>
      <c r="XQ8" s="309"/>
      <c r="XR8" s="309"/>
      <c r="XS8" s="309"/>
      <c r="XT8" s="309"/>
      <c r="XU8" s="309"/>
      <c r="XV8" s="309"/>
      <c r="XW8" s="309"/>
      <c r="XX8" s="309"/>
      <c r="XY8" s="309"/>
      <c r="XZ8" s="309"/>
      <c r="YA8" s="309"/>
      <c r="YB8" s="309"/>
      <c r="YC8" s="309"/>
      <c r="YD8" s="309"/>
      <c r="YE8" s="309"/>
      <c r="YF8" s="309"/>
      <c r="YG8" s="309"/>
      <c r="YH8" s="309"/>
      <c r="YI8" s="309"/>
      <c r="YJ8" s="309"/>
      <c r="YK8" s="309"/>
      <c r="YL8" s="309"/>
      <c r="YM8" s="309"/>
      <c r="YN8" s="309"/>
      <c r="YO8" s="309"/>
      <c r="YP8" s="309"/>
      <c r="YQ8" s="309"/>
      <c r="YR8" s="309"/>
      <c r="YS8" s="309"/>
      <c r="YT8" s="309"/>
      <c r="YU8" s="309"/>
      <c r="YV8" s="309"/>
      <c r="YW8" s="309"/>
      <c r="YX8" s="309"/>
      <c r="YY8" s="309"/>
      <c r="YZ8" s="309"/>
      <c r="ZA8" s="309"/>
      <c r="ZB8" s="309"/>
      <c r="ZC8" s="309"/>
      <c r="ZD8" s="309"/>
      <c r="ZE8" s="309"/>
      <c r="ZF8" s="309"/>
      <c r="ZG8" s="309"/>
      <c r="ZH8" s="309"/>
      <c r="ZI8" s="309"/>
      <c r="ZJ8" s="309"/>
      <c r="ZK8" s="309"/>
      <c r="ZL8" s="309"/>
      <c r="ZM8" s="309"/>
      <c r="ZN8" s="309"/>
      <c r="ZO8" s="309"/>
      <c r="ZP8" s="309"/>
      <c r="ZQ8" s="309"/>
      <c r="ZR8" s="309"/>
      <c r="ZS8" s="309"/>
      <c r="ZT8" s="309"/>
      <c r="ZU8" s="309"/>
      <c r="ZV8" s="309"/>
      <c r="ZW8" s="309"/>
      <c r="ZX8" s="309"/>
      <c r="ZY8" s="309"/>
      <c r="ZZ8" s="309"/>
      <c r="AAA8" s="309"/>
      <c r="AAB8" s="309"/>
      <c r="AAC8" s="309"/>
      <c r="AAD8" s="309"/>
      <c r="AAE8" s="309"/>
      <c r="AAF8" s="309"/>
      <c r="AAG8" s="309"/>
      <c r="AAH8" s="309"/>
      <c r="AAI8" s="309"/>
      <c r="AAJ8" s="309"/>
      <c r="AAK8" s="309"/>
      <c r="AAL8" s="309"/>
      <c r="AAM8" s="309"/>
      <c r="AAN8" s="309"/>
      <c r="AAO8" s="309"/>
      <c r="AAP8" s="309"/>
      <c r="AAQ8" s="309"/>
      <c r="AAR8" s="309"/>
      <c r="AAS8" s="309"/>
      <c r="AAT8" s="309"/>
      <c r="AAU8" s="309"/>
      <c r="AAV8" s="309"/>
      <c r="AAW8" s="309"/>
      <c r="AAX8" s="309"/>
      <c r="AAY8" s="309"/>
      <c r="AAZ8" s="309"/>
      <c r="ABA8" s="309"/>
      <c r="ABB8" s="309"/>
      <c r="ABC8" s="309"/>
      <c r="ABD8" s="309"/>
      <c r="ABE8" s="309"/>
      <c r="ABF8" s="309"/>
      <c r="ABG8" s="309"/>
      <c r="ABH8" s="309"/>
      <c r="ABI8" s="309"/>
      <c r="ABJ8" s="309"/>
      <c r="ABK8" s="309"/>
      <c r="ABL8" s="309"/>
      <c r="ABM8" s="309"/>
      <c r="ABN8" s="309"/>
      <c r="ABO8" s="309"/>
      <c r="ABP8" s="309"/>
      <c r="ABQ8" s="309"/>
      <c r="ABR8" s="309"/>
      <c r="ABS8" s="309"/>
      <c r="ABT8" s="309"/>
      <c r="ABU8" s="309"/>
      <c r="ABV8" s="309"/>
      <c r="ABW8" s="309"/>
      <c r="ABX8" s="309"/>
      <c r="ABY8" s="309"/>
      <c r="ABZ8" s="309"/>
      <c r="ACA8" s="309"/>
      <c r="ACB8" s="309"/>
      <c r="ACC8" s="309"/>
      <c r="ACD8" s="309"/>
      <c r="ACE8" s="309"/>
      <c r="ACF8" s="309"/>
      <c r="ACG8" s="309"/>
      <c r="ACH8" s="309"/>
      <c r="ACI8" s="309"/>
      <c r="ACJ8" s="309"/>
      <c r="ACK8" s="309"/>
      <c r="ACL8" s="309"/>
      <c r="ACM8" s="309"/>
      <c r="ACN8" s="309"/>
      <c r="ACO8" s="309"/>
      <c r="ACP8" s="309"/>
      <c r="ACQ8" s="309"/>
      <c r="ACR8" s="309"/>
      <c r="ACS8" s="309"/>
      <c r="ACT8" s="309"/>
      <c r="ACU8" s="309"/>
      <c r="ACV8" s="309"/>
      <c r="ACW8" s="309"/>
      <c r="ACX8" s="309"/>
      <c r="ACY8" s="309"/>
      <c r="ACZ8" s="309"/>
      <c r="ADA8" s="309"/>
      <c r="ADB8" s="309"/>
      <c r="ADC8" s="309"/>
      <c r="ADD8" s="309"/>
      <c r="ADE8" s="309"/>
      <c r="ADF8" s="309"/>
      <c r="ADG8" s="309"/>
      <c r="ADH8" s="309"/>
      <c r="ADI8" s="309"/>
      <c r="ADJ8" s="309"/>
      <c r="ADK8" s="309"/>
      <c r="ADL8" s="309"/>
      <c r="ADM8" s="309"/>
      <c r="ADN8" s="309"/>
      <c r="ADO8" s="309"/>
      <c r="ADP8" s="309"/>
      <c r="ADQ8" s="309"/>
      <c r="ADR8" s="309"/>
      <c r="ADS8" s="309"/>
      <c r="ADT8" s="309"/>
      <c r="ADU8" s="309"/>
      <c r="ADV8" s="309"/>
      <c r="ADW8" s="309"/>
      <c r="ADX8" s="309"/>
      <c r="ADY8" s="309"/>
      <c r="ADZ8" s="309"/>
      <c r="AEA8" s="309"/>
      <c r="AEB8" s="309"/>
      <c r="AEC8" s="309"/>
      <c r="AED8" s="309"/>
      <c r="AEE8" s="309"/>
      <c r="AEF8" s="309"/>
      <c r="AEG8" s="309"/>
      <c r="AEH8" s="309"/>
      <c r="AEI8" s="309"/>
      <c r="AEJ8" s="309"/>
      <c r="AEK8" s="309"/>
      <c r="AEL8" s="309"/>
      <c r="AEM8" s="309"/>
      <c r="AEN8" s="309"/>
      <c r="AEO8" s="309"/>
      <c r="AEP8" s="309"/>
      <c r="AEQ8" s="309"/>
      <c r="AER8" s="309"/>
      <c r="AES8" s="309"/>
      <c r="AET8" s="309"/>
      <c r="AEU8" s="309"/>
      <c r="AEV8" s="309"/>
      <c r="AEW8" s="309"/>
      <c r="AEX8" s="309"/>
      <c r="AEY8" s="309"/>
      <c r="AEZ8" s="309"/>
      <c r="AFA8" s="309"/>
      <c r="AFB8" s="309"/>
      <c r="AFC8" s="309"/>
      <c r="AFD8" s="309"/>
      <c r="AFE8" s="309"/>
      <c r="AFF8" s="309"/>
      <c r="AFG8" s="309"/>
      <c r="AFH8" s="309"/>
      <c r="AFI8" s="309"/>
      <c r="AFJ8" s="309"/>
      <c r="AFK8" s="309"/>
      <c r="AFL8" s="309"/>
      <c r="AFM8" s="309"/>
      <c r="AFN8" s="309"/>
      <c r="AFO8" s="309"/>
      <c r="AFP8" s="309"/>
      <c r="AFQ8" s="309"/>
      <c r="AFR8" s="309"/>
      <c r="AFS8" s="309"/>
      <c r="AFT8" s="309"/>
      <c r="AFU8" s="309"/>
      <c r="AFV8" s="309"/>
      <c r="AFW8" s="309"/>
      <c r="AFX8" s="309"/>
      <c r="AFY8" s="309"/>
      <c r="AFZ8" s="309"/>
      <c r="AGA8" s="309"/>
      <c r="AGB8" s="309"/>
      <c r="AGC8" s="309"/>
      <c r="AGD8" s="309"/>
      <c r="AGE8" s="309"/>
      <c r="AGF8" s="309"/>
      <c r="AGG8" s="309"/>
      <c r="AGH8" s="309"/>
      <c r="AGI8" s="309"/>
      <c r="AGJ8" s="309"/>
      <c r="AGK8" s="309"/>
      <c r="AGL8" s="309"/>
      <c r="AGM8" s="309"/>
      <c r="AGN8" s="309"/>
      <c r="AGO8" s="309"/>
      <c r="AGP8" s="309"/>
      <c r="AGQ8" s="309"/>
      <c r="AGR8" s="309"/>
      <c r="AGS8" s="309"/>
      <c r="AGT8" s="309"/>
      <c r="AGU8" s="309"/>
      <c r="AGV8" s="309"/>
      <c r="AGW8" s="309"/>
      <c r="AGX8" s="309"/>
      <c r="AGY8" s="309"/>
      <c r="AGZ8" s="309"/>
      <c r="AHA8" s="309"/>
      <c r="AHB8" s="309"/>
      <c r="AHC8" s="309"/>
      <c r="AHD8" s="309"/>
      <c r="AHE8" s="309"/>
      <c r="AHF8" s="309"/>
      <c r="AHG8" s="309"/>
      <c r="AHH8" s="309"/>
      <c r="AHI8" s="309"/>
      <c r="AHJ8" s="309"/>
      <c r="AHK8" s="309"/>
      <c r="AHL8" s="309"/>
      <c r="AHM8" s="309"/>
      <c r="AHN8" s="309"/>
      <c r="AHO8" s="309"/>
      <c r="AHP8" s="309"/>
      <c r="AHQ8" s="309"/>
      <c r="AHR8" s="309"/>
      <c r="AHS8" s="309"/>
      <c r="AHT8" s="309"/>
      <c r="AHU8" s="309"/>
      <c r="AHV8" s="309"/>
      <c r="AHW8" s="309"/>
      <c r="AHX8" s="309"/>
      <c r="AHY8" s="309"/>
      <c r="AHZ8" s="309"/>
      <c r="AIA8" s="309"/>
      <c r="AIB8" s="309"/>
      <c r="AIC8" s="309"/>
      <c r="AID8" s="309"/>
      <c r="AIE8" s="309"/>
      <c r="AIF8" s="309"/>
      <c r="AIG8" s="309"/>
      <c r="AIH8" s="309"/>
      <c r="AII8" s="309"/>
      <c r="AIJ8" s="309"/>
      <c r="AIK8" s="309"/>
      <c r="AIL8" s="309"/>
      <c r="AIM8" s="309"/>
      <c r="AIN8" s="309"/>
      <c r="AIO8" s="309"/>
      <c r="AIP8" s="309"/>
      <c r="AIQ8" s="309"/>
      <c r="AIR8" s="309"/>
      <c r="AIS8" s="309"/>
      <c r="AIT8" s="309"/>
      <c r="AIU8" s="309"/>
      <c r="AIV8" s="309"/>
      <c r="AIW8" s="309"/>
      <c r="AIX8" s="309"/>
      <c r="AIY8" s="309"/>
      <c r="AIZ8" s="309"/>
      <c r="AJA8" s="309"/>
      <c r="AJB8" s="309"/>
      <c r="AJC8" s="309"/>
      <c r="AJD8" s="309"/>
      <c r="AJE8" s="309"/>
      <c r="AJF8" s="309"/>
      <c r="AJG8" s="309"/>
      <c r="AJH8" s="309"/>
      <c r="AJI8" s="309"/>
      <c r="AJJ8" s="309"/>
      <c r="AJK8" s="309"/>
      <c r="AJL8" s="309"/>
      <c r="AJM8" s="309"/>
      <c r="AJN8" s="309"/>
      <c r="AJO8" s="309"/>
      <c r="AJP8" s="309"/>
      <c r="AJQ8" s="309"/>
      <c r="AJR8" s="309"/>
      <c r="AJS8" s="309"/>
      <c r="AJT8" s="309"/>
      <c r="AJU8" s="309"/>
      <c r="AJV8" s="309"/>
      <c r="AJW8" s="309"/>
      <c r="AJX8" s="309"/>
      <c r="AJY8" s="309"/>
      <c r="AJZ8" s="309"/>
      <c r="AKA8" s="309"/>
      <c r="AKB8" s="309"/>
      <c r="AKC8" s="309"/>
      <c r="AKD8" s="309"/>
      <c r="AKE8" s="309"/>
      <c r="AKF8" s="309"/>
      <c r="AKG8" s="309"/>
      <c r="AKH8" s="309"/>
      <c r="AKI8" s="309"/>
      <c r="AKJ8" s="309"/>
      <c r="AKK8" s="309"/>
      <c r="AKL8" s="309"/>
      <c r="AKM8" s="309"/>
      <c r="AKN8" s="309"/>
      <c r="AKO8" s="309"/>
      <c r="AKP8" s="309"/>
      <c r="AKQ8" s="309"/>
      <c r="AKR8" s="309"/>
      <c r="AKS8" s="309"/>
      <c r="AKT8" s="309"/>
      <c r="AKU8" s="309"/>
      <c r="AKV8" s="309"/>
      <c r="AKW8" s="309"/>
      <c r="AKX8" s="309"/>
      <c r="AKY8" s="309"/>
    </row>
    <row r="9" spans="1:987" s="41" customFormat="1" x14ac:dyDescent="0.25">
      <c r="A9" s="133" t="s">
        <v>6</v>
      </c>
      <c r="B9" s="185" t="e">
        <f>IF('Sample of Spirits 2'!I9&lt;E9,"&lt;",'Sample of Spirits 2'!I9)</f>
        <v>#DIV/0!</v>
      </c>
      <c r="C9" s="94" t="e">
        <f t="shared" si="0"/>
        <v>#DIV/0!</v>
      </c>
      <c r="D9" s="94" t="e">
        <f>'Sample of Spirits 2'!E9</f>
        <v>#DIV/0!</v>
      </c>
      <c r="E9" s="199" t="e">
        <f>'SS results'!V10</f>
        <v>#DIV/0!</v>
      </c>
      <c r="F9" s="118"/>
      <c r="G9" s="98" t="e">
        <f>IF('Sample of Spirits 2'!R9&lt;J9,"&lt;",'Sample of Spirits 2'!R9)</f>
        <v>#DIV/0!</v>
      </c>
      <c r="H9" s="123" t="e">
        <f t="shared" si="1"/>
        <v>#DIV/0!</v>
      </c>
      <c r="I9" s="94" t="e">
        <f>'Sample of Spirits 2'!N9</f>
        <v>#DIV/0!</v>
      </c>
      <c r="J9" s="199" t="e">
        <f>'SS results'!AB10</f>
        <v>#DIV/0!</v>
      </c>
      <c r="K9" s="118"/>
      <c r="L9" s="185" t="e">
        <f>IF('Sample of Spirits 2'!AA9&lt;O9,"&lt;",'Sample of Spirits 2'!AA9)</f>
        <v>#DIV/0!</v>
      </c>
      <c r="M9" s="94" t="e">
        <f t="shared" si="2"/>
        <v>#DIV/0!</v>
      </c>
      <c r="N9" s="94" t="e">
        <f>'Sample of Spirits 2'!W9</f>
        <v>#DIV/0!</v>
      </c>
      <c r="O9" s="199" t="e">
        <f>'SS results'!AH10</f>
        <v>#DIV/0!</v>
      </c>
      <c r="P9" s="118"/>
      <c r="Q9" s="94" t="e">
        <f t="shared" si="3"/>
        <v>#DIV/0!</v>
      </c>
      <c r="R9" s="94" t="e">
        <f t="shared" si="4"/>
        <v>#DIV/0!</v>
      </c>
      <c r="S9" s="118"/>
      <c r="T9" s="186" t="e">
        <f t="shared" si="5"/>
        <v>#DIV/0!</v>
      </c>
      <c r="U9" s="94" t="e">
        <f t="shared" si="6"/>
        <v>#DIV/0!</v>
      </c>
      <c r="V9" s="114"/>
      <c r="W9" s="312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7"/>
      <c r="BF9" s="307"/>
      <c r="BG9" s="307"/>
      <c r="BH9" s="307"/>
      <c r="BI9" s="307"/>
      <c r="BJ9" s="307"/>
      <c r="BK9" s="307"/>
      <c r="BL9" s="307"/>
      <c r="BM9" s="307"/>
      <c r="BN9" s="307"/>
      <c r="BO9" s="307"/>
      <c r="BP9" s="307"/>
      <c r="BQ9" s="307"/>
      <c r="BR9" s="307"/>
      <c r="BS9" s="307"/>
      <c r="BT9" s="307"/>
      <c r="BU9" s="307"/>
      <c r="BV9" s="307"/>
      <c r="BW9" s="307"/>
      <c r="BX9" s="307"/>
      <c r="BY9" s="307"/>
      <c r="BZ9" s="307"/>
      <c r="CA9" s="307"/>
      <c r="CB9" s="307"/>
      <c r="CC9" s="307"/>
      <c r="CD9" s="307"/>
      <c r="CE9" s="307"/>
      <c r="CF9" s="307"/>
      <c r="CG9" s="307"/>
      <c r="CH9" s="307"/>
      <c r="CI9" s="307"/>
      <c r="CJ9" s="307"/>
      <c r="CK9" s="307"/>
      <c r="CL9" s="307"/>
      <c r="CM9" s="307"/>
      <c r="CN9" s="307"/>
      <c r="CO9" s="307"/>
      <c r="CP9" s="307"/>
      <c r="CQ9" s="307"/>
      <c r="CR9" s="307"/>
      <c r="CS9" s="307"/>
      <c r="CT9" s="307"/>
      <c r="CU9" s="307"/>
      <c r="CV9" s="307"/>
      <c r="CW9" s="307"/>
      <c r="CX9" s="307"/>
      <c r="CY9" s="307"/>
      <c r="CZ9" s="307"/>
      <c r="DA9" s="307"/>
      <c r="DB9" s="307"/>
      <c r="DC9" s="307"/>
      <c r="DD9" s="307"/>
      <c r="DE9" s="307"/>
      <c r="DF9" s="307"/>
      <c r="DG9" s="307"/>
      <c r="DH9" s="307"/>
      <c r="DI9" s="307"/>
      <c r="DJ9" s="307"/>
      <c r="DK9" s="307"/>
      <c r="DL9" s="307"/>
      <c r="DM9" s="307"/>
      <c r="DN9" s="307"/>
      <c r="DO9" s="307"/>
      <c r="DP9" s="307"/>
      <c r="DQ9" s="307"/>
      <c r="DR9" s="307"/>
      <c r="DS9" s="307"/>
      <c r="DT9" s="307"/>
      <c r="DU9" s="307"/>
      <c r="DV9" s="307"/>
      <c r="DW9" s="307"/>
      <c r="DX9" s="307"/>
      <c r="DY9" s="307"/>
      <c r="DZ9" s="307"/>
      <c r="EA9" s="307"/>
      <c r="EB9" s="307"/>
      <c r="EC9" s="307"/>
      <c r="ED9" s="307"/>
      <c r="EE9" s="307"/>
      <c r="EF9" s="307"/>
      <c r="EG9" s="307"/>
      <c r="EH9" s="307"/>
      <c r="EI9" s="307"/>
      <c r="EJ9" s="307"/>
      <c r="EK9" s="307"/>
      <c r="EL9" s="307"/>
      <c r="EM9" s="307"/>
      <c r="EN9" s="307"/>
      <c r="EO9" s="307"/>
      <c r="EP9" s="307"/>
      <c r="EQ9" s="307"/>
      <c r="ER9" s="307"/>
      <c r="ES9" s="307"/>
      <c r="ET9" s="307"/>
      <c r="EU9" s="307"/>
      <c r="EV9" s="307"/>
      <c r="EW9" s="307"/>
      <c r="EX9" s="307"/>
      <c r="EY9" s="307"/>
      <c r="EZ9" s="307"/>
      <c r="FA9" s="307"/>
      <c r="FB9" s="307"/>
      <c r="FC9" s="307"/>
      <c r="FD9" s="307"/>
      <c r="FE9" s="307"/>
      <c r="FF9" s="307"/>
      <c r="FG9" s="307"/>
      <c r="FH9" s="307"/>
      <c r="FI9" s="307"/>
      <c r="FJ9" s="307"/>
      <c r="FK9" s="307"/>
      <c r="FL9" s="307"/>
      <c r="FM9" s="307"/>
      <c r="FN9" s="307"/>
      <c r="FO9" s="307"/>
      <c r="FP9" s="307"/>
      <c r="FQ9" s="307"/>
      <c r="FR9" s="307"/>
      <c r="FS9" s="307"/>
      <c r="FT9" s="307"/>
      <c r="FU9" s="307"/>
      <c r="FV9" s="307"/>
      <c r="FW9" s="307"/>
      <c r="FX9" s="307"/>
      <c r="FY9" s="307"/>
      <c r="FZ9" s="307"/>
      <c r="GA9" s="307"/>
      <c r="GB9" s="307"/>
      <c r="GC9" s="307"/>
      <c r="GD9" s="307"/>
      <c r="GE9" s="307"/>
      <c r="GF9" s="307"/>
      <c r="GG9" s="307"/>
      <c r="GH9" s="307"/>
      <c r="GI9" s="307"/>
      <c r="GJ9" s="307"/>
      <c r="GK9" s="307"/>
      <c r="GL9" s="307"/>
      <c r="GM9" s="307"/>
      <c r="GN9" s="307"/>
      <c r="GO9" s="307"/>
      <c r="GP9" s="307"/>
      <c r="GQ9" s="307"/>
      <c r="GR9" s="307"/>
      <c r="GS9" s="307"/>
      <c r="GT9" s="307"/>
      <c r="GU9" s="307"/>
      <c r="GV9" s="307"/>
      <c r="GW9" s="307"/>
      <c r="GX9" s="307"/>
      <c r="GY9" s="307"/>
      <c r="GZ9" s="307"/>
      <c r="HA9" s="307"/>
      <c r="HB9" s="307"/>
      <c r="HC9" s="307"/>
      <c r="HD9" s="307"/>
      <c r="HE9" s="307"/>
      <c r="HF9" s="307"/>
      <c r="HG9" s="307"/>
      <c r="HH9" s="307"/>
      <c r="HI9" s="307"/>
      <c r="HJ9" s="307"/>
      <c r="HK9" s="307"/>
      <c r="HL9" s="307"/>
      <c r="HM9" s="307"/>
      <c r="HN9" s="307"/>
      <c r="HO9" s="307"/>
      <c r="HP9" s="307"/>
      <c r="HQ9" s="307"/>
      <c r="HR9" s="307"/>
      <c r="HS9" s="307"/>
      <c r="HT9" s="307"/>
      <c r="HU9" s="307"/>
      <c r="HV9" s="307"/>
      <c r="HW9" s="307"/>
      <c r="HX9" s="307"/>
      <c r="HY9" s="307"/>
      <c r="HZ9" s="307"/>
      <c r="IA9" s="307"/>
      <c r="IB9" s="307"/>
      <c r="IC9" s="307"/>
      <c r="ID9" s="307"/>
      <c r="IE9" s="307"/>
      <c r="IF9" s="307"/>
      <c r="IG9" s="307"/>
      <c r="IH9" s="307"/>
      <c r="II9" s="307"/>
      <c r="IJ9" s="307"/>
      <c r="IK9" s="307"/>
      <c r="IL9" s="307"/>
      <c r="IM9" s="307"/>
      <c r="IN9" s="307"/>
      <c r="IO9" s="307"/>
      <c r="IP9" s="307"/>
      <c r="IQ9" s="307"/>
      <c r="IR9" s="307"/>
      <c r="IS9" s="307"/>
      <c r="IT9" s="307"/>
      <c r="IU9" s="307"/>
      <c r="IV9" s="307"/>
      <c r="IW9" s="307"/>
      <c r="IX9" s="307"/>
      <c r="IY9" s="307"/>
      <c r="IZ9" s="307"/>
      <c r="JA9" s="307"/>
      <c r="JB9" s="307"/>
      <c r="JC9" s="307"/>
      <c r="JD9" s="307"/>
      <c r="JE9" s="307"/>
      <c r="JF9" s="307"/>
      <c r="JG9" s="307"/>
      <c r="JH9" s="307"/>
      <c r="JI9" s="307"/>
      <c r="JJ9" s="307"/>
      <c r="JK9" s="307"/>
      <c r="JL9" s="307"/>
      <c r="JM9" s="307"/>
      <c r="JN9" s="307"/>
      <c r="JO9" s="307"/>
      <c r="JP9" s="307"/>
      <c r="JQ9" s="307"/>
      <c r="JR9" s="307"/>
      <c r="JS9" s="307"/>
      <c r="JT9" s="307"/>
      <c r="JU9" s="307"/>
      <c r="JV9" s="307"/>
      <c r="JW9" s="307"/>
      <c r="JX9" s="307"/>
      <c r="JY9" s="307"/>
      <c r="JZ9" s="307"/>
      <c r="KA9" s="307"/>
      <c r="KB9" s="307"/>
      <c r="KC9" s="307"/>
      <c r="KD9" s="307"/>
      <c r="KE9" s="307"/>
      <c r="KF9" s="307"/>
      <c r="KG9" s="307"/>
      <c r="KH9" s="307"/>
      <c r="KI9" s="307"/>
      <c r="KJ9" s="307"/>
      <c r="KK9" s="307"/>
      <c r="KL9" s="307"/>
      <c r="KM9" s="307"/>
      <c r="KN9" s="307"/>
      <c r="KO9" s="307"/>
      <c r="KP9" s="307"/>
      <c r="KQ9" s="307"/>
      <c r="KR9" s="307"/>
      <c r="KS9" s="307"/>
      <c r="KT9" s="307"/>
      <c r="KU9" s="307"/>
      <c r="KV9" s="307"/>
      <c r="KW9" s="307"/>
      <c r="KX9" s="307"/>
      <c r="KY9" s="307"/>
      <c r="KZ9" s="307"/>
      <c r="LA9" s="307"/>
      <c r="LB9" s="307"/>
      <c r="LC9" s="307"/>
      <c r="LD9" s="307"/>
      <c r="LE9" s="307"/>
      <c r="LF9" s="307"/>
      <c r="LG9" s="307"/>
      <c r="LH9" s="307"/>
      <c r="LI9" s="307"/>
      <c r="LJ9" s="307"/>
      <c r="LK9" s="307"/>
      <c r="LL9" s="307"/>
      <c r="LM9" s="307"/>
      <c r="LN9" s="307"/>
      <c r="LO9" s="307"/>
      <c r="LP9" s="307"/>
      <c r="LQ9" s="307"/>
      <c r="LR9" s="307"/>
      <c r="LS9" s="307"/>
      <c r="LT9" s="307"/>
      <c r="LU9" s="307"/>
      <c r="LV9" s="307"/>
      <c r="LW9" s="307"/>
      <c r="LX9" s="307"/>
      <c r="LY9" s="307"/>
      <c r="LZ9" s="307"/>
      <c r="MA9" s="307"/>
      <c r="MB9" s="307"/>
      <c r="MC9" s="307"/>
      <c r="MD9" s="307"/>
      <c r="ME9" s="307"/>
      <c r="MF9" s="307"/>
      <c r="MG9" s="307"/>
      <c r="MH9" s="307"/>
      <c r="MI9" s="307"/>
      <c r="MJ9" s="307"/>
      <c r="MK9" s="307"/>
      <c r="ML9" s="307"/>
      <c r="MM9" s="307"/>
      <c r="MN9" s="307"/>
      <c r="MO9" s="307"/>
      <c r="MP9" s="307"/>
      <c r="MQ9" s="307"/>
      <c r="MR9" s="307"/>
      <c r="MS9" s="307"/>
      <c r="MT9" s="307"/>
      <c r="MU9" s="307"/>
      <c r="MV9" s="307"/>
      <c r="MW9" s="307"/>
      <c r="MX9" s="307"/>
      <c r="MY9" s="307"/>
      <c r="MZ9" s="307"/>
      <c r="NA9" s="307"/>
      <c r="NB9" s="307"/>
      <c r="NC9" s="307"/>
      <c r="ND9" s="307"/>
      <c r="NE9" s="307"/>
      <c r="NF9" s="307"/>
      <c r="NG9" s="307"/>
      <c r="NH9" s="307"/>
      <c r="NI9" s="307"/>
      <c r="NJ9" s="307"/>
      <c r="NK9" s="307"/>
      <c r="NL9" s="307"/>
      <c r="NM9" s="307"/>
      <c r="NN9" s="307"/>
      <c r="NO9" s="307"/>
      <c r="NP9" s="307"/>
      <c r="NQ9" s="307"/>
      <c r="NR9" s="307"/>
      <c r="NS9" s="307"/>
      <c r="NT9" s="307"/>
      <c r="NU9" s="307"/>
      <c r="NV9" s="307"/>
      <c r="NW9" s="307"/>
      <c r="NX9" s="307"/>
      <c r="NY9" s="307"/>
      <c r="NZ9" s="307"/>
      <c r="OA9" s="307"/>
      <c r="OB9" s="307"/>
      <c r="OC9" s="307"/>
      <c r="OD9" s="307"/>
      <c r="OE9" s="307"/>
      <c r="OF9" s="307"/>
      <c r="OG9" s="307"/>
      <c r="OH9" s="307"/>
      <c r="OI9" s="307"/>
      <c r="OJ9" s="307"/>
      <c r="OK9" s="307"/>
      <c r="OL9" s="307"/>
      <c r="OM9" s="307"/>
      <c r="ON9" s="307"/>
      <c r="OO9" s="307"/>
      <c r="OP9" s="307"/>
      <c r="OQ9" s="307"/>
      <c r="OR9" s="307"/>
      <c r="OS9" s="307"/>
      <c r="OT9" s="307"/>
      <c r="OU9" s="307"/>
      <c r="OV9" s="307"/>
      <c r="OW9" s="307"/>
      <c r="OX9" s="307"/>
      <c r="OY9" s="307"/>
      <c r="OZ9" s="307"/>
      <c r="PA9" s="307"/>
      <c r="PB9" s="307"/>
      <c r="PC9" s="307"/>
      <c r="PD9" s="307"/>
      <c r="PE9" s="307"/>
      <c r="PF9" s="307"/>
      <c r="PG9" s="307"/>
      <c r="PH9" s="307"/>
      <c r="PI9" s="307"/>
      <c r="PJ9" s="307"/>
      <c r="PK9" s="307"/>
      <c r="PL9" s="307"/>
      <c r="PM9" s="307"/>
      <c r="PN9" s="307"/>
      <c r="PO9" s="307"/>
      <c r="PP9" s="307"/>
      <c r="PQ9" s="307"/>
      <c r="PR9" s="307"/>
      <c r="PS9" s="307"/>
      <c r="PT9" s="307"/>
      <c r="PU9" s="307"/>
      <c r="PV9" s="307"/>
      <c r="PW9" s="307"/>
      <c r="PX9" s="307"/>
      <c r="PY9" s="307"/>
      <c r="PZ9" s="307"/>
      <c r="QA9" s="307"/>
      <c r="QB9" s="307"/>
      <c r="QC9" s="307"/>
      <c r="QD9" s="307"/>
      <c r="QE9" s="307"/>
      <c r="QF9" s="307"/>
      <c r="QG9" s="307"/>
      <c r="QH9" s="307"/>
      <c r="QI9" s="307"/>
      <c r="QJ9" s="307"/>
      <c r="QK9" s="307"/>
      <c r="QL9" s="307"/>
      <c r="QM9" s="307"/>
      <c r="QN9" s="307"/>
      <c r="QO9" s="307"/>
      <c r="QP9" s="307"/>
      <c r="QQ9" s="307"/>
      <c r="QR9" s="307"/>
      <c r="QS9" s="307"/>
      <c r="QT9" s="307"/>
      <c r="QU9" s="307"/>
      <c r="QV9" s="307"/>
      <c r="QW9" s="307"/>
      <c r="QX9" s="307"/>
      <c r="QY9" s="307"/>
      <c r="QZ9" s="307"/>
      <c r="RA9" s="307"/>
      <c r="RB9" s="307"/>
      <c r="RC9" s="307"/>
      <c r="RD9" s="307"/>
      <c r="RE9" s="307"/>
      <c r="RF9" s="307"/>
      <c r="RG9" s="307"/>
      <c r="RH9" s="307"/>
      <c r="RI9" s="307"/>
      <c r="RJ9" s="307"/>
      <c r="RK9" s="307"/>
      <c r="RL9" s="307"/>
      <c r="RM9" s="307"/>
      <c r="RN9" s="307"/>
      <c r="RO9" s="307"/>
      <c r="RP9" s="307"/>
      <c r="RQ9" s="307"/>
      <c r="RR9" s="307"/>
      <c r="RS9" s="307"/>
      <c r="RT9" s="307"/>
      <c r="RU9" s="307"/>
      <c r="RV9" s="307"/>
      <c r="RW9" s="307"/>
      <c r="RX9" s="307"/>
      <c r="RY9" s="307"/>
      <c r="RZ9" s="307"/>
      <c r="SA9" s="307"/>
      <c r="SB9" s="307"/>
      <c r="SC9" s="307"/>
      <c r="SD9" s="307"/>
      <c r="SE9" s="307"/>
      <c r="SF9" s="307"/>
      <c r="SG9" s="307"/>
      <c r="SH9" s="307"/>
      <c r="SI9" s="307"/>
      <c r="SJ9" s="307"/>
      <c r="SK9" s="307"/>
      <c r="SL9" s="307"/>
      <c r="SM9" s="307"/>
      <c r="SN9" s="307"/>
      <c r="SO9" s="307"/>
      <c r="SP9" s="307"/>
      <c r="SQ9" s="307"/>
      <c r="SR9" s="307"/>
      <c r="SS9" s="307"/>
      <c r="ST9" s="307"/>
      <c r="SU9" s="307"/>
      <c r="SV9" s="307"/>
      <c r="SW9" s="307"/>
      <c r="SX9" s="307"/>
      <c r="SY9" s="307"/>
      <c r="SZ9" s="307"/>
      <c r="TA9" s="307"/>
      <c r="TB9" s="307"/>
      <c r="TC9" s="307"/>
      <c r="TD9" s="307"/>
      <c r="TE9" s="307"/>
      <c r="TF9" s="307"/>
      <c r="TG9" s="307"/>
      <c r="TH9" s="307"/>
      <c r="TI9" s="307"/>
      <c r="TJ9" s="307"/>
      <c r="TK9" s="307"/>
      <c r="TL9" s="307"/>
      <c r="TM9" s="307"/>
      <c r="TN9" s="307"/>
      <c r="TO9" s="307"/>
      <c r="TP9" s="307"/>
      <c r="TQ9" s="307"/>
      <c r="TR9" s="307"/>
      <c r="TS9" s="307"/>
      <c r="TT9" s="307"/>
      <c r="TU9" s="307"/>
      <c r="TV9" s="307"/>
      <c r="TW9" s="307"/>
      <c r="TX9" s="307"/>
      <c r="TY9" s="307"/>
      <c r="TZ9" s="307"/>
      <c r="UA9" s="307"/>
      <c r="UB9" s="307"/>
      <c r="UC9" s="307"/>
      <c r="UD9" s="307"/>
      <c r="UE9" s="307"/>
      <c r="UF9" s="307"/>
      <c r="UG9" s="307"/>
      <c r="UH9" s="307"/>
      <c r="UI9" s="307"/>
      <c r="UJ9" s="307"/>
      <c r="UK9" s="307"/>
      <c r="UL9" s="307"/>
      <c r="UM9" s="307"/>
      <c r="UN9" s="307"/>
      <c r="UO9" s="307"/>
      <c r="UP9" s="307"/>
      <c r="UQ9" s="307"/>
      <c r="UR9" s="307"/>
      <c r="US9" s="307"/>
      <c r="UT9" s="307"/>
      <c r="UU9" s="307"/>
      <c r="UV9" s="307"/>
      <c r="UW9" s="307"/>
      <c r="UX9" s="307"/>
      <c r="UY9" s="307"/>
      <c r="UZ9" s="307"/>
      <c r="VA9" s="307"/>
      <c r="VB9" s="307"/>
      <c r="VC9" s="307"/>
      <c r="VD9" s="307"/>
      <c r="VE9" s="307"/>
      <c r="VF9" s="307"/>
      <c r="VG9" s="307"/>
      <c r="VH9" s="307"/>
      <c r="VI9" s="307"/>
      <c r="VJ9" s="307"/>
      <c r="VK9" s="307"/>
      <c r="VL9" s="307"/>
      <c r="VM9" s="307"/>
      <c r="VN9" s="307"/>
      <c r="VO9" s="307"/>
      <c r="VP9" s="307"/>
      <c r="VQ9" s="307"/>
      <c r="VR9" s="307"/>
      <c r="VS9" s="307"/>
      <c r="VT9" s="307"/>
      <c r="VU9" s="307"/>
      <c r="VV9" s="307"/>
      <c r="VW9" s="307"/>
      <c r="VX9" s="307"/>
      <c r="VY9" s="307"/>
      <c r="VZ9" s="307"/>
      <c r="WA9" s="307"/>
      <c r="WB9" s="307"/>
      <c r="WC9" s="307"/>
      <c r="WD9" s="307"/>
      <c r="WE9" s="307"/>
      <c r="WF9" s="307"/>
      <c r="WG9" s="307"/>
      <c r="WH9" s="307"/>
      <c r="WI9" s="307"/>
      <c r="WJ9" s="307"/>
      <c r="WK9" s="307"/>
      <c r="WL9" s="307"/>
      <c r="WM9" s="307"/>
      <c r="WN9" s="307"/>
      <c r="WO9" s="307"/>
      <c r="WP9" s="307"/>
      <c r="WQ9" s="307"/>
      <c r="WR9" s="307"/>
      <c r="WS9" s="307"/>
      <c r="WT9" s="307"/>
      <c r="WU9" s="307"/>
      <c r="WV9" s="307"/>
      <c r="WW9" s="307"/>
      <c r="WX9" s="307"/>
      <c r="WY9" s="307"/>
      <c r="WZ9" s="307"/>
      <c r="XA9" s="307"/>
      <c r="XB9" s="307"/>
      <c r="XC9" s="307"/>
      <c r="XD9" s="307"/>
      <c r="XE9" s="307"/>
      <c r="XF9" s="307"/>
      <c r="XG9" s="307"/>
      <c r="XH9" s="307"/>
      <c r="XI9" s="307"/>
      <c r="XJ9" s="307"/>
      <c r="XK9" s="307"/>
      <c r="XL9" s="307"/>
      <c r="XM9" s="307"/>
      <c r="XN9" s="307"/>
      <c r="XO9" s="307"/>
      <c r="XP9" s="307"/>
      <c r="XQ9" s="307"/>
      <c r="XR9" s="307"/>
      <c r="XS9" s="307"/>
      <c r="XT9" s="307"/>
      <c r="XU9" s="307"/>
      <c r="XV9" s="307"/>
      <c r="XW9" s="307"/>
      <c r="XX9" s="307"/>
      <c r="XY9" s="307"/>
      <c r="XZ9" s="307"/>
      <c r="YA9" s="307"/>
      <c r="YB9" s="307"/>
      <c r="YC9" s="307"/>
      <c r="YD9" s="307"/>
      <c r="YE9" s="307"/>
      <c r="YF9" s="307"/>
      <c r="YG9" s="307"/>
      <c r="YH9" s="307"/>
      <c r="YI9" s="307"/>
      <c r="YJ9" s="307"/>
      <c r="YK9" s="307"/>
      <c r="YL9" s="307"/>
      <c r="YM9" s="307"/>
      <c r="YN9" s="307"/>
      <c r="YO9" s="307"/>
      <c r="YP9" s="307"/>
      <c r="YQ9" s="307"/>
      <c r="YR9" s="307"/>
      <c r="YS9" s="307"/>
      <c r="YT9" s="307"/>
      <c r="YU9" s="307"/>
      <c r="YV9" s="307"/>
      <c r="YW9" s="307"/>
      <c r="YX9" s="307"/>
      <c r="YY9" s="307"/>
      <c r="YZ9" s="307"/>
      <c r="ZA9" s="307"/>
      <c r="ZB9" s="307"/>
      <c r="ZC9" s="307"/>
      <c r="ZD9" s="307"/>
      <c r="ZE9" s="307"/>
      <c r="ZF9" s="307"/>
      <c r="ZG9" s="307"/>
      <c r="ZH9" s="307"/>
      <c r="ZI9" s="307"/>
      <c r="ZJ9" s="307"/>
      <c r="ZK9" s="307"/>
      <c r="ZL9" s="307"/>
      <c r="ZM9" s="307"/>
      <c r="ZN9" s="307"/>
      <c r="ZO9" s="307"/>
      <c r="ZP9" s="307"/>
      <c r="ZQ9" s="307"/>
      <c r="ZR9" s="307"/>
      <c r="ZS9" s="307"/>
      <c r="ZT9" s="307"/>
      <c r="ZU9" s="307"/>
      <c r="ZV9" s="307"/>
      <c r="ZW9" s="307"/>
      <c r="ZX9" s="307"/>
      <c r="ZY9" s="307"/>
      <c r="ZZ9" s="307"/>
      <c r="AAA9" s="307"/>
      <c r="AAB9" s="307"/>
      <c r="AAC9" s="307"/>
      <c r="AAD9" s="307"/>
      <c r="AAE9" s="307"/>
      <c r="AAF9" s="307"/>
      <c r="AAG9" s="307"/>
      <c r="AAH9" s="307"/>
      <c r="AAI9" s="307"/>
      <c r="AAJ9" s="307"/>
      <c r="AAK9" s="307"/>
      <c r="AAL9" s="307"/>
      <c r="AAM9" s="307"/>
      <c r="AAN9" s="307"/>
      <c r="AAO9" s="307"/>
      <c r="AAP9" s="307"/>
      <c r="AAQ9" s="307"/>
      <c r="AAR9" s="307"/>
      <c r="AAS9" s="307"/>
      <c r="AAT9" s="307"/>
      <c r="AAU9" s="307"/>
      <c r="AAV9" s="307"/>
      <c r="AAW9" s="307"/>
      <c r="AAX9" s="307"/>
      <c r="AAY9" s="307"/>
      <c r="AAZ9" s="307"/>
      <c r="ABA9" s="307"/>
      <c r="ABB9" s="307"/>
      <c r="ABC9" s="307"/>
      <c r="ABD9" s="307"/>
      <c r="ABE9" s="307"/>
      <c r="ABF9" s="307"/>
      <c r="ABG9" s="307"/>
      <c r="ABH9" s="307"/>
      <c r="ABI9" s="307"/>
      <c r="ABJ9" s="307"/>
      <c r="ABK9" s="307"/>
      <c r="ABL9" s="307"/>
      <c r="ABM9" s="307"/>
      <c r="ABN9" s="307"/>
      <c r="ABO9" s="307"/>
      <c r="ABP9" s="307"/>
      <c r="ABQ9" s="307"/>
      <c r="ABR9" s="307"/>
      <c r="ABS9" s="307"/>
      <c r="ABT9" s="307"/>
      <c r="ABU9" s="307"/>
      <c r="ABV9" s="307"/>
      <c r="ABW9" s="307"/>
      <c r="ABX9" s="307"/>
      <c r="ABY9" s="307"/>
      <c r="ABZ9" s="307"/>
      <c r="ACA9" s="307"/>
      <c r="ACB9" s="307"/>
      <c r="ACC9" s="307"/>
      <c r="ACD9" s="307"/>
      <c r="ACE9" s="307"/>
      <c r="ACF9" s="307"/>
      <c r="ACG9" s="307"/>
      <c r="ACH9" s="307"/>
      <c r="ACI9" s="307"/>
      <c r="ACJ9" s="307"/>
      <c r="ACK9" s="307"/>
      <c r="ACL9" s="307"/>
      <c r="ACM9" s="307"/>
      <c r="ACN9" s="307"/>
      <c r="ACO9" s="307"/>
      <c r="ACP9" s="307"/>
      <c r="ACQ9" s="307"/>
      <c r="ACR9" s="307"/>
      <c r="ACS9" s="307"/>
      <c r="ACT9" s="307"/>
      <c r="ACU9" s="307"/>
      <c r="ACV9" s="307"/>
      <c r="ACW9" s="307"/>
      <c r="ACX9" s="307"/>
      <c r="ACY9" s="307"/>
      <c r="ACZ9" s="307"/>
      <c r="ADA9" s="307"/>
      <c r="ADB9" s="307"/>
      <c r="ADC9" s="307"/>
      <c r="ADD9" s="307"/>
      <c r="ADE9" s="307"/>
      <c r="ADF9" s="307"/>
      <c r="ADG9" s="307"/>
      <c r="ADH9" s="307"/>
      <c r="ADI9" s="307"/>
      <c r="ADJ9" s="307"/>
      <c r="ADK9" s="307"/>
      <c r="ADL9" s="307"/>
      <c r="ADM9" s="307"/>
      <c r="ADN9" s="307"/>
      <c r="ADO9" s="307"/>
      <c r="ADP9" s="307"/>
      <c r="ADQ9" s="307"/>
      <c r="ADR9" s="307"/>
      <c r="ADS9" s="307"/>
      <c r="ADT9" s="307"/>
      <c r="ADU9" s="307"/>
      <c r="ADV9" s="307"/>
      <c r="ADW9" s="307"/>
      <c r="ADX9" s="307"/>
      <c r="ADY9" s="307"/>
      <c r="ADZ9" s="307"/>
      <c r="AEA9" s="307"/>
      <c r="AEB9" s="307"/>
      <c r="AEC9" s="307"/>
      <c r="AED9" s="307"/>
      <c r="AEE9" s="307"/>
      <c r="AEF9" s="307"/>
      <c r="AEG9" s="307"/>
      <c r="AEH9" s="307"/>
      <c r="AEI9" s="307"/>
      <c r="AEJ9" s="307"/>
      <c r="AEK9" s="307"/>
      <c r="AEL9" s="307"/>
      <c r="AEM9" s="307"/>
      <c r="AEN9" s="307"/>
      <c r="AEO9" s="307"/>
      <c r="AEP9" s="307"/>
      <c r="AEQ9" s="307"/>
      <c r="AER9" s="307"/>
      <c r="AES9" s="307"/>
      <c r="AET9" s="307"/>
      <c r="AEU9" s="307"/>
      <c r="AEV9" s="307"/>
      <c r="AEW9" s="307"/>
      <c r="AEX9" s="307"/>
      <c r="AEY9" s="307"/>
      <c r="AEZ9" s="307"/>
      <c r="AFA9" s="307"/>
      <c r="AFB9" s="307"/>
      <c r="AFC9" s="307"/>
      <c r="AFD9" s="307"/>
      <c r="AFE9" s="307"/>
      <c r="AFF9" s="307"/>
      <c r="AFG9" s="307"/>
      <c r="AFH9" s="307"/>
      <c r="AFI9" s="307"/>
      <c r="AFJ9" s="307"/>
      <c r="AFK9" s="307"/>
      <c r="AFL9" s="307"/>
      <c r="AFM9" s="307"/>
      <c r="AFN9" s="307"/>
      <c r="AFO9" s="307"/>
      <c r="AFP9" s="307"/>
      <c r="AFQ9" s="307"/>
      <c r="AFR9" s="307"/>
      <c r="AFS9" s="307"/>
      <c r="AFT9" s="307"/>
      <c r="AFU9" s="307"/>
      <c r="AFV9" s="307"/>
      <c r="AFW9" s="307"/>
      <c r="AFX9" s="307"/>
      <c r="AFY9" s="307"/>
      <c r="AFZ9" s="307"/>
      <c r="AGA9" s="307"/>
      <c r="AGB9" s="307"/>
      <c r="AGC9" s="307"/>
      <c r="AGD9" s="307"/>
      <c r="AGE9" s="307"/>
      <c r="AGF9" s="307"/>
      <c r="AGG9" s="307"/>
      <c r="AGH9" s="307"/>
      <c r="AGI9" s="307"/>
      <c r="AGJ9" s="307"/>
      <c r="AGK9" s="307"/>
      <c r="AGL9" s="307"/>
      <c r="AGM9" s="307"/>
      <c r="AGN9" s="307"/>
      <c r="AGO9" s="307"/>
      <c r="AGP9" s="307"/>
      <c r="AGQ9" s="307"/>
      <c r="AGR9" s="307"/>
      <c r="AGS9" s="307"/>
      <c r="AGT9" s="307"/>
      <c r="AGU9" s="307"/>
      <c r="AGV9" s="307"/>
      <c r="AGW9" s="307"/>
      <c r="AGX9" s="307"/>
      <c r="AGY9" s="307"/>
      <c r="AGZ9" s="307"/>
      <c r="AHA9" s="307"/>
      <c r="AHB9" s="307"/>
      <c r="AHC9" s="307"/>
      <c r="AHD9" s="307"/>
      <c r="AHE9" s="307"/>
      <c r="AHF9" s="307"/>
      <c r="AHG9" s="307"/>
      <c r="AHH9" s="307"/>
      <c r="AHI9" s="307"/>
      <c r="AHJ9" s="307"/>
      <c r="AHK9" s="307"/>
      <c r="AHL9" s="307"/>
      <c r="AHM9" s="307"/>
      <c r="AHN9" s="307"/>
      <c r="AHO9" s="307"/>
      <c r="AHP9" s="307"/>
      <c r="AHQ9" s="307"/>
      <c r="AHR9" s="307"/>
      <c r="AHS9" s="307"/>
      <c r="AHT9" s="307"/>
      <c r="AHU9" s="307"/>
      <c r="AHV9" s="307"/>
      <c r="AHW9" s="307"/>
      <c r="AHX9" s="307"/>
      <c r="AHY9" s="307"/>
      <c r="AHZ9" s="307"/>
      <c r="AIA9" s="307"/>
      <c r="AIB9" s="307"/>
      <c r="AIC9" s="307"/>
      <c r="AID9" s="307"/>
      <c r="AIE9" s="307"/>
      <c r="AIF9" s="307"/>
      <c r="AIG9" s="307"/>
      <c r="AIH9" s="307"/>
      <c r="AII9" s="307"/>
      <c r="AIJ9" s="307"/>
      <c r="AIK9" s="307"/>
      <c r="AIL9" s="307"/>
      <c r="AIM9" s="307"/>
      <c r="AIN9" s="307"/>
      <c r="AIO9" s="307"/>
      <c r="AIP9" s="307"/>
      <c r="AIQ9" s="307"/>
      <c r="AIR9" s="307"/>
      <c r="AIS9" s="307"/>
      <c r="AIT9" s="307"/>
      <c r="AIU9" s="307"/>
      <c r="AIV9" s="307"/>
      <c r="AIW9" s="307"/>
      <c r="AIX9" s="307"/>
      <c r="AIY9" s="307"/>
      <c r="AIZ9" s="307"/>
      <c r="AJA9" s="307"/>
      <c r="AJB9" s="307"/>
      <c r="AJC9" s="307"/>
      <c r="AJD9" s="307"/>
      <c r="AJE9" s="307"/>
      <c r="AJF9" s="307"/>
      <c r="AJG9" s="307"/>
      <c r="AJH9" s="307"/>
      <c r="AJI9" s="307"/>
      <c r="AJJ9" s="307"/>
      <c r="AJK9" s="307"/>
      <c r="AJL9" s="307"/>
      <c r="AJM9" s="307"/>
      <c r="AJN9" s="307"/>
      <c r="AJO9" s="307"/>
      <c r="AJP9" s="307"/>
      <c r="AJQ9" s="307"/>
      <c r="AJR9" s="307"/>
      <c r="AJS9" s="307"/>
      <c r="AJT9" s="307"/>
      <c r="AJU9" s="307"/>
      <c r="AJV9" s="307"/>
      <c r="AJW9" s="307"/>
      <c r="AJX9" s="307"/>
      <c r="AJY9" s="307"/>
      <c r="AJZ9" s="307"/>
      <c r="AKA9" s="307"/>
      <c r="AKB9" s="307"/>
      <c r="AKC9" s="307"/>
      <c r="AKD9" s="307"/>
      <c r="AKE9" s="307"/>
      <c r="AKF9" s="307"/>
      <c r="AKG9" s="307"/>
      <c r="AKH9" s="307"/>
      <c r="AKI9" s="307"/>
      <c r="AKJ9" s="307"/>
      <c r="AKK9" s="307"/>
      <c r="AKL9" s="307"/>
      <c r="AKM9" s="307"/>
      <c r="AKN9" s="307"/>
      <c r="AKO9" s="307"/>
      <c r="AKP9" s="307"/>
      <c r="AKQ9" s="307"/>
      <c r="AKR9" s="307"/>
      <c r="AKS9" s="307"/>
      <c r="AKT9" s="307"/>
      <c r="AKU9" s="307"/>
      <c r="AKV9" s="307"/>
      <c r="AKW9" s="307"/>
      <c r="AKX9" s="307"/>
      <c r="AKY9" s="307"/>
    </row>
    <row r="10" spans="1:987" s="41" customFormat="1" x14ac:dyDescent="0.25">
      <c r="A10" s="133" t="s">
        <v>7</v>
      </c>
      <c r="B10" s="185" t="e">
        <f>IF('Sample of Spirits 2'!I10&lt;E10,"&lt;",'Sample of Spirits 2'!I10)</f>
        <v>#DIV/0!</v>
      </c>
      <c r="C10" s="94" t="e">
        <f t="shared" si="0"/>
        <v>#DIV/0!</v>
      </c>
      <c r="D10" s="94" t="e">
        <f>'Sample of Spirits 2'!E10</f>
        <v>#DIV/0!</v>
      </c>
      <c r="E10" s="199" t="e">
        <f>'SS results'!V11</f>
        <v>#DIV/0!</v>
      </c>
      <c r="F10" s="118"/>
      <c r="G10" s="123" t="e">
        <f>IF('Sample of Spirits 2'!R10&lt;J10,"&lt;",'Sample of Spirits 2'!R10)</f>
        <v>#DIV/0!</v>
      </c>
      <c r="H10" s="123" t="e">
        <f t="shared" si="1"/>
        <v>#DIV/0!</v>
      </c>
      <c r="I10" s="94" t="e">
        <f>'Sample of Spirits 2'!N10</f>
        <v>#DIV/0!</v>
      </c>
      <c r="J10" s="199" t="e">
        <f>'SS results'!AB11</f>
        <v>#DIV/0!</v>
      </c>
      <c r="K10" s="118"/>
      <c r="L10" s="187" t="e">
        <f>IF('Sample of Spirits 2'!AA10&lt;O10,"&lt;",'Sample of Spirits 2'!AA10)</f>
        <v>#DIV/0!</v>
      </c>
      <c r="M10" s="123" t="e">
        <f t="shared" si="2"/>
        <v>#DIV/0!</v>
      </c>
      <c r="N10" s="94" t="e">
        <f>'Sample of Spirits 2'!W10</f>
        <v>#DIV/0!</v>
      </c>
      <c r="O10" s="199" t="e">
        <f>'SS results'!AH11</f>
        <v>#DIV/0!</v>
      </c>
      <c r="P10" s="118"/>
      <c r="Q10" s="94" t="e">
        <f t="shared" si="3"/>
        <v>#DIV/0!</v>
      </c>
      <c r="R10" s="94" t="e">
        <f t="shared" si="4"/>
        <v>#DIV/0!</v>
      </c>
      <c r="S10" s="118"/>
      <c r="T10" s="186" t="e">
        <f t="shared" si="5"/>
        <v>#DIV/0!</v>
      </c>
      <c r="U10" s="94" t="e">
        <f t="shared" si="6"/>
        <v>#DIV/0!</v>
      </c>
      <c r="V10" s="114"/>
      <c r="W10" s="312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  <c r="BA10" s="307"/>
      <c r="BB10" s="307"/>
      <c r="BC10" s="307"/>
      <c r="BD10" s="307"/>
      <c r="BE10" s="307"/>
      <c r="BF10" s="307"/>
      <c r="BG10" s="307"/>
      <c r="BH10" s="307"/>
      <c r="BI10" s="307"/>
      <c r="BJ10" s="307"/>
      <c r="BK10" s="307"/>
      <c r="BL10" s="307"/>
      <c r="BM10" s="307"/>
      <c r="BN10" s="307"/>
      <c r="BO10" s="307"/>
      <c r="BP10" s="307"/>
      <c r="BQ10" s="307"/>
      <c r="BR10" s="307"/>
      <c r="BS10" s="307"/>
      <c r="BT10" s="307"/>
      <c r="BU10" s="307"/>
      <c r="BV10" s="307"/>
      <c r="BW10" s="307"/>
      <c r="BX10" s="307"/>
      <c r="BY10" s="307"/>
      <c r="BZ10" s="307"/>
      <c r="CA10" s="307"/>
      <c r="CB10" s="307"/>
      <c r="CC10" s="307"/>
      <c r="CD10" s="307"/>
      <c r="CE10" s="307"/>
      <c r="CF10" s="307"/>
      <c r="CG10" s="307"/>
      <c r="CH10" s="307"/>
      <c r="CI10" s="307"/>
      <c r="CJ10" s="307"/>
      <c r="CK10" s="307"/>
      <c r="CL10" s="307"/>
      <c r="CM10" s="307"/>
      <c r="CN10" s="307"/>
      <c r="CO10" s="307"/>
      <c r="CP10" s="307"/>
      <c r="CQ10" s="307"/>
      <c r="CR10" s="307"/>
      <c r="CS10" s="307"/>
      <c r="CT10" s="307"/>
      <c r="CU10" s="307"/>
      <c r="CV10" s="307"/>
      <c r="CW10" s="307"/>
      <c r="CX10" s="307"/>
      <c r="CY10" s="307"/>
      <c r="CZ10" s="307"/>
      <c r="DA10" s="307"/>
      <c r="DB10" s="307"/>
      <c r="DC10" s="307"/>
      <c r="DD10" s="307"/>
      <c r="DE10" s="307"/>
      <c r="DF10" s="307"/>
      <c r="DG10" s="307"/>
      <c r="DH10" s="307"/>
      <c r="DI10" s="307"/>
      <c r="DJ10" s="307"/>
      <c r="DK10" s="307"/>
      <c r="DL10" s="307"/>
      <c r="DM10" s="307"/>
      <c r="DN10" s="307"/>
      <c r="DO10" s="307"/>
      <c r="DP10" s="307"/>
      <c r="DQ10" s="307"/>
      <c r="DR10" s="307"/>
      <c r="DS10" s="307"/>
      <c r="DT10" s="307"/>
      <c r="DU10" s="307"/>
      <c r="DV10" s="307"/>
      <c r="DW10" s="307"/>
      <c r="DX10" s="307"/>
      <c r="DY10" s="307"/>
      <c r="DZ10" s="307"/>
      <c r="EA10" s="307"/>
      <c r="EB10" s="307"/>
      <c r="EC10" s="307"/>
      <c r="ED10" s="307"/>
      <c r="EE10" s="307"/>
      <c r="EF10" s="307"/>
      <c r="EG10" s="307"/>
      <c r="EH10" s="307"/>
      <c r="EI10" s="307"/>
      <c r="EJ10" s="307"/>
      <c r="EK10" s="307"/>
      <c r="EL10" s="307"/>
      <c r="EM10" s="307"/>
      <c r="EN10" s="307"/>
      <c r="EO10" s="307"/>
      <c r="EP10" s="307"/>
      <c r="EQ10" s="307"/>
      <c r="ER10" s="307"/>
      <c r="ES10" s="307"/>
      <c r="ET10" s="307"/>
      <c r="EU10" s="307"/>
      <c r="EV10" s="307"/>
      <c r="EW10" s="307"/>
      <c r="EX10" s="307"/>
      <c r="EY10" s="307"/>
      <c r="EZ10" s="307"/>
      <c r="FA10" s="307"/>
      <c r="FB10" s="307"/>
      <c r="FC10" s="307"/>
      <c r="FD10" s="307"/>
      <c r="FE10" s="307"/>
      <c r="FF10" s="307"/>
      <c r="FG10" s="307"/>
      <c r="FH10" s="307"/>
      <c r="FI10" s="307"/>
      <c r="FJ10" s="307"/>
      <c r="FK10" s="307"/>
      <c r="FL10" s="307"/>
      <c r="FM10" s="307"/>
      <c r="FN10" s="307"/>
      <c r="FO10" s="307"/>
      <c r="FP10" s="307"/>
      <c r="FQ10" s="307"/>
      <c r="FR10" s="307"/>
      <c r="FS10" s="307"/>
      <c r="FT10" s="307"/>
      <c r="FU10" s="307"/>
      <c r="FV10" s="307"/>
      <c r="FW10" s="307"/>
      <c r="FX10" s="307"/>
      <c r="FY10" s="307"/>
      <c r="FZ10" s="307"/>
      <c r="GA10" s="307"/>
      <c r="GB10" s="307"/>
      <c r="GC10" s="307"/>
      <c r="GD10" s="307"/>
      <c r="GE10" s="307"/>
      <c r="GF10" s="307"/>
      <c r="GG10" s="307"/>
      <c r="GH10" s="307"/>
      <c r="GI10" s="307"/>
      <c r="GJ10" s="307"/>
      <c r="GK10" s="307"/>
      <c r="GL10" s="307"/>
      <c r="GM10" s="307"/>
      <c r="GN10" s="307"/>
      <c r="GO10" s="307"/>
      <c r="GP10" s="307"/>
      <c r="GQ10" s="307"/>
      <c r="GR10" s="307"/>
      <c r="GS10" s="307"/>
      <c r="GT10" s="307"/>
      <c r="GU10" s="307"/>
      <c r="GV10" s="307"/>
      <c r="GW10" s="307"/>
      <c r="GX10" s="307"/>
      <c r="GY10" s="307"/>
      <c r="GZ10" s="307"/>
      <c r="HA10" s="307"/>
      <c r="HB10" s="307"/>
      <c r="HC10" s="307"/>
      <c r="HD10" s="307"/>
      <c r="HE10" s="307"/>
      <c r="HF10" s="307"/>
      <c r="HG10" s="307"/>
      <c r="HH10" s="307"/>
      <c r="HI10" s="307"/>
      <c r="HJ10" s="307"/>
      <c r="HK10" s="307"/>
      <c r="HL10" s="307"/>
      <c r="HM10" s="307"/>
      <c r="HN10" s="307"/>
      <c r="HO10" s="307"/>
      <c r="HP10" s="307"/>
      <c r="HQ10" s="307"/>
      <c r="HR10" s="307"/>
      <c r="HS10" s="307"/>
      <c r="HT10" s="307"/>
      <c r="HU10" s="307"/>
      <c r="HV10" s="307"/>
      <c r="HW10" s="307"/>
      <c r="HX10" s="307"/>
      <c r="HY10" s="307"/>
      <c r="HZ10" s="307"/>
      <c r="IA10" s="307"/>
      <c r="IB10" s="307"/>
      <c r="IC10" s="307"/>
      <c r="ID10" s="307"/>
      <c r="IE10" s="307"/>
      <c r="IF10" s="307"/>
      <c r="IG10" s="307"/>
      <c r="IH10" s="307"/>
      <c r="II10" s="307"/>
      <c r="IJ10" s="307"/>
      <c r="IK10" s="307"/>
      <c r="IL10" s="307"/>
      <c r="IM10" s="307"/>
      <c r="IN10" s="307"/>
      <c r="IO10" s="307"/>
      <c r="IP10" s="307"/>
      <c r="IQ10" s="307"/>
      <c r="IR10" s="307"/>
      <c r="IS10" s="307"/>
      <c r="IT10" s="307"/>
      <c r="IU10" s="307"/>
      <c r="IV10" s="307"/>
      <c r="IW10" s="307"/>
      <c r="IX10" s="307"/>
      <c r="IY10" s="307"/>
      <c r="IZ10" s="307"/>
      <c r="JA10" s="307"/>
      <c r="JB10" s="307"/>
      <c r="JC10" s="307"/>
      <c r="JD10" s="307"/>
      <c r="JE10" s="307"/>
      <c r="JF10" s="307"/>
      <c r="JG10" s="307"/>
      <c r="JH10" s="307"/>
      <c r="JI10" s="307"/>
      <c r="JJ10" s="307"/>
      <c r="JK10" s="307"/>
      <c r="JL10" s="307"/>
      <c r="JM10" s="307"/>
      <c r="JN10" s="307"/>
      <c r="JO10" s="307"/>
      <c r="JP10" s="307"/>
      <c r="JQ10" s="307"/>
      <c r="JR10" s="307"/>
      <c r="JS10" s="307"/>
      <c r="JT10" s="307"/>
      <c r="JU10" s="307"/>
      <c r="JV10" s="307"/>
      <c r="JW10" s="307"/>
      <c r="JX10" s="307"/>
      <c r="JY10" s="307"/>
      <c r="JZ10" s="307"/>
      <c r="KA10" s="307"/>
      <c r="KB10" s="307"/>
      <c r="KC10" s="307"/>
      <c r="KD10" s="307"/>
      <c r="KE10" s="307"/>
      <c r="KF10" s="307"/>
      <c r="KG10" s="307"/>
      <c r="KH10" s="307"/>
      <c r="KI10" s="307"/>
      <c r="KJ10" s="307"/>
      <c r="KK10" s="307"/>
      <c r="KL10" s="307"/>
      <c r="KM10" s="307"/>
      <c r="KN10" s="307"/>
      <c r="KO10" s="307"/>
      <c r="KP10" s="307"/>
      <c r="KQ10" s="307"/>
      <c r="KR10" s="307"/>
      <c r="KS10" s="307"/>
      <c r="KT10" s="307"/>
      <c r="KU10" s="307"/>
      <c r="KV10" s="307"/>
      <c r="KW10" s="307"/>
      <c r="KX10" s="307"/>
      <c r="KY10" s="307"/>
      <c r="KZ10" s="307"/>
      <c r="LA10" s="307"/>
      <c r="LB10" s="307"/>
      <c r="LC10" s="307"/>
      <c r="LD10" s="307"/>
      <c r="LE10" s="307"/>
      <c r="LF10" s="307"/>
      <c r="LG10" s="307"/>
      <c r="LH10" s="307"/>
      <c r="LI10" s="307"/>
      <c r="LJ10" s="307"/>
      <c r="LK10" s="307"/>
      <c r="LL10" s="307"/>
      <c r="LM10" s="307"/>
      <c r="LN10" s="307"/>
      <c r="LO10" s="307"/>
      <c r="LP10" s="307"/>
      <c r="LQ10" s="307"/>
      <c r="LR10" s="307"/>
      <c r="LS10" s="307"/>
      <c r="LT10" s="307"/>
      <c r="LU10" s="307"/>
      <c r="LV10" s="307"/>
      <c r="LW10" s="307"/>
      <c r="LX10" s="307"/>
      <c r="LY10" s="307"/>
      <c r="LZ10" s="307"/>
      <c r="MA10" s="307"/>
      <c r="MB10" s="307"/>
      <c r="MC10" s="307"/>
      <c r="MD10" s="307"/>
      <c r="ME10" s="307"/>
      <c r="MF10" s="307"/>
      <c r="MG10" s="307"/>
      <c r="MH10" s="307"/>
      <c r="MI10" s="307"/>
      <c r="MJ10" s="307"/>
      <c r="MK10" s="307"/>
      <c r="ML10" s="307"/>
      <c r="MM10" s="307"/>
      <c r="MN10" s="307"/>
      <c r="MO10" s="307"/>
      <c r="MP10" s="307"/>
      <c r="MQ10" s="307"/>
      <c r="MR10" s="307"/>
      <c r="MS10" s="307"/>
      <c r="MT10" s="307"/>
      <c r="MU10" s="307"/>
      <c r="MV10" s="307"/>
      <c r="MW10" s="307"/>
      <c r="MX10" s="307"/>
      <c r="MY10" s="307"/>
      <c r="MZ10" s="307"/>
      <c r="NA10" s="307"/>
      <c r="NB10" s="307"/>
      <c r="NC10" s="307"/>
      <c r="ND10" s="307"/>
      <c r="NE10" s="307"/>
      <c r="NF10" s="307"/>
      <c r="NG10" s="307"/>
      <c r="NH10" s="307"/>
      <c r="NI10" s="307"/>
      <c r="NJ10" s="307"/>
      <c r="NK10" s="307"/>
      <c r="NL10" s="307"/>
      <c r="NM10" s="307"/>
      <c r="NN10" s="307"/>
      <c r="NO10" s="307"/>
      <c r="NP10" s="307"/>
      <c r="NQ10" s="307"/>
      <c r="NR10" s="307"/>
      <c r="NS10" s="307"/>
      <c r="NT10" s="307"/>
      <c r="NU10" s="307"/>
      <c r="NV10" s="307"/>
      <c r="NW10" s="307"/>
      <c r="NX10" s="307"/>
      <c r="NY10" s="307"/>
      <c r="NZ10" s="307"/>
      <c r="OA10" s="307"/>
      <c r="OB10" s="307"/>
      <c r="OC10" s="307"/>
      <c r="OD10" s="307"/>
      <c r="OE10" s="307"/>
      <c r="OF10" s="307"/>
      <c r="OG10" s="307"/>
      <c r="OH10" s="307"/>
      <c r="OI10" s="307"/>
      <c r="OJ10" s="307"/>
      <c r="OK10" s="307"/>
      <c r="OL10" s="307"/>
      <c r="OM10" s="307"/>
      <c r="ON10" s="307"/>
      <c r="OO10" s="307"/>
      <c r="OP10" s="307"/>
      <c r="OQ10" s="307"/>
      <c r="OR10" s="307"/>
      <c r="OS10" s="307"/>
      <c r="OT10" s="307"/>
      <c r="OU10" s="307"/>
      <c r="OV10" s="307"/>
      <c r="OW10" s="307"/>
      <c r="OX10" s="307"/>
      <c r="OY10" s="307"/>
      <c r="OZ10" s="307"/>
      <c r="PA10" s="307"/>
      <c r="PB10" s="307"/>
      <c r="PC10" s="307"/>
      <c r="PD10" s="307"/>
      <c r="PE10" s="307"/>
      <c r="PF10" s="307"/>
      <c r="PG10" s="307"/>
      <c r="PH10" s="307"/>
      <c r="PI10" s="307"/>
      <c r="PJ10" s="307"/>
      <c r="PK10" s="307"/>
      <c r="PL10" s="307"/>
      <c r="PM10" s="307"/>
      <c r="PN10" s="307"/>
      <c r="PO10" s="307"/>
      <c r="PP10" s="307"/>
      <c r="PQ10" s="307"/>
      <c r="PR10" s="307"/>
      <c r="PS10" s="307"/>
      <c r="PT10" s="307"/>
      <c r="PU10" s="307"/>
      <c r="PV10" s="307"/>
      <c r="PW10" s="307"/>
      <c r="PX10" s="307"/>
      <c r="PY10" s="307"/>
      <c r="PZ10" s="307"/>
      <c r="QA10" s="307"/>
      <c r="QB10" s="307"/>
      <c r="QC10" s="307"/>
      <c r="QD10" s="307"/>
      <c r="QE10" s="307"/>
      <c r="QF10" s="307"/>
      <c r="QG10" s="307"/>
      <c r="QH10" s="307"/>
      <c r="QI10" s="307"/>
      <c r="QJ10" s="307"/>
      <c r="QK10" s="307"/>
      <c r="QL10" s="307"/>
      <c r="QM10" s="307"/>
      <c r="QN10" s="307"/>
      <c r="QO10" s="307"/>
      <c r="QP10" s="307"/>
      <c r="QQ10" s="307"/>
      <c r="QR10" s="307"/>
      <c r="QS10" s="307"/>
      <c r="QT10" s="307"/>
      <c r="QU10" s="307"/>
      <c r="QV10" s="307"/>
      <c r="QW10" s="307"/>
      <c r="QX10" s="307"/>
      <c r="QY10" s="307"/>
      <c r="QZ10" s="307"/>
      <c r="RA10" s="307"/>
      <c r="RB10" s="307"/>
      <c r="RC10" s="307"/>
      <c r="RD10" s="307"/>
      <c r="RE10" s="307"/>
      <c r="RF10" s="307"/>
      <c r="RG10" s="307"/>
      <c r="RH10" s="307"/>
      <c r="RI10" s="307"/>
      <c r="RJ10" s="307"/>
      <c r="RK10" s="307"/>
      <c r="RL10" s="307"/>
      <c r="RM10" s="307"/>
      <c r="RN10" s="307"/>
      <c r="RO10" s="307"/>
      <c r="RP10" s="307"/>
      <c r="RQ10" s="307"/>
      <c r="RR10" s="307"/>
      <c r="RS10" s="307"/>
      <c r="RT10" s="307"/>
      <c r="RU10" s="307"/>
      <c r="RV10" s="307"/>
      <c r="RW10" s="307"/>
      <c r="RX10" s="307"/>
      <c r="RY10" s="307"/>
      <c r="RZ10" s="307"/>
      <c r="SA10" s="307"/>
      <c r="SB10" s="307"/>
      <c r="SC10" s="307"/>
      <c r="SD10" s="307"/>
      <c r="SE10" s="307"/>
      <c r="SF10" s="307"/>
      <c r="SG10" s="307"/>
      <c r="SH10" s="307"/>
      <c r="SI10" s="307"/>
      <c r="SJ10" s="307"/>
      <c r="SK10" s="307"/>
      <c r="SL10" s="307"/>
      <c r="SM10" s="307"/>
      <c r="SN10" s="307"/>
      <c r="SO10" s="307"/>
      <c r="SP10" s="307"/>
      <c r="SQ10" s="307"/>
      <c r="SR10" s="307"/>
      <c r="SS10" s="307"/>
      <c r="ST10" s="307"/>
      <c r="SU10" s="307"/>
      <c r="SV10" s="307"/>
      <c r="SW10" s="307"/>
      <c r="SX10" s="307"/>
      <c r="SY10" s="307"/>
      <c r="SZ10" s="307"/>
      <c r="TA10" s="307"/>
      <c r="TB10" s="307"/>
      <c r="TC10" s="307"/>
      <c r="TD10" s="307"/>
      <c r="TE10" s="307"/>
      <c r="TF10" s="307"/>
      <c r="TG10" s="307"/>
      <c r="TH10" s="307"/>
      <c r="TI10" s="307"/>
      <c r="TJ10" s="307"/>
      <c r="TK10" s="307"/>
      <c r="TL10" s="307"/>
      <c r="TM10" s="307"/>
      <c r="TN10" s="307"/>
      <c r="TO10" s="307"/>
      <c r="TP10" s="307"/>
      <c r="TQ10" s="307"/>
      <c r="TR10" s="307"/>
      <c r="TS10" s="307"/>
      <c r="TT10" s="307"/>
      <c r="TU10" s="307"/>
      <c r="TV10" s="307"/>
      <c r="TW10" s="307"/>
      <c r="TX10" s="307"/>
      <c r="TY10" s="307"/>
      <c r="TZ10" s="307"/>
      <c r="UA10" s="307"/>
      <c r="UB10" s="307"/>
      <c r="UC10" s="307"/>
      <c r="UD10" s="307"/>
      <c r="UE10" s="307"/>
      <c r="UF10" s="307"/>
      <c r="UG10" s="307"/>
      <c r="UH10" s="307"/>
      <c r="UI10" s="307"/>
      <c r="UJ10" s="307"/>
      <c r="UK10" s="307"/>
      <c r="UL10" s="307"/>
      <c r="UM10" s="307"/>
      <c r="UN10" s="307"/>
      <c r="UO10" s="307"/>
      <c r="UP10" s="307"/>
      <c r="UQ10" s="307"/>
      <c r="UR10" s="307"/>
      <c r="US10" s="307"/>
      <c r="UT10" s="307"/>
      <c r="UU10" s="307"/>
      <c r="UV10" s="307"/>
      <c r="UW10" s="307"/>
      <c r="UX10" s="307"/>
      <c r="UY10" s="307"/>
      <c r="UZ10" s="307"/>
      <c r="VA10" s="307"/>
      <c r="VB10" s="307"/>
      <c r="VC10" s="307"/>
      <c r="VD10" s="307"/>
      <c r="VE10" s="307"/>
      <c r="VF10" s="307"/>
      <c r="VG10" s="307"/>
      <c r="VH10" s="307"/>
      <c r="VI10" s="307"/>
      <c r="VJ10" s="307"/>
      <c r="VK10" s="307"/>
      <c r="VL10" s="307"/>
      <c r="VM10" s="307"/>
      <c r="VN10" s="307"/>
      <c r="VO10" s="307"/>
      <c r="VP10" s="307"/>
      <c r="VQ10" s="307"/>
      <c r="VR10" s="307"/>
      <c r="VS10" s="307"/>
      <c r="VT10" s="307"/>
      <c r="VU10" s="307"/>
      <c r="VV10" s="307"/>
      <c r="VW10" s="307"/>
      <c r="VX10" s="307"/>
      <c r="VY10" s="307"/>
      <c r="VZ10" s="307"/>
      <c r="WA10" s="307"/>
      <c r="WB10" s="307"/>
      <c r="WC10" s="307"/>
      <c r="WD10" s="307"/>
      <c r="WE10" s="307"/>
      <c r="WF10" s="307"/>
      <c r="WG10" s="307"/>
      <c r="WH10" s="307"/>
      <c r="WI10" s="307"/>
      <c r="WJ10" s="307"/>
      <c r="WK10" s="307"/>
      <c r="WL10" s="307"/>
      <c r="WM10" s="307"/>
      <c r="WN10" s="307"/>
      <c r="WO10" s="307"/>
      <c r="WP10" s="307"/>
      <c r="WQ10" s="307"/>
      <c r="WR10" s="307"/>
      <c r="WS10" s="307"/>
      <c r="WT10" s="307"/>
      <c r="WU10" s="307"/>
      <c r="WV10" s="307"/>
      <c r="WW10" s="307"/>
      <c r="WX10" s="307"/>
      <c r="WY10" s="307"/>
      <c r="WZ10" s="307"/>
      <c r="XA10" s="307"/>
      <c r="XB10" s="307"/>
      <c r="XC10" s="307"/>
      <c r="XD10" s="307"/>
      <c r="XE10" s="307"/>
      <c r="XF10" s="307"/>
      <c r="XG10" s="307"/>
      <c r="XH10" s="307"/>
      <c r="XI10" s="307"/>
      <c r="XJ10" s="307"/>
      <c r="XK10" s="307"/>
      <c r="XL10" s="307"/>
      <c r="XM10" s="307"/>
      <c r="XN10" s="307"/>
      <c r="XO10" s="307"/>
      <c r="XP10" s="307"/>
      <c r="XQ10" s="307"/>
      <c r="XR10" s="307"/>
      <c r="XS10" s="307"/>
      <c r="XT10" s="307"/>
      <c r="XU10" s="307"/>
      <c r="XV10" s="307"/>
      <c r="XW10" s="307"/>
      <c r="XX10" s="307"/>
      <c r="XY10" s="307"/>
      <c r="XZ10" s="307"/>
      <c r="YA10" s="307"/>
      <c r="YB10" s="307"/>
      <c r="YC10" s="307"/>
      <c r="YD10" s="307"/>
      <c r="YE10" s="307"/>
      <c r="YF10" s="307"/>
      <c r="YG10" s="307"/>
      <c r="YH10" s="307"/>
      <c r="YI10" s="307"/>
      <c r="YJ10" s="307"/>
      <c r="YK10" s="307"/>
      <c r="YL10" s="307"/>
      <c r="YM10" s="307"/>
      <c r="YN10" s="307"/>
      <c r="YO10" s="307"/>
      <c r="YP10" s="307"/>
      <c r="YQ10" s="307"/>
      <c r="YR10" s="307"/>
      <c r="YS10" s="307"/>
      <c r="YT10" s="307"/>
      <c r="YU10" s="307"/>
      <c r="YV10" s="307"/>
      <c r="YW10" s="307"/>
      <c r="YX10" s="307"/>
      <c r="YY10" s="307"/>
      <c r="YZ10" s="307"/>
      <c r="ZA10" s="307"/>
      <c r="ZB10" s="307"/>
      <c r="ZC10" s="307"/>
      <c r="ZD10" s="307"/>
      <c r="ZE10" s="307"/>
      <c r="ZF10" s="307"/>
      <c r="ZG10" s="307"/>
      <c r="ZH10" s="307"/>
      <c r="ZI10" s="307"/>
      <c r="ZJ10" s="307"/>
      <c r="ZK10" s="307"/>
      <c r="ZL10" s="307"/>
      <c r="ZM10" s="307"/>
      <c r="ZN10" s="307"/>
      <c r="ZO10" s="307"/>
      <c r="ZP10" s="307"/>
      <c r="ZQ10" s="307"/>
      <c r="ZR10" s="307"/>
      <c r="ZS10" s="307"/>
      <c r="ZT10" s="307"/>
      <c r="ZU10" s="307"/>
      <c r="ZV10" s="307"/>
      <c r="ZW10" s="307"/>
      <c r="ZX10" s="307"/>
      <c r="ZY10" s="307"/>
      <c r="ZZ10" s="307"/>
      <c r="AAA10" s="307"/>
      <c r="AAB10" s="307"/>
      <c r="AAC10" s="307"/>
      <c r="AAD10" s="307"/>
      <c r="AAE10" s="307"/>
      <c r="AAF10" s="307"/>
      <c r="AAG10" s="307"/>
      <c r="AAH10" s="307"/>
      <c r="AAI10" s="307"/>
      <c r="AAJ10" s="307"/>
      <c r="AAK10" s="307"/>
      <c r="AAL10" s="307"/>
      <c r="AAM10" s="307"/>
      <c r="AAN10" s="307"/>
      <c r="AAO10" s="307"/>
      <c r="AAP10" s="307"/>
      <c r="AAQ10" s="307"/>
      <c r="AAR10" s="307"/>
      <c r="AAS10" s="307"/>
      <c r="AAT10" s="307"/>
      <c r="AAU10" s="307"/>
      <c r="AAV10" s="307"/>
      <c r="AAW10" s="307"/>
      <c r="AAX10" s="307"/>
      <c r="AAY10" s="307"/>
      <c r="AAZ10" s="307"/>
      <c r="ABA10" s="307"/>
      <c r="ABB10" s="307"/>
      <c r="ABC10" s="307"/>
      <c r="ABD10" s="307"/>
      <c r="ABE10" s="307"/>
      <c r="ABF10" s="307"/>
      <c r="ABG10" s="307"/>
      <c r="ABH10" s="307"/>
      <c r="ABI10" s="307"/>
      <c r="ABJ10" s="307"/>
      <c r="ABK10" s="307"/>
      <c r="ABL10" s="307"/>
      <c r="ABM10" s="307"/>
      <c r="ABN10" s="307"/>
      <c r="ABO10" s="307"/>
      <c r="ABP10" s="307"/>
      <c r="ABQ10" s="307"/>
      <c r="ABR10" s="307"/>
      <c r="ABS10" s="307"/>
      <c r="ABT10" s="307"/>
      <c r="ABU10" s="307"/>
      <c r="ABV10" s="307"/>
      <c r="ABW10" s="307"/>
      <c r="ABX10" s="307"/>
      <c r="ABY10" s="307"/>
      <c r="ABZ10" s="307"/>
      <c r="ACA10" s="307"/>
      <c r="ACB10" s="307"/>
      <c r="ACC10" s="307"/>
      <c r="ACD10" s="307"/>
      <c r="ACE10" s="307"/>
      <c r="ACF10" s="307"/>
      <c r="ACG10" s="307"/>
      <c r="ACH10" s="307"/>
      <c r="ACI10" s="307"/>
      <c r="ACJ10" s="307"/>
      <c r="ACK10" s="307"/>
      <c r="ACL10" s="307"/>
      <c r="ACM10" s="307"/>
      <c r="ACN10" s="307"/>
      <c r="ACO10" s="307"/>
      <c r="ACP10" s="307"/>
      <c r="ACQ10" s="307"/>
      <c r="ACR10" s="307"/>
      <c r="ACS10" s="307"/>
      <c r="ACT10" s="307"/>
      <c r="ACU10" s="307"/>
      <c r="ACV10" s="307"/>
      <c r="ACW10" s="307"/>
      <c r="ACX10" s="307"/>
      <c r="ACY10" s="307"/>
      <c r="ACZ10" s="307"/>
      <c r="ADA10" s="307"/>
      <c r="ADB10" s="307"/>
      <c r="ADC10" s="307"/>
      <c r="ADD10" s="307"/>
      <c r="ADE10" s="307"/>
      <c r="ADF10" s="307"/>
      <c r="ADG10" s="307"/>
      <c r="ADH10" s="307"/>
      <c r="ADI10" s="307"/>
      <c r="ADJ10" s="307"/>
      <c r="ADK10" s="307"/>
      <c r="ADL10" s="307"/>
      <c r="ADM10" s="307"/>
      <c r="ADN10" s="307"/>
      <c r="ADO10" s="307"/>
      <c r="ADP10" s="307"/>
      <c r="ADQ10" s="307"/>
      <c r="ADR10" s="307"/>
      <c r="ADS10" s="307"/>
      <c r="ADT10" s="307"/>
      <c r="ADU10" s="307"/>
      <c r="ADV10" s="307"/>
      <c r="ADW10" s="307"/>
      <c r="ADX10" s="307"/>
      <c r="ADY10" s="307"/>
      <c r="ADZ10" s="307"/>
      <c r="AEA10" s="307"/>
      <c r="AEB10" s="307"/>
      <c r="AEC10" s="307"/>
      <c r="AED10" s="307"/>
      <c r="AEE10" s="307"/>
      <c r="AEF10" s="307"/>
      <c r="AEG10" s="307"/>
      <c r="AEH10" s="307"/>
      <c r="AEI10" s="307"/>
      <c r="AEJ10" s="307"/>
      <c r="AEK10" s="307"/>
      <c r="AEL10" s="307"/>
      <c r="AEM10" s="307"/>
      <c r="AEN10" s="307"/>
      <c r="AEO10" s="307"/>
      <c r="AEP10" s="307"/>
      <c r="AEQ10" s="307"/>
      <c r="AER10" s="307"/>
      <c r="AES10" s="307"/>
      <c r="AET10" s="307"/>
      <c r="AEU10" s="307"/>
      <c r="AEV10" s="307"/>
      <c r="AEW10" s="307"/>
      <c r="AEX10" s="307"/>
      <c r="AEY10" s="307"/>
      <c r="AEZ10" s="307"/>
      <c r="AFA10" s="307"/>
      <c r="AFB10" s="307"/>
      <c r="AFC10" s="307"/>
      <c r="AFD10" s="307"/>
      <c r="AFE10" s="307"/>
      <c r="AFF10" s="307"/>
      <c r="AFG10" s="307"/>
      <c r="AFH10" s="307"/>
      <c r="AFI10" s="307"/>
      <c r="AFJ10" s="307"/>
      <c r="AFK10" s="307"/>
      <c r="AFL10" s="307"/>
      <c r="AFM10" s="307"/>
      <c r="AFN10" s="307"/>
      <c r="AFO10" s="307"/>
      <c r="AFP10" s="307"/>
      <c r="AFQ10" s="307"/>
      <c r="AFR10" s="307"/>
      <c r="AFS10" s="307"/>
      <c r="AFT10" s="307"/>
      <c r="AFU10" s="307"/>
      <c r="AFV10" s="307"/>
      <c r="AFW10" s="307"/>
      <c r="AFX10" s="307"/>
      <c r="AFY10" s="307"/>
      <c r="AFZ10" s="307"/>
      <c r="AGA10" s="307"/>
      <c r="AGB10" s="307"/>
      <c r="AGC10" s="307"/>
      <c r="AGD10" s="307"/>
      <c r="AGE10" s="307"/>
      <c r="AGF10" s="307"/>
      <c r="AGG10" s="307"/>
      <c r="AGH10" s="307"/>
      <c r="AGI10" s="307"/>
      <c r="AGJ10" s="307"/>
      <c r="AGK10" s="307"/>
      <c r="AGL10" s="307"/>
      <c r="AGM10" s="307"/>
      <c r="AGN10" s="307"/>
      <c r="AGO10" s="307"/>
      <c r="AGP10" s="307"/>
      <c r="AGQ10" s="307"/>
      <c r="AGR10" s="307"/>
      <c r="AGS10" s="307"/>
      <c r="AGT10" s="307"/>
      <c r="AGU10" s="307"/>
      <c r="AGV10" s="307"/>
      <c r="AGW10" s="307"/>
      <c r="AGX10" s="307"/>
      <c r="AGY10" s="307"/>
      <c r="AGZ10" s="307"/>
      <c r="AHA10" s="307"/>
      <c r="AHB10" s="307"/>
      <c r="AHC10" s="307"/>
      <c r="AHD10" s="307"/>
      <c r="AHE10" s="307"/>
      <c r="AHF10" s="307"/>
      <c r="AHG10" s="307"/>
      <c r="AHH10" s="307"/>
      <c r="AHI10" s="307"/>
      <c r="AHJ10" s="307"/>
      <c r="AHK10" s="307"/>
      <c r="AHL10" s="307"/>
      <c r="AHM10" s="307"/>
      <c r="AHN10" s="307"/>
      <c r="AHO10" s="307"/>
      <c r="AHP10" s="307"/>
      <c r="AHQ10" s="307"/>
      <c r="AHR10" s="307"/>
      <c r="AHS10" s="307"/>
      <c r="AHT10" s="307"/>
      <c r="AHU10" s="307"/>
      <c r="AHV10" s="307"/>
      <c r="AHW10" s="307"/>
      <c r="AHX10" s="307"/>
      <c r="AHY10" s="307"/>
      <c r="AHZ10" s="307"/>
      <c r="AIA10" s="307"/>
      <c r="AIB10" s="307"/>
      <c r="AIC10" s="307"/>
      <c r="AID10" s="307"/>
      <c r="AIE10" s="307"/>
      <c r="AIF10" s="307"/>
      <c r="AIG10" s="307"/>
      <c r="AIH10" s="307"/>
      <c r="AII10" s="307"/>
      <c r="AIJ10" s="307"/>
      <c r="AIK10" s="307"/>
      <c r="AIL10" s="307"/>
      <c r="AIM10" s="307"/>
      <c r="AIN10" s="307"/>
      <c r="AIO10" s="307"/>
      <c r="AIP10" s="307"/>
      <c r="AIQ10" s="307"/>
      <c r="AIR10" s="307"/>
      <c r="AIS10" s="307"/>
      <c r="AIT10" s="307"/>
      <c r="AIU10" s="307"/>
      <c r="AIV10" s="307"/>
      <c r="AIW10" s="307"/>
      <c r="AIX10" s="307"/>
      <c r="AIY10" s="307"/>
      <c r="AIZ10" s="307"/>
      <c r="AJA10" s="307"/>
      <c r="AJB10" s="307"/>
      <c r="AJC10" s="307"/>
      <c r="AJD10" s="307"/>
      <c r="AJE10" s="307"/>
      <c r="AJF10" s="307"/>
      <c r="AJG10" s="307"/>
      <c r="AJH10" s="307"/>
      <c r="AJI10" s="307"/>
      <c r="AJJ10" s="307"/>
      <c r="AJK10" s="307"/>
      <c r="AJL10" s="307"/>
      <c r="AJM10" s="307"/>
      <c r="AJN10" s="307"/>
      <c r="AJO10" s="307"/>
      <c r="AJP10" s="307"/>
      <c r="AJQ10" s="307"/>
      <c r="AJR10" s="307"/>
      <c r="AJS10" s="307"/>
      <c r="AJT10" s="307"/>
      <c r="AJU10" s="307"/>
      <c r="AJV10" s="307"/>
      <c r="AJW10" s="307"/>
      <c r="AJX10" s="307"/>
      <c r="AJY10" s="307"/>
      <c r="AJZ10" s="307"/>
      <c r="AKA10" s="307"/>
      <c r="AKB10" s="307"/>
      <c r="AKC10" s="307"/>
      <c r="AKD10" s="307"/>
      <c r="AKE10" s="307"/>
      <c r="AKF10" s="307"/>
      <c r="AKG10" s="307"/>
      <c r="AKH10" s="307"/>
      <c r="AKI10" s="307"/>
      <c r="AKJ10" s="307"/>
      <c r="AKK10" s="307"/>
      <c r="AKL10" s="307"/>
      <c r="AKM10" s="307"/>
      <c r="AKN10" s="307"/>
      <c r="AKO10" s="307"/>
      <c r="AKP10" s="307"/>
      <c r="AKQ10" s="307"/>
      <c r="AKR10" s="307"/>
      <c r="AKS10" s="307"/>
      <c r="AKT10" s="307"/>
      <c r="AKU10" s="307"/>
      <c r="AKV10" s="307"/>
      <c r="AKW10" s="307"/>
      <c r="AKX10" s="307"/>
      <c r="AKY10" s="307"/>
    </row>
    <row r="11" spans="1:987" s="41" customFormat="1" x14ac:dyDescent="0.25">
      <c r="A11" s="133" t="s">
        <v>8</v>
      </c>
      <c r="B11" s="185" t="e">
        <f>IF('Sample of Spirits 2'!I11&lt;E11,"&lt;",'Sample of Spirits 2'!I11)</f>
        <v>#DIV/0!</v>
      </c>
      <c r="C11" s="94" t="e">
        <f t="shared" si="0"/>
        <v>#DIV/0!</v>
      </c>
      <c r="D11" s="94" t="e">
        <f>'Sample of Spirits 2'!E11</f>
        <v>#DIV/0!</v>
      </c>
      <c r="E11" s="199" t="e">
        <f>'SS results'!V12</f>
        <v>#DIV/0!</v>
      </c>
      <c r="F11" s="118"/>
      <c r="G11" s="123" t="e">
        <f>IF('Sample of Spirits 2'!R11&lt;J11,"&lt;",'Sample of Spirits 2'!R11)</f>
        <v>#DIV/0!</v>
      </c>
      <c r="H11" s="123" t="e">
        <f t="shared" si="1"/>
        <v>#DIV/0!</v>
      </c>
      <c r="I11" s="94" t="e">
        <f>'Sample of Spirits 2'!N11</f>
        <v>#DIV/0!</v>
      </c>
      <c r="J11" s="199" t="e">
        <f>'SS results'!AB12</f>
        <v>#DIV/0!</v>
      </c>
      <c r="K11" s="118"/>
      <c r="L11" s="187" t="e">
        <f>IF('Sample of Spirits 2'!AA11&lt;O11,"&lt;",'Sample of Spirits 2'!AA11)</f>
        <v>#DIV/0!</v>
      </c>
      <c r="M11" s="123" t="e">
        <f t="shared" si="2"/>
        <v>#DIV/0!</v>
      </c>
      <c r="N11" s="94" t="e">
        <f>'Sample of Spirits 2'!W11</f>
        <v>#DIV/0!</v>
      </c>
      <c r="O11" s="199" t="e">
        <f>'SS results'!AH12</f>
        <v>#DIV/0!</v>
      </c>
      <c r="P11" s="118"/>
      <c r="Q11" s="94" t="e">
        <f t="shared" si="3"/>
        <v>#DIV/0!</v>
      </c>
      <c r="R11" s="94" t="e">
        <f t="shared" si="4"/>
        <v>#DIV/0!</v>
      </c>
      <c r="S11" s="118"/>
      <c r="T11" s="186" t="e">
        <f t="shared" si="5"/>
        <v>#DIV/0!</v>
      </c>
      <c r="U11" s="94" t="e">
        <f t="shared" si="6"/>
        <v>#DIV/0!</v>
      </c>
      <c r="V11" s="114"/>
      <c r="W11" s="312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  <c r="AM11" s="307"/>
      <c r="AN11" s="307"/>
      <c r="AO11" s="307"/>
      <c r="AP11" s="307"/>
      <c r="AQ11" s="307"/>
      <c r="AR11" s="307"/>
      <c r="AS11" s="307"/>
      <c r="AT11" s="307"/>
      <c r="AU11" s="307"/>
      <c r="AV11" s="307"/>
      <c r="AW11" s="307"/>
      <c r="AX11" s="307"/>
      <c r="AY11" s="307"/>
      <c r="AZ11" s="307"/>
      <c r="BA11" s="307"/>
      <c r="BB11" s="307"/>
      <c r="BC11" s="307"/>
      <c r="BD11" s="307"/>
      <c r="BE11" s="307"/>
      <c r="BF11" s="307"/>
      <c r="BG11" s="307"/>
      <c r="BH11" s="307"/>
      <c r="BI11" s="307"/>
      <c r="BJ11" s="307"/>
      <c r="BK11" s="307"/>
      <c r="BL11" s="307"/>
      <c r="BM11" s="307"/>
      <c r="BN11" s="307"/>
      <c r="BO11" s="307"/>
      <c r="BP11" s="307"/>
      <c r="BQ11" s="307"/>
      <c r="BR11" s="307"/>
      <c r="BS11" s="307"/>
      <c r="BT11" s="307"/>
      <c r="BU11" s="307"/>
      <c r="BV11" s="307"/>
      <c r="BW11" s="307"/>
      <c r="BX11" s="307"/>
      <c r="BY11" s="307"/>
      <c r="BZ11" s="307"/>
      <c r="CA11" s="307"/>
      <c r="CB11" s="307"/>
      <c r="CC11" s="307"/>
      <c r="CD11" s="307"/>
      <c r="CE11" s="307"/>
      <c r="CF11" s="307"/>
      <c r="CG11" s="307"/>
      <c r="CH11" s="307"/>
      <c r="CI11" s="307"/>
      <c r="CJ11" s="307"/>
      <c r="CK11" s="307"/>
      <c r="CL11" s="307"/>
      <c r="CM11" s="307"/>
      <c r="CN11" s="307"/>
      <c r="CO11" s="307"/>
      <c r="CP11" s="307"/>
      <c r="CQ11" s="307"/>
      <c r="CR11" s="307"/>
      <c r="CS11" s="307"/>
      <c r="CT11" s="307"/>
      <c r="CU11" s="307"/>
      <c r="CV11" s="307"/>
      <c r="CW11" s="307"/>
      <c r="CX11" s="307"/>
      <c r="CY11" s="307"/>
      <c r="CZ11" s="307"/>
      <c r="DA11" s="307"/>
      <c r="DB11" s="307"/>
      <c r="DC11" s="307"/>
      <c r="DD11" s="307"/>
      <c r="DE11" s="307"/>
      <c r="DF11" s="307"/>
      <c r="DG11" s="307"/>
      <c r="DH11" s="307"/>
      <c r="DI11" s="307"/>
      <c r="DJ11" s="307"/>
      <c r="DK11" s="307"/>
      <c r="DL11" s="307"/>
      <c r="DM11" s="307"/>
      <c r="DN11" s="307"/>
      <c r="DO11" s="307"/>
      <c r="DP11" s="307"/>
      <c r="DQ11" s="307"/>
      <c r="DR11" s="307"/>
      <c r="DS11" s="307"/>
      <c r="DT11" s="307"/>
      <c r="DU11" s="307"/>
      <c r="DV11" s="307"/>
      <c r="DW11" s="307"/>
      <c r="DX11" s="307"/>
      <c r="DY11" s="307"/>
      <c r="DZ11" s="307"/>
      <c r="EA11" s="307"/>
      <c r="EB11" s="307"/>
      <c r="EC11" s="307"/>
      <c r="ED11" s="307"/>
      <c r="EE11" s="307"/>
      <c r="EF11" s="307"/>
      <c r="EG11" s="307"/>
      <c r="EH11" s="307"/>
      <c r="EI11" s="307"/>
      <c r="EJ11" s="307"/>
      <c r="EK11" s="307"/>
      <c r="EL11" s="307"/>
      <c r="EM11" s="307"/>
      <c r="EN11" s="307"/>
      <c r="EO11" s="307"/>
      <c r="EP11" s="307"/>
      <c r="EQ11" s="307"/>
      <c r="ER11" s="307"/>
      <c r="ES11" s="307"/>
      <c r="ET11" s="307"/>
      <c r="EU11" s="307"/>
      <c r="EV11" s="307"/>
      <c r="EW11" s="307"/>
      <c r="EX11" s="307"/>
      <c r="EY11" s="307"/>
      <c r="EZ11" s="307"/>
      <c r="FA11" s="307"/>
      <c r="FB11" s="307"/>
      <c r="FC11" s="307"/>
      <c r="FD11" s="307"/>
      <c r="FE11" s="307"/>
      <c r="FF11" s="307"/>
      <c r="FG11" s="307"/>
      <c r="FH11" s="307"/>
      <c r="FI11" s="307"/>
      <c r="FJ11" s="307"/>
      <c r="FK11" s="307"/>
      <c r="FL11" s="307"/>
      <c r="FM11" s="307"/>
      <c r="FN11" s="307"/>
      <c r="FO11" s="307"/>
      <c r="FP11" s="307"/>
      <c r="FQ11" s="307"/>
      <c r="FR11" s="307"/>
      <c r="FS11" s="307"/>
      <c r="FT11" s="307"/>
      <c r="FU11" s="307"/>
      <c r="FV11" s="307"/>
      <c r="FW11" s="307"/>
      <c r="FX11" s="307"/>
      <c r="FY11" s="307"/>
      <c r="FZ11" s="307"/>
      <c r="GA11" s="307"/>
      <c r="GB11" s="307"/>
      <c r="GC11" s="307"/>
      <c r="GD11" s="307"/>
      <c r="GE11" s="307"/>
      <c r="GF11" s="307"/>
      <c r="GG11" s="307"/>
      <c r="GH11" s="307"/>
      <c r="GI11" s="307"/>
      <c r="GJ11" s="307"/>
      <c r="GK11" s="307"/>
      <c r="GL11" s="307"/>
      <c r="GM11" s="307"/>
      <c r="GN11" s="307"/>
      <c r="GO11" s="307"/>
      <c r="GP11" s="307"/>
      <c r="GQ11" s="307"/>
      <c r="GR11" s="307"/>
      <c r="GS11" s="307"/>
      <c r="GT11" s="307"/>
      <c r="GU11" s="307"/>
      <c r="GV11" s="307"/>
      <c r="GW11" s="307"/>
      <c r="GX11" s="307"/>
      <c r="GY11" s="307"/>
      <c r="GZ11" s="307"/>
      <c r="HA11" s="307"/>
      <c r="HB11" s="307"/>
      <c r="HC11" s="307"/>
      <c r="HD11" s="307"/>
      <c r="HE11" s="307"/>
      <c r="HF11" s="307"/>
      <c r="HG11" s="307"/>
      <c r="HH11" s="307"/>
      <c r="HI11" s="307"/>
      <c r="HJ11" s="307"/>
      <c r="HK11" s="307"/>
      <c r="HL11" s="307"/>
      <c r="HM11" s="307"/>
      <c r="HN11" s="307"/>
      <c r="HO11" s="307"/>
      <c r="HP11" s="307"/>
      <c r="HQ11" s="307"/>
      <c r="HR11" s="307"/>
      <c r="HS11" s="307"/>
      <c r="HT11" s="307"/>
      <c r="HU11" s="307"/>
      <c r="HV11" s="307"/>
      <c r="HW11" s="307"/>
      <c r="HX11" s="307"/>
      <c r="HY11" s="307"/>
      <c r="HZ11" s="307"/>
      <c r="IA11" s="307"/>
      <c r="IB11" s="307"/>
      <c r="IC11" s="307"/>
      <c r="ID11" s="307"/>
      <c r="IE11" s="307"/>
      <c r="IF11" s="307"/>
      <c r="IG11" s="307"/>
      <c r="IH11" s="307"/>
      <c r="II11" s="307"/>
      <c r="IJ11" s="307"/>
      <c r="IK11" s="307"/>
      <c r="IL11" s="307"/>
      <c r="IM11" s="307"/>
      <c r="IN11" s="307"/>
      <c r="IO11" s="307"/>
      <c r="IP11" s="307"/>
      <c r="IQ11" s="307"/>
      <c r="IR11" s="307"/>
      <c r="IS11" s="307"/>
      <c r="IT11" s="307"/>
      <c r="IU11" s="307"/>
      <c r="IV11" s="307"/>
      <c r="IW11" s="307"/>
      <c r="IX11" s="307"/>
      <c r="IY11" s="307"/>
      <c r="IZ11" s="307"/>
      <c r="JA11" s="307"/>
      <c r="JB11" s="307"/>
      <c r="JC11" s="307"/>
      <c r="JD11" s="307"/>
      <c r="JE11" s="307"/>
      <c r="JF11" s="307"/>
      <c r="JG11" s="307"/>
      <c r="JH11" s="307"/>
      <c r="JI11" s="307"/>
      <c r="JJ11" s="307"/>
      <c r="JK11" s="307"/>
      <c r="JL11" s="307"/>
      <c r="JM11" s="307"/>
      <c r="JN11" s="307"/>
      <c r="JO11" s="307"/>
      <c r="JP11" s="307"/>
      <c r="JQ11" s="307"/>
      <c r="JR11" s="307"/>
      <c r="JS11" s="307"/>
      <c r="JT11" s="307"/>
      <c r="JU11" s="307"/>
      <c r="JV11" s="307"/>
      <c r="JW11" s="307"/>
      <c r="JX11" s="307"/>
      <c r="JY11" s="307"/>
      <c r="JZ11" s="307"/>
      <c r="KA11" s="307"/>
      <c r="KB11" s="307"/>
      <c r="KC11" s="307"/>
      <c r="KD11" s="307"/>
      <c r="KE11" s="307"/>
      <c r="KF11" s="307"/>
      <c r="KG11" s="307"/>
      <c r="KH11" s="307"/>
      <c r="KI11" s="307"/>
      <c r="KJ11" s="307"/>
      <c r="KK11" s="307"/>
      <c r="KL11" s="307"/>
      <c r="KM11" s="307"/>
      <c r="KN11" s="307"/>
      <c r="KO11" s="307"/>
      <c r="KP11" s="307"/>
      <c r="KQ11" s="307"/>
      <c r="KR11" s="307"/>
      <c r="KS11" s="307"/>
      <c r="KT11" s="307"/>
      <c r="KU11" s="307"/>
      <c r="KV11" s="307"/>
      <c r="KW11" s="307"/>
      <c r="KX11" s="307"/>
      <c r="KY11" s="307"/>
      <c r="KZ11" s="307"/>
      <c r="LA11" s="307"/>
      <c r="LB11" s="307"/>
      <c r="LC11" s="307"/>
      <c r="LD11" s="307"/>
      <c r="LE11" s="307"/>
      <c r="LF11" s="307"/>
      <c r="LG11" s="307"/>
      <c r="LH11" s="307"/>
      <c r="LI11" s="307"/>
      <c r="LJ11" s="307"/>
      <c r="LK11" s="307"/>
      <c r="LL11" s="307"/>
      <c r="LM11" s="307"/>
      <c r="LN11" s="307"/>
      <c r="LO11" s="307"/>
      <c r="LP11" s="307"/>
      <c r="LQ11" s="307"/>
      <c r="LR11" s="307"/>
      <c r="LS11" s="307"/>
      <c r="LT11" s="307"/>
      <c r="LU11" s="307"/>
      <c r="LV11" s="307"/>
      <c r="LW11" s="307"/>
      <c r="LX11" s="307"/>
      <c r="LY11" s="307"/>
      <c r="LZ11" s="307"/>
      <c r="MA11" s="307"/>
      <c r="MB11" s="307"/>
      <c r="MC11" s="307"/>
      <c r="MD11" s="307"/>
      <c r="ME11" s="307"/>
      <c r="MF11" s="307"/>
      <c r="MG11" s="307"/>
      <c r="MH11" s="307"/>
      <c r="MI11" s="307"/>
      <c r="MJ11" s="307"/>
      <c r="MK11" s="307"/>
      <c r="ML11" s="307"/>
      <c r="MM11" s="307"/>
      <c r="MN11" s="307"/>
      <c r="MO11" s="307"/>
      <c r="MP11" s="307"/>
      <c r="MQ11" s="307"/>
      <c r="MR11" s="307"/>
      <c r="MS11" s="307"/>
      <c r="MT11" s="307"/>
      <c r="MU11" s="307"/>
      <c r="MV11" s="307"/>
      <c r="MW11" s="307"/>
      <c r="MX11" s="307"/>
      <c r="MY11" s="307"/>
      <c r="MZ11" s="307"/>
      <c r="NA11" s="307"/>
      <c r="NB11" s="307"/>
      <c r="NC11" s="307"/>
      <c r="ND11" s="307"/>
      <c r="NE11" s="307"/>
      <c r="NF11" s="307"/>
      <c r="NG11" s="307"/>
      <c r="NH11" s="307"/>
      <c r="NI11" s="307"/>
      <c r="NJ11" s="307"/>
      <c r="NK11" s="307"/>
      <c r="NL11" s="307"/>
      <c r="NM11" s="307"/>
      <c r="NN11" s="307"/>
      <c r="NO11" s="307"/>
      <c r="NP11" s="307"/>
      <c r="NQ11" s="307"/>
      <c r="NR11" s="307"/>
      <c r="NS11" s="307"/>
      <c r="NT11" s="307"/>
      <c r="NU11" s="307"/>
      <c r="NV11" s="307"/>
      <c r="NW11" s="307"/>
      <c r="NX11" s="307"/>
      <c r="NY11" s="307"/>
      <c r="NZ11" s="307"/>
      <c r="OA11" s="307"/>
      <c r="OB11" s="307"/>
      <c r="OC11" s="307"/>
      <c r="OD11" s="307"/>
      <c r="OE11" s="307"/>
      <c r="OF11" s="307"/>
      <c r="OG11" s="307"/>
      <c r="OH11" s="307"/>
      <c r="OI11" s="307"/>
      <c r="OJ11" s="307"/>
      <c r="OK11" s="307"/>
      <c r="OL11" s="307"/>
      <c r="OM11" s="307"/>
      <c r="ON11" s="307"/>
      <c r="OO11" s="307"/>
      <c r="OP11" s="307"/>
      <c r="OQ11" s="307"/>
      <c r="OR11" s="307"/>
      <c r="OS11" s="307"/>
      <c r="OT11" s="307"/>
      <c r="OU11" s="307"/>
      <c r="OV11" s="307"/>
      <c r="OW11" s="307"/>
      <c r="OX11" s="307"/>
      <c r="OY11" s="307"/>
      <c r="OZ11" s="307"/>
      <c r="PA11" s="307"/>
      <c r="PB11" s="307"/>
      <c r="PC11" s="307"/>
      <c r="PD11" s="307"/>
      <c r="PE11" s="307"/>
      <c r="PF11" s="307"/>
      <c r="PG11" s="307"/>
      <c r="PH11" s="307"/>
      <c r="PI11" s="307"/>
      <c r="PJ11" s="307"/>
      <c r="PK11" s="307"/>
      <c r="PL11" s="307"/>
      <c r="PM11" s="307"/>
      <c r="PN11" s="307"/>
      <c r="PO11" s="307"/>
      <c r="PP11" s="307"/>
      <c r="PQ11" s="307"/>
      <c r="PR11" s="307"/>
      <c r="PS11" s="307"/>
      <c r="PT11" s="307"/>
      <c r="PU11" s="307"/>
      <c r="PV11" s="307"/>
      <c r="PW11" s="307"/>
      <c r="PX11" s="307"/>
      <c r="PY11" s="307"/>
      <c r="PZ11" s="307"/>
      <c r="QA11" s="307"/>
      <c r="QB11" s="307"/>
      <c r="QC11" s="307"/>
      <c r="QD11" s="307"/>
      <c r="QE11" s="307"/>
      <c r="QF11" s="307"/>
      <c r="QG11" s="307"/>
      <c r="QH11" s="307"/>
      <c r="QI11" s="307"/>
      <c r="QJ11" s="307"/>
      <c r="QK11" s="307"/>
      <c r="QL11" s="307"/>
      <c r="QM11" s="307"/>
      <c r="QN11" s="307"/>
      <c r="QO11" s="307"/>
      <c r="QP11" s="307"/>
      <c r="QQ11" s="307"/>
      <c r="QR11" s="307"/>
      <c r="QS11" s="307"/>
      <c r="QT11" s="307"/>
      <c r="QU11" s="307"/>
      <c r="QV11" s="307"/>
      <c r="QW11" s="307"/>
      <c r="QX11" s="307"/>
      <c r="QY11" s="307"/>
      <c r="QZ11" s="307"/>
      <c r="RA11" s="307"/>
      <c r="RB11" s="307"/>
      <c r="RC11" s="307"/>
      <c r="RD11" s="307"/>
      <c r="RE11" s="307"/>
      <c r="RF11" s="307"/>
      <c r="RG11" s="307"/>
      <c r="RH11" s="307"/>
      <c r="RI11" s="307"/>
      <c r="RJ11" s="307"/>
      <c r="RK11" s="307"/>
      <c r="RL11" s="307"/>
      <c r="RM11" s="307"/>
      <c r="RN11" s="307"/>
      <c r="RO11" s="307"/>
      <c r="RP11" s="307"/>
      <c r="RQ11" s="307"/>
      <c r="RR11" s="307"/>
      <c r="RS11" s="307"/>
      <c r="RT11" s="307"/>
      <c r="RU11" s="307"/>
      <c r="RV11" s="307"/>
      <c r="RW11" s="307"/>
      <c r="RX11" s="307"/>
      <c r="RY11" s="307"/>
      <c r="RZ11" s="307"/>
      <c r="SA11" s="307"/>
      <c r="SB11" s="307"/>
      <c r="SC11" s="307"/>
      <c r="SD11" s="307"/>
      <c r="SE11" s="307"/>
      <c r="SF11" s="307"/>
      <c r="SG11" s="307"/>
      <c r="SH11" s="307"/>
      <c r="SI11" s="307"/>
      <c r="SJ11" s="307"/>
      <c r="SK11" s="307"/>
      <c r="SL11" s="307"/>
      <c r="SM11" s="307"/>
      <c r="SN11" s="307"/>
      <c r="SO11" s="307"/>
      <c r="SP11" s="307"/>
      <c r="SQ11" s="307"/>
      <c r="SR11" s="307"/>
      <c r="SS11" s="307"/>
      <c r="ST11" s="307"/>
      <c r="SU11" s="307"/>
      <c r="SV11" s="307"/>
      <c r="SW11" s="307"/>
      <c r="SX11" s="307"/>
      <c r="SY11" s="307"/>
      <c r="SZ11" s="307"/>
      <c r="TA11" s="307"/>
      <c r="TB11" s="307"/>
      <c r="TC11" s="307"/>
      <c r="TD11" s="307"/>
      <c r="TE11" s="307"/>
      <c r="TF11" s="307"/>
      <c r="TG11" s="307"/>
      <c r="TH11" s="307"/>
      <c r="TI11" s="307"/>
      <c r="TJ11" s="307"/>
      <c r="TK11" s="307"/>
      <c r="TL11" s="307"/>
      <c r="TM11" s="307"/>
      <c r="TN11" s="307"/>
      <c r="TO11" s="307"/>
      <c r="TP11" s="307"/>
      <c r="TQ11" s="307"/>
      <c r="TR11" s="307"/>
      <c r="TS11" s="307"/>
      <c r="TT11" s="307"/>
      <c r="TU11" s="307"/>
      <c r="TV11" s="307"/>
      <c r="TW11" s="307"/>
      <c r="TX11" s="307"/>
      <c r="TY11" s="307"/>
      <c r="TZ11" s="307"/>
      <c r="UA11" s="307"/>
      <c r="UB11" s="307"/>
      <c r="UC11" s="307"/>
      <c r="UD11" s="307"/>
      <c r="UE11" s="307"/>
      <c r="UF11" s="307"/>
      <c r="UG11" s="307"/>
      <c r="UH11" s="307"/>
      <c r="UI11" s="307"/>
      <c r="UJ11" s="307"/>
      <c r="UK11" s="307"/>
      <c r="UL11" s="307"/>
      <c r="UM11" s="307"/>
      <c r="UN11" s="307"/>
      <c r="UO11" s="307"/>
      <c r="UP11" s="307"/>
      <c r="UQ11" s="307"/>
      <c r="UR11" s="307"/>
      <c r="US11" s="307"/>
      <c r="UT11" s="307"/>
      <c r="UU11" s="307"/>
      <c r="UV11" s="307"/>
      <c r="UW11" s="307"/>
      <c r="UX11" s="307"/>
      <c r="UY11" s="307"/>
      <c r="UZ11" s="307"/>
      <c r="VA11" s="307"/>
      <c r="VB11" s="307"/>
      <c r="VC11" s="307"/>
      <c r="VD11" s="307"/>
      <c r="VE11" s="307"/>
      <c r="VF11" s="307"/>
      <c r="VG11" s="307"/>
      <c r="VH11" s="307"/>
      <c r="VI11" s="307"/>
      <c r="VJ11" s="307"/>
      <c r="VK11" s="307"/>
      <c r="VL11" s="307"/>
      <c r="VM11" s="307"/>
      <c r="VN11" s="307"/>
      <c r="VO11" s="307"/>
      <c r="VP11" s="307"/>
      <c r="VQ11" s="307"/>
      <c r="VR11" s="307"/>
      <c r="VS11" s="307"/>
      <c r="VT11" s="307"/>
      <c r="VU11" s="307"/>
      <c r="VV11" s="307"/>
      <c r="VW11" s="307"/>
      <c r="VX11" s="307"/>
      <c r="VY11" s="307"/>
      <c r="VZ11" s="307"/>
      <c r="WA11" s="307"/>
      <c r="WB11" s="307"/>
      <c r="WC11" s="307"/>
      <c r="WD11" s="307"/>
      <c r="WE11" s="307"/>
      <c r="WF11" s="307"/>
      <c r="WG11" s="307"/>
      <c r="WH11" s="307"/>
      <c r="WI11" s="307"/>
      <c r="WJ11" s="307"/>
      <c r="WK11" s="307"/>
      <c r="WL11" s="307"/>
      <c r="WM11" s="307"/>
      <c r="WN11" s="307"/>
      <c r="WO11" s="307"/>
      <c r="WP11" s="307"/>
      <c r="WQ11" s="307"/>
      <c r="WR11" s="307"/>
      <c r="WS11" s="307"/>
      <c r="WT11" s="307"/>
      <c r="WU11" s="307"/>
      <c r="WV11" s="307"/>
      <c r="WW11" s="307"/>
      <c r="WX11" s="307"/>
      <c r="WY11" s="307"/>
      <c r="WZ11" s="307"/>
      <c r="XA11" s="307"/>
      <c r="XB11" s="307"/>
      <c r="XC11" s="307"/>
      <c r="XD11" s="307"/>
      <c r="XE11" s="307"/>
      <c r="XF11" s="307"/>
      <c r="XG11" s="307"/>
      <c r="XH11" s="307"/>
      <c r="XI11" s="307"/>
      <c r="XJ11" s="307"/>
      <c r="XK11" s="307"/>
      <c r="XL11" s="307"/>
      <c r="XM11" s="307"/>
      <c r="XN11" s="307"/>
      <c r="XO11" s="307"/>
      <c r="XP11" s="307"/>
      <c r="XQ11" s="307"/>
      <c r="XR11" s="307"/>
      <c r="XS11" s="307"/>
      <c r="XT11" s="307"/>
      <c r="XU11" s="307"/>
      <c r="XV11" s="307"/>
      <c r="XW11" s="307"/>
      <c r="XX11" s="307"/>
      <c r="XY11" s="307"/>
      <c r="XZ11" s="307"/>
      <c r="YA11" s="307"/>
      <c r="YB11" s="307"/>
      <c r="YC11" s="307"/>
      <c r="YD11" s="307"/>
      <c r="YE11" s="307"/>
      <c r="YF11" s="307"/>
      <c r="YG11" s="307"/>
      <c r="YH11" s="307"/>
      <c r="YI11" s="307"/>
      <c r="YJ11" s="307"/>
      <c r="YK11" s="307"/>
      <c r="YL11" s="307"/>
      <c r="YM11" s="307"/>
      <c r="YN11" s="307"/>
      <c r="YO11" s="307"/>
      <c r="YP11" s="307"/>
      <c r="YQ11" s="307"/>
      <c r="YR11" s="307"/>
      <c r="YS11" s="307"/>
      <c r="YT11" s="307"/>
      <c r="YU11" s="307"/>
      <c r="YV11" s="307"/>
      <c r="YW11" s="307"/>
      <c r="YX11" s="307"/>
      <c r="YY11" s="307"/>
      <c r="YZ11" s="307"/>
      <c r="ZA11" s="307"/>
      <c r="ZB11" s="307"/>
      <c r="ZC11" s="307"/>
      <c r="ZD11" s="307"/>
      <c r="ZE11" s="307"/>
      <c r="ZF11" s="307"/>
      <c r="ZG11" s="307"/>
      <c r="ZH11" s="307"/>
      <c r="ZI11" s="307"/>
      <c r="ZJ11" s="307"/>
      <c r="ZK11" s="307"/>
      <c r="ZL11" s="307"/>
      <c r="ZM11" s="307"/>
      <c r="ZN11" s="307"/>
      <c r="ZO11" s="307"/>
      <c r="ZP11" s="307"/>
      <c r="ZQ11" s="307"/>
      <c r="ZR11" s="307"/>
      <c r="ZS11" s="307"/>
      <c r="ZT11" s="307"/>
      <c r="ZU11" s="307"/>
      <c r="ZV11" s="307"/>
      <c r="ZW11" s="307"/>
      <c r="ZX11" s="307"/>
      <c r="ZY11" s="307"/>
      <c r="ZZ11" s="307"/>
      <c r="AAA11" s="307"/>
      <c r="AAB11" s="307"/>
      <c r="AAC11" s="307"/>
      <c r="AAD11" s="307"/>
      <c r="AAE11" s="307"/>
      <c r="AAF11" s="307"/>
      <c r="AAG11" s="307"/>
      <c r="AAH11" s="307"/>
      <c r="AAI11" s="307"/>
      <c r="AAJ11" s="307"/>
      <c r="AAK11" s="307"/>
      <c r="AAL11" s="307"/>
      <c r="AAM11" s="307"/>
      <c r="AAN11" s="307"/>
      <c r="AAO11" s="307"/>
      <c r="AAP11" s="307"/>
      <c r="AAQ11" s="307"/>
      <c r="AAR11" s="307"/>
      <c r="AAS11" s="307"/>
      <c r="AAT11" s="307"/>
      <c r="AAU11" s="307"/>
      <c r="AAV11" s="307"/>
      <c r="AAW11" s="307"/>
      <c r="AAX11" s="307"/>
      <c r="AAY11" s="307"/>
      <c r="AAZ11" s="307"/>
      <c r="ABA11" s="307"/>
      <c r="ABB11" s="307"/>
      <c r="ABC11" s="307"/>
      <c r="ABD11" s="307"/>
      <c r="ABE11" s="307"/>
      <c r="ABF11" s="307"/>
      <c r="ABG11" s="307"/>
      <c r="ABH11" s="307"/>
      <c r="ABI11" s="307"/>
      <c r="ABJ11" s="307"/>
      <c r="ABK11" s="307"/>
      <c r="ABL11" s="307"/>
      <c r="ABM11" s="307"/>
      <c r="ABN11" s="307"/>
      <c r="ABO11" s="307"/>
      <c r="ABP11" s="307"/>
      <c r="ABQ11" s="307"/>
      <c r="ABR11" s="307"/>
      <c r="ABS11" s="307"/>
      <c r="ABT11" s="307"/>
      <c r="ABU11" s="307"/>
      <c r="ABV11" s="307"/>
      <c r="ABW11" s="307"/>
      <c r="ABX11" s="307"/>
      <c r="ABY11" s="307"/>
      <c r="ABZ11" s="307"/>
      <c r="ACA11" s="307"/>
      <c r="ACB11" s="307"/>
      <c r="ACC11" s="307"/>
      <c r="ACD11" s="307"/>
      <c r="ACE11" s="307"/>
      <c r="ACF11" s="307"/>
      <c r="ACG11" s="307"/>
      <c r="ACH11" s="307"/>
      <c r="ACI11" s="307"/>
      <c r="ACJ11" s="307"/>
      <c r="ACK11" s="307"/>
      <c r="ACL11" s="307"/>
      <c r="ACM11" s="307"/>
      <c r="ACN11" s="307"/>
      <c r="ACO11" s="307"/>
      <c r="ACP11" s="307"/>
      <c r="ACQ11" s="307"/>
      <c r="ACR11" s="307"/>
      <c r="ACS11" s="307"/>
      <c r="ACT11" s="307"/>
      <c r="ACU11" s="307"/>
      <c r="ACV11" s="307"/>
      <c r="ACW11" s="307"/>
      <c r="ACX11" s="307"/>
      <c r="ACY11" s="307"/>
      <c r="ACZ11" s="307"/>
      <c r="ADA11" s="307"/>
      <c r="ADB11" s="307"/>
      <c r="ADC11" s="307"/>
      <c r="ADD11" s="307"/>
      <c r="ADE11" s="307"/>
      <c r="ADF11" s="307"/>
      <c r="ADG11" s="307"/>
      <c r="ADH11" s="307"/>
      <c r="ADI11" s="307"/>
      <c r="ADJ11" s="307"/>
      <c r="ADK11" s="307"/>
      <c r="ADL11" s="307"/>
      <c r="ADM11" s="307"/>
      <c r="ADN11" s="307"/>
      <c r="ADO11" s="307"/>
      <c r="ADP11" s="307"/>
      <c r="ADQ11" s="307"/>
      <c r="ADR11" s="307"/>
      <c r="ADS11" s="307"/>
      <c r="ADT11" s="307"/>
      <c r="ADU11" s="307"/>
      <c r="ADV11" s="307"/>
      <c r="ADW11" s="307"/>
      <c r="ADX11" s="307"/>
      <c r="ADY11" s="307"/>
      <c r="ADZ11" s="307"/>
      <c r="AEA11" s="307"/>
      <c r="AEB11" s="307"/>
      <c r="AEC11" s="307"/>
      <c r="AED11" s="307"/>
      <c r="AEE11" s="307"/>
      <c r="AEF11" s="307"/>
      <c r="AEG11" s="307"/>
      <c r="AEH11" s="307"/>
      <c r="AEI11" s="307"/>
      <c r="AEJ11" s="307"/>
      <c r="AEK11" s="307"/>
      <c r="AEL11" s="307"/>
      <c r="AEM11" s="307"/>
      <c r="AEN11" s="307"/>
      <c r="AEO11" s="307"/>
      <c r="AEP11" s="307"/>
      <c r="AEQ11" s="307"/>
      <c r="AER11" s="307"/>
      <c r="AES11" s="307"/>
      <c r="AET11" s="307"/>
      <c r="AEU11" s="307"/>
      <c r="AEV11" s="307"/>
      <c r="AEW11" s="307"/>
      <c r="AEX11" s="307"/>
      <c r="AEY11" s="307"/>
      <c r="AEZ11" s="307"/>
      <c r="AFA11" s="307"/>
      <c r="AFB11" s="307"/>
      <c r="AFC11" s="307"/>
      <c r="AFD11" s="307"/>
      <c r="AFE11" s="307"/>
      <c r="AFF11" s="307"/>
      <c r="AFG11" s="307"/>
      <c r="AFH11" s="307"/>
      <c r="AFI11" s="307"/>
      <c r="AFJ11" s="307"/>
      <c r="AFK11" s="307"/>
      <c r="AFL11" s="307"/>
      <c r="AFM11" s="307"/>
      <c r="AFN11" s="307"/>
      <c r="AFO11" s="307"/>
      <c r="AFP11" s="307"/>
      <c r="AFQ11" s="307"/>
      <c r="AFR11" s="307"/>
      <c r="AFS11" s="307"/>
      <c r="AFT11" s="307"/>
      <c r="AFU11" s="307"/>
      <c r="AFV11" s="307"/>
      <c r="AFW11" s="307"/>
      <c r="AFX11" s="307"/>
      <c r="AFY11" s="307"/>
      <c r="AFZ11" s="307"/>
      <c r="AGA11" s="307"/>
      <c r="AGB11" s="307"/>
      <c r="AGC11" s="307"/>
      <c r="AGD11" s="307"/>
      <c r="AGE11" s="307"/>
      <c r="AGF11" s="307"/>
      <c r="AGG11" s="307"/>
      <c r="AGH11" s="307"/>
      <c r="AGI11" s="307"/>
      <c r="AGJ11" s="307"/>
      <c r="AGK11" s="307"/>
      <c r="AGL11" s="307"/>
      <c r="AGM11" s="307"/>
      <c r="AGN11" s="307"/>
      <c r="AGO11" s="307"/>
      <c r="AGP11" s="307"/>
      <c r="AGQ11" s="307"/>
      <c r="AGR11" s="307"/>
      <c r="AGS11" s="307"/>
      <c r="AGT11" s="307"/>
      <c r="AGU11" s="307"/>
      <c r="AGV11" s="307"/>
      <c r="AGW11" s="307"/>
      <c r="AGX11" s="307"/>
      <c r="AGY11" s="307"/>
      <c r="AGZ11" s="307"/>
      <c r="AHA11" s="307"/>
      <c r="AHB11" s="307"/>
      <c r="AHC11" s="307"/>
      <c r="AHD11" s="307"/>
      <c r="AHE11" s="307"/>
      <c r="AHF11" s="307"/>
      <c r="AHG11" s="307"/>
      <c r="AHH11" s="307"/>
      <c r="AHI11" s="307"/>
      <c r="AHJ11" s="307"/>
      <c r="AHK11" s="307"/>
      <c r="AHL11" s="307"/>
      <c r="AHM11" s="307"/>
      <c r="AHN11" s="307"/>
      <c r="AHO11" s="307"/>
      <c r="AHP11" s="307"/>
      <c r="AHQ11" s="307"/>
      <c r="AHR11" s="307"/>
      <c r="AHS11" s="307"/>
      <c r="AHT11" s="307"/>
      <c r="AHU11" s="307"/>
      <c r="AHV11" s="307"/>
      <c r="AHW11" s="307"/>
      <c r="AHX11" s="307"/>
      <c r="AHY11" s="307"/>
      <c r="AHZ11" s="307"/>
      <c r="AIA11" s="307"/>
      <c r="AIB11" s="307"/>
      <c r="AIC11" s="307"/>
      <c r="AID11" s="307"/>
      <c r="AIE11" s="307"/>
      <c r="AIF11" s="307"/>
      <c r="AIG11" s="307"/>
      <c r="AIH11" s="307"/>
      <c r="AII11" s="307"/>
      <c r="AIJ11" s="307"/>
      <c r="AIK11" s="307"/>
      <c r="AIL11" s="307"/>
      <c r="AIM11" s="307"/>
      <c r="AIN11" s="307"/>
      <c r="AIO11" s="307"/>
      <c r="AIP11" s="307"/>
      <c r="AIQ11" s="307"/>
      <c r="AIR11" s="307"/>
      <c r="AIS11" s="307"/>
      <c r="AIT11" s="307"/>
      <c r="AIU11" s="307"/>
      <c r="AIV11" s="307"/>
      <c r="AIW11" s="307"/>
      <c r="AIX11" s="307"/>
      <c r="AIY11" s="307"/>
      <c r="AIZ11" s="307"/>
      <c r="AJA11" s="307"/>
      <c r="AJB11" s="307"/>
      <c r="AJC11" s="307"/>
      <c r="AJD11" s="307"/>
      <c r="AJE11" s="307"/>
      <c r="AJF11" s="307"/>
      <c r="AJG11" s="307"/>
      <c r="AJH11" s="307"/>
      <c r="AJI11" s="307"/>
      <c r="AJJ11" s="307"/>
      <c r="AJK11" s="307"/>
      <c r="AJL11" s="307"/>
      <c r="AJM11" s="307"/>
      <c r="AJN11" s="307"/>
      <c r="AJO11" s="307"/>
      <c r="AJP11" s="307"/>
      <c r="AJQ11" s="307"/>
      <c r="AJR11" s="307"/>
      <c r="AJS11" s="307"/>
      <c r="AJT11" s="307"/>
      <c r="AJU11" s="307"/>
      <c r="AJV11" s="307"/>
      <c r="AJW11" s="307"/>
      <c r="AJX11" s="307"/>
      <c r="AJY11" s="307"/>
      <c r="AJZ11" s="307"/>
      <c r="AKA11" s="307"/>
      <c r="AKB11" s="307"/>
      <c r="AKC11" s="307"/>
      <c r="AKD11" s="307"/>
      <c r="AKE11" s="307"/>
      <c r="AKF11" s="307"/>
      <c r="AKG11" s="307"/>
      <c r="AKH11" s="307"/>
      <c r="AKI11" s="307"/>
      <c r="AKJ11" s="307"/>
      <c r="AKK11" s="307"/>
      <c r="AKL11" s="307"/>
      <c r="AKM11" s="307"/>
      <c r="AKN11" s="307"/>
      <c r="AKO11" s="307"/>
      <c r="AKP11" s="307"/>
      <c r="AKQ11" s="307"/>
      <c r="AKR11" s="307"/>
      <c r="AKS11" s="307"/>
      <c r="AKT11" s="307"/>
      <c r="AKU11" s="307"/>
      <c r="AKV11" s="307"/>
      <c r="AKW11" s="307"/>
      <c r="AKX11" s="307"/>
      <c r="AKY11" s="307"/>
    </row>
    <row r="12" spans="1:987" s="139" customFormat="1" x14ac:dyDescent="0.25">
      <c r="A12" s="134" t="s">
        <v>9</v>
      </c>
      <c r="B12" s="201" t="e">
        <f>IF('Sample of Spirits 2'!I12&lt;E12,"&lt;",'Sample of Spirits 2'!I12)</f>
        <v>#DIV/0!</v>
      </c>
      <c r="C12" s="83" t="e">
        <f t="shared" si="0"/>
        <v>#DIV/0!</v>
      </c>
      <c r="D12" s="88" t="e">
        <f>'Sample of Spirits 2'!E12</f>
        <v>#DIV/0!</v>
      </c>
      <c r="E12" s="202" t="e">
        <f>'SS results'!V13</f>
        <v>#DIV/0!</v>
      </c>
      <c r="F12" s="193"/>
      <c r="G12" s="83" t="e">
        <f>'Sample of Spirits 2'!R12</f>
        <v>#DIV/0!</v>
      </c>
      <c r="H12" s="83" t="e">
        <f t="shared" ref="H12:H15" si="7">G12*I12/100</f>
        <v>#DIV/0!</v>
      </c>
      <c r="I12" s="88" t="e">
        <f>'Sample of Spirits 2'!N12</f>
        <v>#DIV/0!</v>
      </c>
      <c r="J12" s="202" t="str">
        <f>'SS results'!AB13</f>
        <v>IS</v>
      </c>
      <c r="K12" s="193"/>
      <c r="L12" s="102" t="e">
        <f>'Sample of Spirits 2'!AA12</f>
        <v>#DIV/0!</v>
      </c>
      <c r="M12" s="83" t="e">
        <f t="shared" si="2"/>
        <v>#DIV/0!</v>
      </c>
      <c r="N12" s="88" t="e">
        <f>'Sample of Spirits 2'!W12</f>
        <v>#DIV/0!</v>
      </c>
      <c r="O12" s="202" t="str">
        <f>'SS results'!AH13</f>
        <v>IS</v>
      </c>
      <c r="P12" s="193"/>
      <c r="Q12" s="88" t="e">
        <f t="shared" si="3"/>
        <v>#DIV/0!</v>
      </c>
      <c r="R12" s="88" t="e">
        <f t="shared" si="4"/>
        <v>#DIV/0!</v>
      </c>
      <c r="S12" s="193"/>
      <c r="T12" s="103" t="e">
        <f>IF(G12="&lt;","-",(G12-L12)/AVERAGE(G12,L12)*100)</f>
        <v>#DIV/0!</v>
      </c>
      <c r="U12" s="88" t="e">
        <f t="shared" si="6"/>
        <v>#DIV/0!</v>
      </c>
      <c r="V12" s="305"/>
      <c r="W12" s="313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09"/>
      <c r="AJ12" s="309"/>
      <c r="AK12" s="309"/>
      <c r="AL12" s="309"/>
      <c r="AM12" s="309"/>
      <c r="AN12" s="309"/>
      <c r="AO12" s="309"/>
      <c r="AP12" s="309"/>
      <c r="AQ12" s="309"/>
      <c r="AR12" s="309"/>
      <c r="AS12" s="309"/>
      <c r="AT12" s="309"/>
      <c r="AU12" s="309"/>
      <c r="AV12" s="309"/>
      <c r="AW12" s="309"/>
      <c r="AX12" s="309"/>
      <c r="AY12" s="309"/>
      <c r="AZ12" s="309"/>
      <c r="BA12" s="309"/>
      <c r="BB12" s="309"/>
      <c r="BC12" s="309"/>
      <c r="BD12" s="309"/>
      <c r="BE12" s="309"/>
      <c r="BF12" s="309"/>
      <c r="BG12" s="309"/>
      <c r="BH12" s="309"/>
      <c r="BI12" s="309"/>
      <c r="BJ12" s="309"/>
      <c r="BK12" s="309"/>
      <c r="BL12" s="309"/>
      <c r="BM12" s="309"/>
      <c r="BN12" s="309"/>
      <c r="BO12" s="309"/>
      <c r="BP12" s="309"/>
      <c r="BQ12" s="309"/>
      <c r="BR12" s="309"/>
      <c r="BS12" s="309"/>
      <c r="BT12" s="309"/>
      <c r="BU12" s="309"/>
      <c r="BV12" s="309"/>
      <c r="BW12" s="309"/>
      <c r="BX12" s="309"/>
      <c r="BY12" s="309"/>
      <c r="BZ12" s="309"/>
      <c r="CA12" s="309"/>
      <c r="CB12" s="309"/>
      <c r="CC12" s="309"/>
      <c r="CD12" s="309"/>
      <c r="CE12" s="309"/>
      <c r="CF12" s="309"/>
      <c r="CG12" s="309"/>
      <c r="CH12" s="309"/>
      <c r="CI12" s="309"/>
      <c r="CJ12" s="309"/>
      <c r="CK12" s="309"/>
      <c r="CL12" s="309"/>
      <c r="CM12" s="309"/>
      <c r="CN12" s="309"/>
      <c r="CO12" s="309"/>
      <c r="CP12" s="309"/>
      <c r="CQ12" s="309"/>
      <c r="CR12" s="309"/>
      <c r="CS12" s="309"/>
      <c r="CT12" s="309"/>
      <c r="CU12" s="309"/>
      <c r="CV12" s="309"/>
      <c r="CW12" s="309"/>
      <c r="CX12" s="309"/>
      <c r="CY12" s="309"/>
      <c r="CZ12" s="309"/>
      <c r="DA12" s="309"/>
      <c r="DB12" s="309"/>
      <c r="DC12" s="309"/>
      <c r="DD12" s="309"/>
      <c r="DE12" s="309"/>
      <c r="DF12" s="309"/>
      <c r="DG12" s="309"/>
      <c r="DH12" s="309"/>
      <c r="DI12" s="309"/>
      <c r="DJ12" s="309"/>
      <c r="DK12" s="309"/>
      <c r="DL12" s="309"/>
      <c r="DM12" s="309"/>
      <c r="DN12" s="309"/>
      <c r="DO12" s="309"/>
      <c r="DP12" s="309"/>
      <c r="DQ12" s="309"/>
      <c r="DR12" s="309"/>
      <c r="DS12" s="309"/>
      <c r="DT12" s="309"/>
      <c r="DU12" s="309"/>
      <c r="DV12" s="309"/>
      <c r="DW12" s="309"/>
      <c r="DX12" s="309"/>
      <c r="DY12" s="309"/>
      <c r="DZ12" s="309"/>
      <c r="EA12" s="309"/>
      <c r="EB12" s="309"/>
      <c r="EC12" s="309"/>
      <c r="ED12" s="309"/>
      <c r="EE12" s="309"/>
      <c r="EF12" s="309"/>
      <c r="EG12" s="309"/>
      <c r="EH12" s="309"/>
      <c r="EI12" s="309"/>
      <c r="EJ12" s="309"/>
      <c r="EK12" s="309"/>
      <c r="EL12" s="309"/>
      <c r="EM12" s="309"/>
      <c r="EN12" s="309"/>
      <c r="EO12" s="309"/>
      <c r="EP12" s="309"/>
      <c r="EQ12" s="309"/>
      <c r="ER12" s="309"/>
      <c r="ES12" s="309"/>
      <c r="ET12" s="309"/>
      <c r="EU12" s="309"/>
      <c r="EV12" s="309"/>
      <c r="EW12" s="309"/>
      <c r="EX12" s="309"/>
      <c r="EY12" s="309"/>
      <c r="EZ12" s="309"/>
      <c r="FA12" s="309"/>
      <c r="FB12" s="309"/>
      <c r="FC12" s="309"/>
      <c r="FD12" s="309"/>
      <c r="FE12" s="309"/>
      <c r="FF12" s="309"/>
      <c r="FG12" s="309"/>
      <c r="FH12" s="309"/>
      <c r="FI12" s="309"/>
      <c r="FJ12" s="309"/>
      <c r="FK12" s="309"/>
      <c r="FL12" s="309"/>
      <c r="FM12" s="309"/>
      <c r="FN12" s="309"/>
      <c r="FO12" s="309"/>
      <c r="FP12" s="309"/>
      <c r="FQ12" s="309"/>
      <c r="FR12" s="309"/>
      <c r="FS12" s="309"/>
      <c r="FT12" s="309"/>
      <c r="FU12" s="309"/>
      <c r="FV12" s="309"/>
      <c r="FW12" s="309"/>
      <c r="FX12" s="309"/>
      <c r="FY12" s="309"/>
      <c r="FZ12" s="309"/>
      <c r="GA12" s="309"/>
      <c r="GB12" s="309"/>
      <c r="GC12" s="309"/>
      <c r="GD12" s="309"/>
      <c r="GE12" s="309"/>
      <c r="GF12" s="309"/>
      <c r="GG12" s="309"/>
      <c r="GH12" s="309"/>
      <c r="GI12" s="309"/>
      <c r="GJ12" s="309"/>
      <c r="GK12" s="309"/>
      <c r="GL12" s="309"/>
      <c r="GM12" s="309"/>
      <c r="GN12" s="309"/>
      <c r="GO12" s="309"/>
      <c r="GP12" s="309"/>
      <c r="GQ12" s="309"/>
      <c r="GR12" s="309"/>
      <c r="GS12" s="309"/>
      <c r="GT12" s="309"/>
      <c r="GU12" s="309"/>
      <c r="GV12" s="309"/>
      <c r="GW12" s="309"/>
      <c r="GX12" s="309"/>
      <c r="GY12" s="309"/>
      <c r="GZ12" s="309"/>
      <c r="HA12" s="309"/>
      <c r="HB12" s="309"/>
      <c r="HC12" s="309"/>
      <c r="HD12" s="309"/>
      <c r="HE12" s="309"/>
      <c r="HF12" s="309"/>
      <c r="HG12" s="309"/>
      <c r="HH12" s="309"/>
      <c r="HI12" s="309"/>
      <c r="HJ12" s="309"/>
      <c r="HK12" s="309"/>
      <c r="HL12" s="309"/>
      <c r="HM12" s="309"/>
      <c r="HN12" s="309"/>
      <c r="HO12" s="309"/>
      <c r="HP12" s="309"/>
      <c r="HQ12" s="309"/>
      <c r="HR12" s="309"/>
      <c r="HS12" s="309"/>
      <c r="HT12" s="309"/>
      <c r="HU12" s="309"/>
      <c r="HV12" s="309"/>
      <c r="HW12" s="309"/>
      <c r="HX12" s="309"/>
      <c r="HY12" s="309"/>
      <c r="HZ12" s="309"/>
      <c r="IA12" s="309"/>
      <c r="IB12" s="309"/>
      <c r="IC12" s="309"/>
      <c r="ID12" s="309"/>
      <c r="IE12" s="309"/>
      <c r="IF12" s="309"/>
      <c r="IG12" s="309"/>
      <c r="IH12" s="309"/>
      <c r="II12" s="309"/>
      <c r="IJ12" s="309"/>
      <c r="IK12" s="309"/>
      <c r="IL12" s="309"/>
      <c r="IM12" s="309"/>
      <c r="IN12" s="309"/>
      <c r="IO12" s="309"/>
      <c r="IP12" s="309"/>
      <c r="IQ12" s="309"/>
      <c r="IR12" s="309"/>
      <c r="IS12" s="309"/>
      <c r="IT12" s="309"/>
      <c r="IU12" s="309"/>
      <c r="IV12" s="309"/>
      <c r="IW12" s="309"/>
      <c r="IX12" s="309"/>
      <c r="IY12" s="309"/>
      <c r="IZ12" s="309"/>
      <c r="JA12" s="309"/>
      <c r="JB12" s="309"/>
      <c r="JC12" s="309"/>
      <c r="JD12" s="309"/>
      <c r="JE12" s="309"/>
      <c r="JF12" s="309"/>
      <c r="JG12" s="309"/>
      <c r="JH12" s="309"/>
      <c r="JI12" s="309"/>
      <c r="JJ12" s="309"/>
      <c r="JK12" s="309"/>
      <c r="JL12" s="309"/>
      <c r="JM12" s="309"/>
      <c r="JN12" s="309"/>
      <c r="JO12" s="309"/>
      <c r="JP12" s="309"/>
      <c r="JQ12" s="309"/>
      <c r="JR12" s="309"/>
      <c r="JS12" s="309"/>
      <c r="JT12" s="309"/>
      <c r="JU12" s="309"/>
      <c r="JV12" s="309"/>
      <c r="JW12" s="309"/>
      <c r="JX12" s="309"/>
      <c r="JY12" s="309"/>
      <c r="JZ12" s="309"/>
      <c r="KA12" s="309"/>
      <c r="KB12" s="309"/>
      <c r="KC12" s="309"/>
      <c r="KD12" s="309"/>
      <c r="KE12" s="309"/>
      <c r="KF12" s="309"/>
      <c r="KG12" s="309"/>
      <c r="KH12" s="309"/>
      <c r="KI12" s="309"/>
      <c r="KJ12" s="309"/>
      <c r="KK12" s="309"/>
      <c r="KL12" s="309"/>
      <c r="KM12" s="309"/>
      <c r="KN12" s="309"/>
      <c r="KO12" s="309"/>
      <c r="KP12" s="309"/>
      <c r="KQ12" s="309"/>
      <c r="KR12" s="309"/>
      <c r="KS12" s="309"/>
      <c r="KT12" s="309"/>
      <c r="KU12" s="309"/>
      <c r="KV12" s="309"/>
      <c r="KW12" s="309"/>
      <c r="KX12" s="309"/>
      <c r="KY12" s="309"/>
      <c r="KZ12" s="309"/>
      <c r="LA12" s="309"/>
      <c r="LB12" s="309"/>
      <c r="LC12" s="309"/>
      <c r="LD12" s="309"/>
      <c r="LE12" s="309"/>
      <c r="LF12" s="309"/>
      <c r="LG12" s="309"/>
      <c r="LH12" s="309"/>
      <c r="LI12" s="309"/>
      <c r="LJ12" s="309"/>
      <c r="LK12" s="309"/>
      <c r="LL12" s="309"/>
      <c r="LM12" s="309"/>
      <c r="LN12" s="309"/>
      <c r="LO12" s="309"/>
      <c r="LP12" s="309"/>
      <c r="LQ12" s="309"/>
      <c r="LR12" s="309"/>
      <c r="LS12" s="309"/>
      <c r="LT12" s="309"/>
      <c r="LU12" s="309"/>
      <c r="LV12" s="309"/>
      <c r="LW12" s="309"/>
      <c r="LX12" s="309"/>
      <c r="LY12" s="309"/>
      <c r="LZ12" s="309"/>
      <c r="MA12" s="309"/>
      <c r="MB12" s="309"/>
      <c r="MC12" s="309"/>
      <c r="MD12" s="309"/>
      <c r="ME12" s="309"/>
      <c r="MF12" s="309"/>
      <c r="MG12" s="309"/>
      <c r="MH12" s="309"/>
      <c r="MI12" s="309"/>
      <c r="MJ12" s="309"/>
      <c r="MK12" s="309"/>
      <c r="ML12" s="309"/>
      <c r="MM12" s="309"/>
      <c r="MN12" s="309"/>
      <c r="MO12" s="309"/>
      <c r="MP12" s="309"/>
      <c r="MQ12" s="309"/>
      <c r="MR12" s="309"/>
      <c r="MS12" s="309"/>
      <c r="MT12" s="309"/>
      <c r="MU12" s="309"/>
      <c r="MV12" s="309"/>
      <c r="MW12" s="309"/>
      <c r="MX12" s="309"/>
      <c r="MY12" s="309"/>
      <c r="MZ12" s="309"/>
      <c r="NA12" s="309"/>
      <c r="NB12" s="309"/>
      <c r="NC12" s="309"/>
      <c r="ND12" s="309"/>
      <c r="NE12" s="309"/>
      <c r="NF12" s="309"/>
      <c r="NG12" s="309"/>
      <c r="NH12" s="309"/>
      <c r="NI12" s="309"/>
      <c r="NJ12" s="309"/>
      <c r="NK12" s="309"/>
      <c r="NL12" s="309"/>
      <c r="NM12" s="309"/>
      <c r="NN12" s="309"/>
      <c r="NO12" s="309"/>
      <c r="NP12" s="309"/>
      <c r="NQ12" s="309"/>
      <c r="NR12" s="309"/>
      <c r="NS12" s="309"/>
      <c r="NT12" s="309"/>
      <c r="NU12" s="309"/>
      <c r="NV12" s="309"/>
      <c r="NW12" s="309"/>
      <c r="NX12" s="309"/>
      <c r="NY12" s="309"/>
      <c r="NZ12" s="309"/>
      <c r="OA12" s="309"/>
      <c r="OB12" s="309"/>
      <c r="OC12" s="309"/>
      <c r="OD12" s="309"/>
      <c r="OE12" s="309"/>
      <c r="OF12" s="309"/>
      <c r="OG12" s="309"/>
      <c r="OH12" s="309"/>
      <c r="OI12" s="309"/>
      <c r="OJ12" s="309"/>
      <c r="OK12" s="309"/>
      <c r="OL12" s="309"/>
      <c r="OM12" s="309"/>
      <c r="ON12" s="309"/>
      <c r="OO12" s="309"/>
      <c r="OP12" s="309"/>
      <c r="OQ12" s="309"/>
      <c r="OR12" s="309"/>
      <c r="OS12" s="309"/>
      <c r="OT12" s="309"/>
      <c r="OU12" s="309"/>
      <c r="OV12" s="309"/>
      <c r="OW12" s="309"/>
      <c r="OX12" s="309"/>
      <c r="OY12" s="309"/>
      <c r="OZ12" s="309"/>
      <c r="PA12" s="309"/>
      <c r="PB12" s="309"/>
      <c r="PC12" s="309"/>
      <c r="PD12" s="309"/>
      <c r="PE12" s="309"/>
      <c r="PF12" s="309"/>
      <c r="PG12" s="309"/>
      <c r="PH12" s="309"/>
      <c r="PI12" s="309"/>
      <c r="PJ12" s="309"/>
      <c r="PK12" s="309"/>
      <c r="PL12" s="309"/>
      <c r="PM12" s="309"/>
      <c r="PN12" s="309"/>
      <c r="PO12" s="309"/>
      <c r="PP12" s="309"/>
      <c r="PQ12" s="309"/>
      <c r="PR12" s="309"/>
      <c r="PS12" s="309"/>
      <c r="PT12" s="309"/>
      <c r="PU12" s="309"/>
      <c r="PV12" s="309"/>
      <c r="PW12" s="309"/>
      <c r="PX12" s="309"/>
      <c r="PY12" s="309"/>
      <c r="PZ12" s="309"/>
      <c r="QA12" s="309"/>
      <c r="QB12" s="309"/>
      <c r="QC12" s="309"/>
      <c r="QD12" s="309"/>
      <c r="QE12" s="309"/>
      <c r="QF12" s="309"/>
      <c r="QG12" s="309"/>
      <c r="QH12" s="309"/>
      <c r="QI12" s="309"/>
      <c r="QJ12" s="309"/>
      <c r="QK12" s="309"/>
      <c r="QL12" s="309"/>
      <c r="QM12" s="309"/>
      <c r="QN12" s="309"/>
      <c r="QO12" s="309"/>
      <c r="QP12" s="309"/>
      <c r="QQ12" s="309"/>
      <c r="QR12" s="309"/>
      <c r="QS12" s="309"/>
      <c r="QT12" s="309"/>
      <c r="QU12" s="309"/>
      <c r="QV12" s="309"/>
      <c r="QW12" s="309"/>
      <c r="QX12" s="309"/>
      <c r="QY12" s="309"/>
      <c r="QZ12" s="309"/>
      <c r="RA12" s="309"/>
      <c r="RB12" s="309"/>
      <c r="RC12" s="309"/>
      <c r="RD12" s="309"/>
      <c r="RE12" s="309"/>
      <c r="RF12" s="309"/>
      <c r="RG12" s="309"/>
      <c r="RH12" s="309"/>
      <c r="RI12" s="309"/>
      <c r="RJ12" s="309"/>
      <c r="RK12" s="309"/>
      <c r="RL12" s="309"/>
      <c r="RM12" s="309"/>
      <c r="RN12" s="309"/>
      <c r="RO12" s="309"/>
      <c r="RP12" s="309"/>
      <c r="RQ12" s="309"/>
      <c r="RR12" s="309"/>
      <c r="RS12" s="309"/>
      <c r="RT12" s="309"/>
      <c r="RU12" s="309"/>
      <c r="RV12" s="309"/>
      <c r="RW12" s="309"/>
      <c r="RX12" s="309"/>
      <c r="RY12" s="309"/>
      <c r="RZ12" s="309"/>
      <c r="SA12" s="309"/>
      <c r="SB12" s="309"/>
      <c r="SC12" s="309"/>
      <c r="SD12" s="309"/>
      <c r="SE12" s="309"/>
      <c r="SF12" s="309"/>
      <c r="SG12" s="309"/>
      <c r="SH12" s="309"/>
      <c r="SI12" s="309"/>
      <c r="SJ12" s="309"/>
      <c r="SK12" s="309"/>
      <c r="SL12" s="309"/>
      <c r="SM12" s="309"/>
      <c r="SN12" s="309"/>
      <c r="SO12" s="309"/>
      <c r="SP12" s="309"/>
      <c r="SQ12" s="309"/>
      <c r="SR12" s="309"/>
      <c r="SS12" s="309"/>
      <c r="ST12" s="309"/>
      <c r="SU12" s="309"/>
      <c r="SV12" s="309"/>
      <c r="SW12" s="309"/>
      <c r="SX12" s="309"/>
      <c r="SY12" s="309"/>
      <c r="SZ12" s="309"/>
      <c r="TA12" s="309"/>
      <c r="TB12" s="309"/>
      <c r="TC12" s="309"/>
      <c r="TD12" s="309"/>
      <c r="TE12" s="309"/>
      <c r="TF12" s="309"/>
      <c r="TG12" s="309"/>
      <c r="TH12" s="309"/>
      <c r="TI12" s="309"/>
      <c r="TJ12" s="309"/>
      <c r="TK12" s="309"/>
      <c r="TL12" s="309"/>
      <c r="TM12" s="309"/>
      <c r="TN12" s="309"/>
      <c r="TO12" s="309"/>
      <c r="TP12" s="309"/>
      <c r="TQ12" s="309"/>
      <c r="TR12" s="309"/>
      <c r="TS12" s="309"/>
      <c r="TT12" s="309"/>
      <c r="TU12" s="309"/>
      <c r="TV12" s="309"/>
      <c r="TW12" s="309"/>
      <c r="TX12" s="309"/>
      <c r="TY12" s="309"/>
      <c r="TZ12" s="309"/>
      <c r="UA12" s="309"/>
      <c r="UB12" s="309"/>
      <c r="UC12" s="309"/>
      <c r="UD12" s="309"/>
      <c r="UE12" s="309"/>
      <c r="UF12" s="309"/>
      <c r="UG12" s="309"/>
      <c r="UH12" s="309"/>
      <c r="UI12" s="309"/>
      <c r="UJ12" s="309"/>
      <c r="UK12" s="309"/>
      <c r="UL12" s="309"/>
      <c r="UM12" s="309"/>
      <c r="UN12" s="309"/>
      <c r="UO12" s="309"/>
      <c r="UP12" s="309"/>
      <c r="UQ12" s="309"/>
      <c r="UR12" s="309"/>
      <c r="US12" s="309"/>
      <c r="UT12" s="309"/>
      <c r="UU12" s="309"/>
      <c r="UV12" s="309"/>
      <c r="UW12" s="309"/>
      <c r="UX12" s="309"/>
      <c r="UY12" s="309"/>
      <c r="UZ12" s="309"/>
      <c r="VA12" s="309"/>
      <c r="VB12" s="309"/>
      <c r="VC12" s="309"/>
      <c r="VD12" s="309"/>
      <c r="VE12" s="309"/>
      <c r="VF12" s="309"/>
      <c r="VG12" s="309"/>
      <c r="VH12" s="309"/>
      <c r="VI12" s="309"/>
      <c r="VJ12" s="309"/>
      <c r="VK12" s="309"/>
      <c r="VL12" s="309"/>
      <c r="VM12" s="309"/>
      <c r="VN12" s="309"/>
      <c r="VO12" s="309"/>
      <c r="VP12" s="309"/>
      <c r="VQ12" s="309"/>
      <c r="VR12" s="309"/>
      <c r="VS12" s="309"/>
      <c r="VT12" s="309"/>
      <c r="VU12" s="309"/>
      <c r="VV12" s="309"/>
      <c r="VW12" s="309"/>
      <c r="VX12" s="309"/>
      <c r="VY12" s="309"/>
      <c r="VZ12" s="309"/>
      <c r="WA12" s="309"/>
      <c r="WB12" s="309"/>
      <c r="WC12" s="309"/>
      <c r="WD12" s="309"/>
      <c r="WE12" s="309"/>
      <c r="WF12" s="309"/>
      <c r="WG12" s="309"/>
      <c r="WH12" s="309"/>
      <c r="WI12" s="309"/>
      <c r="WJ12" s="309"/>
      <c r="WK12" s="309"/>
      <c r="WL12" s="309"/>
      <c r="WM12" s="309"/>
      <c r="WN12" s="309"/>
      <c r="WO12" s="309"/>
      <c r="WP12" s="309"/>
      <c r="WQ12" s="309"/>
      <c r="WR12" s="309"/>
      <c r="WS12" s="309"/>
      <c r="WT12" s="309"/>
      <c r="WU12" s="309"/>
      <c r="WV12" s="309"/>
      <c r="WW12" s="309"/>
      <c r="WX12" s="309"/>
      <c r="WY12" s="309"/>
      <c r="WZ12" s="309"/>
      <c r="XA12" s="309"/>
      <c r="XB12" s="309"/>
      <c r="XC12" s="309"/>
      <c r="XD12" s="309"/>
      <c r="XE12" s="309"/>
      <c r="XF12" s="309"/>
      <c r="XG12" s="309"/>
      <c r="XH12" s="309"/>
      <c r="XI12" s="309"/>
      <c r="XJ12" s="309"/>
      <c r="XK12" s="309"/>
      <c r="XL12" s="309"/>
      <c r="XM12" s="309"/>
      <c r="XN12" s="309"/>
      <c r="XO12" s="309"/>
      <c r="XP12" s="309"/>
      <c r="XQ12" s="309"/>
      <c r="XR12" s="309"/>
      <c r="XS12" s="309"/>
      <c r="XT12" s="309"/>
      <c r="XU12" s="309"/>
      <c r="XV12" s="309"/>
      <c r="XW12" s="309"/>
      <c r="XX12" s="309"/>
      <c r="XY12" s="309"/>
      <c r="XZ12" s="309"/>
      <c r="YA12" s="309"/>
      <c r="YB12" s="309"/>
      <c r="YC12" s="309"/>
      <c r="YD12" s="309"/>
      <c r="YE12" s="309"/>
      <c r="YF12" s="309"/>
      <c r="YG12" s="309"/>
      <c r="YH12" s="309"/>
      <c r="YI12" s="309"/>
      <c r="YJ12" s="309"/>
      <c r="YK12" s="309"/>
      <c r="YL12" s="309"/>
      <c r="YM12" s="309"/>
      <c r="YN12" s="309"/>
      <c r="YO12" s="309"/>
      <c r="YP12" s="309"/>
      <c r="YQ12" s="309"/>
      <c r="YR12" s="309"/>
      <c r="YS12" s="309"/>
      <c r="YT12" s="309"/>
      <c r="YU12" s="309"/>
      <c r="YV12" s="309"/>
      <c r="YW12" s="309"/>
      <c r="YX12" s="309"/>
      <c r="YY12" s="309"/>
      <c r="YZ12" s="309"/>
      <c r="ZA12" s="309"/>
      <c r="ZB12" s="309"/>
      <c r="ZC12" s="309"/>
      <c r="ZD12" s="309"/>
      <c r="ZE12" s="309"/>
      <c r="ZF12" s="309"/>
      <c r="ZG12" s="309"/>
      <c r="ZH12" s="309"/>
      <c r="ZI12" s="309"/>
      <c r="ZJ12" s="309"/>
      <c r="ZK12" s="309"/>
      <c r="ZL12" s="309"/>
      <c r="ZM12" s="309"/>
      <c r="ZN12" s="309"/>
      <c r="ZO12" s="309"/>
      <c r="ZP12" s="309"/>
      <c r="ZQ12" s="309"/>
      <c r="ZR12" s="309"/>
      <c r="ZS12" s="309"/>
      <c r="ZT12" s="309"/>
      <c r="ZU12" s="309"/>
      <c r="ZV12" s="309"/>
      <c r="ZW12" s="309"/>
      <c r="ZX12" s="309"/>
      <c r="ZY12" s="309"/>
      <c r="ZZ12" s="309"/>
      <c r="AAA12" s="309"/>
      <c r="AAB12" s="309"/>
      <c r="AAC12" s="309"/>
      <c r="AAD12" s="309"/>
      <c r="AAE12" s="309"/>
      <c r="AAF12" s="309"/>
      <c r="AAG12" s="309"/>
      <c r="AAH12" s="309"/>
      <c r="AAI12" s="309"/>
      <c r="AAJ12" s="309"/>
      <c r="AAK12" s="309"/>
      <c r="AAL12" s="309"/>
      <c r="AAM12" s="309"/>
      <c r="AAN12" s="309"/>
      <c r="AAO12" s="309"/>
      <c r="AAP12" s="309"/>
      <c r="AAQ12" s="309"/>
      <c r="AAR12" s="309"/>
      <c r="AAS12" s="309"/>
      <c r="AAT12" s="309"/>
      <c r="AAU12" s="309"/>
      <c r="AAV12" s="309"/>
      <c r="AAW12" s="309"/>
      <c r="AAX12" s="309"/>
      <c r="AAY12" s="309"/>
      <c r="AAZ12" s="309"/>
      <c r="ABA12" s="309"/>
      <c r="ABB12" s="309"/>
      <c r="ABC12" s="309"/>
      <c r="ABD12" s="309"/>
      <c r="ABE12" s="309"/>
      <c r="ABF12" s="309"/>
      <c r="ABG12" s="309"/>
      <c r="ABH12" s="309"/>
      <c r="ABI12" s="309"/>
      <c r="ABJ12" s="309"/>
      <c r="ABK12" s="309"/>
      <c r="ABL12" s="309"/>
      <c r="ABM12" s="309"/>
      <c r="ABN12" s="309"/>
      <c r="ABO12" s="309"/>
      <c r="ABP12" s="309"/>
      <c r="ABQ12" s="309"/>
      <c r="ABR12" s="309"/>
      <c r="ABS12" s="309"/>
      <c r="ABT12" s="309"/>
      <c r="ABU12" s="309"/>
      <c r="ABV12" s="309"/>
      <c r="ABW12" s="309"/>
      <c r="ABX12" s="309"/>
      <c r="ABY12" s="309"/>
      <c r="ABZ12" s="309"/>
      <c r="ACA12" s="309"/>
      <c r="ACB12" s="309"/>
      <c r="ACC12" s="309"/>
      <c r="ACD12" s="309"/>
      <c r="ACE12" s="309"/>
      <c r="ACF12" s="309"/>
      <c r="ACG12" s="309"/>
      <c r="ACH12" s="309"/>
      <c r="ACI12" s="309"/>
      <c r="ACJ12" s="309"/>
      <c r="ACK12" s="309"/>
      <c r="ACL12" s="309"/>
      <c r="ACM12" s="309"/>
      <c r="ACN12" s="309"/>
      <c r="ACO12" s="309"/>
      <c r="ACP12" s="309"/>
      <c r="ACQ12" s="309"/>
      <c r="ACR12" s="309"/>
      <c r="ACS12" s="309"/>
      <c r="ACT12" s="309"/>
      <c r="ACU12" s="309"/>
      <c r="ACV12" s="309"/>
      <c r="ACW12" s="309"/>
      <c r="ACX12" s="309"/>
      <c r="ACY12" s="309"/>
      <c r="ACZ12" s="309"/>
      <c r="ADA12" s="309"/>
      <c r="ADB12" s="309"/>
      <c r="ADC12" s="309"/>
      <c r="ADD12" s="309"/>
      <c r="ADE12" s="309"/>
      <c r="ADF12" s="309"/>
      <c r="ADG12" s="309"/>
      <c r="ADH12" s="309"/>
      <c r="ADI12" s="309"/>
      <c r="ADJ12" s="309"/>
      <c r="ADK12" s="309"/>
      <c r="ADL12" s="309"/>
      <c r="ADM12" s="309"/>
      <c r="ADN12" s="309"/>
      <c r="ADO12" s="309"/>
      <c r="ADP12" s="309"/>
      <c r="ADQ12" s="309"/>
      <c r="ADR12" s="309"/>
      <c r="ADS12" s="309"/>
      <c r="ADT12" s="309"/>
      <c r="ADU12" s="309"/>
      <c r="ADV12" s="309"/>
      <c r="ADW12" s="309"/>
      <c r="ADX12" s="309"/>
      <c r="ADY12" s="309"/>
      <c r="ADZ12" s="309"/>
      <c r="AEA12" s="309"/>
      <c r="AEB12" s="309"/>
      <c r="AEC12" s="309"/>
      <c r="AED12" s="309"/>
      <c r="AEE12" s="309"/>
      <c r="AEF12" s="309"/>
      <c r="AEG12" s="309"/>
      <c r="AEH12" s="309"/>
      <c r="AEI12" s="309"/>
      <c r="AEJ12" s="309"/>
      <c r="AEK12" s="309"/>
      <c r="AEL12" s="309"/>
      <c r="AEM12" s="309"/>
      <c r="AEN12" s="309"/>
      <c r="AEO12" s="309"/>
      <c r="AEP12" s="309"/>
      <c r="AEQ12" s="309"/>
      <c r="AER12" s="309"/>
      <c r="AES12" s="309"/>
      <c r="AET12" s="309"/>
      <c r="AEU12" s="309"/>
      <c r="AEV12" s="309"/>
      <c r="AEW12" s="309"/>
      <c r="AEX12" s="309"/>
      <c r="AEY12" s="309"/>
      <c r="AEZ12" s="309"/>
      <c r="AFA12" s="309"/>
      <c r="AFB12" s="309"/>
      <c r="AFC12" s="309"/>
      <c r="AFD12" s="309"/>
      <c r="AFE12" s="309"/>
      <c r="AFF12" s="309"/>
      <c r="AFG12" s="309"/>
      <c r="AFH12" s="309"/>
      <c r="AFI12" s="309"/>
      <c r="AFJ12" s="309"/>
      <c r="AFK12" s="309"/>
      <c r="AFL12" s="309"/>
      <c r="AFM12" s="309"/>
      <c r="AFN12" s="309"/>
      <c r="AFO12" s="309"/>
      <c r="AFP12" s="309"/>
      <c r="AFQ12" s="309"/>
      <c r="AFR12" s="309"/>
      <c r="AFS12" s="309"/>
      <c r="AFT12" s="309"/>
      <c r="AFU12" s="309"/>
      <c r="AFV12" s="309"/>
      <c r="AFW12" s="309"/>
      <c r="AFX12" s="309"/>
      <c r="AFY12" s="309"/>
      <c r="AFZ12" s="309"/>
      <c r="AGA12" s="309"/>
      <c r="AGB12" s="309"/>
      <c r="AGC12" s="309"/>
      <c r="AGD12" s="309"/>
      <c r="AGE12" s="309"/>
      <c r="AGF12" s="309"/>
      <c r="AGG12" s="309"/>
      <c r="AGH12" s="309"/>
      <c r="AGI12" s="309"/>
      <c r="AGJ12" s="309"/>
      <c r="AGK12" s="309"/>
      <c r="AGL12" s="309"/>
      <c r="AGM12" s="309"/>
      <c r="AGN12" s="309"/>
      <c r="AGO12" s="309"/>
      <c r="AGP12" s="309"/>
      <c r="AGQ12" s="309"/>
      <c r="AGR12" s="309"/>
      <c r="AGS12" s="309"/>
      <c r="AGT12" s="309"/>
      <c r="AGU12" s="309"/>
      <c r="AGV12" s="309"/>
      <c r="AGW12" s="309"/>
      <c r="AGX12" s="309"/>
      <c r="AGY12" s="309"/>
      <c r="AGZ12" s="309"/>
      <c r="AHA12" s="309"/>
      <c r="AHB12" s="309"/>
      <c r="AHC12" s="309"/>
      <c r="AHD12" s="309"/>
      <c r="AHE12" s="309"/>
      <c r="AHF12" s="309"/>
      <c r="AHG12" s="309"/>
      <c r="AHH12" s="309"/>
      <c r="AHI12" s="309"/>
      <c r="AHJ12" s="309"/>
      <c r="AHK12" s="309"/>
      <c r="AHL12" s="309"/>
      <c r="AHM12" s="309"/>
      <c r="AHN12" s="309"/>
      <c r="AHO12" s="309"/>
      <c r="AHP12" s="309"/>
      <c r="AHQ12" s="309"/>
      <c r="AHR12" s="309"/>
      <c r="AHS12" s="309"/>
      <c r="AHT12" s="309"/>
      <c r="AHU12" s="309"/>
      <c r="AHV12" s="309"/>
      <c r="AHW12" s="309"/>
      <c r="AHX12" s="309"/>
      <c r="AHY12" s="309"/>
      <c r="AHZ12" s="309"/>
      <c r="AIA12" s="309"/>
      <c r="AIB12" s="309"/>
      <c r="AIC12" s="309"/>
      <c r="AID12" s="309"/>
      <c r="AIE12" s="309"/>
      <c r="AIF12" s="309"/>
      <c r="AIG12" s="309"/>
      <c r="AIH12" s="309"/>
      <c r="AII12" s="309"/>
      <c r="AIJ12" s="309"/>
      <c r="AIK12" s="309"/>
      <c r="AIL12" s="309"/>
      <c r="AIM12" s="309"/>
      <c r="AIN12" s="309"/>
      <c r="AIO12" s="309"/>
      <c r="AIP12" s="309"/>
      <c r="AIQ12" s="309"/>
      <c r="AIR12" s="309"/>
      <c r="AIS12" s="309"/>
      <c r="AIT12" s="309"/>
      <c r="AIU12" s="309"/>
      <c r="AIV12" s="309"/>
      <c r="AIW12" s="309"/>
      <c r="AIX12" s="309"/>
      <c r="AIY12" s="309"/>
      <c r="AIZ12" s="309"/>
      <c r="AJA12" s="309"/>
      <c r="AJB12" s="309"/>
      <c r="AJC12" s="309"/>
      <c r="AJD12" s="309"/>
      <c r="AJE12" s="309"/>
      <c r="AJF12" s="309"/>
      <c r="AJG12" s="309"/>
      <c r="AJH12" s="309"/>
      <c r="AJI12" s="309"/>
      <c r="AJJ12" s="309"/>
      <c r="AJK12" s="309"/>
      <c r="AJL12" s="309"/>
      <c r="AJM12" s="309"/>
      <c r="AJN12" s="309"/>
      <c r="AJO12" s="309"/>
      <c r="AJP12" s="309"/>
      <c r="AJQ12" s="309"/>
      <c r="AJR12" s="309"/>
      <c r="AJS12" s="309"/>
      <c r="AJT12" s="309"/>
      <c r="AJU12" s="309"/>
      <c r="AJV12" s="309"/>
      <c r="AJW12" s="309"/>
      <c r="AJX12" s="309"/>
      <c r="AJY12" s="309"/>
      <c r="AJZ12" s="309"/>
      <c r="AKA12" s="309"/>
      <c r="AKB12" s="309"/>
      <c r="AKC12" s="309"/>
      <c r="AKD12" s="309"/>
      <c r="AKE12" s="309"/>
      <c r="AKF12" s="309"/>
      <c r="AKG12" s="309"/>
      <c r="AKH12" s="309"/>
      <c r="AKI12" s="309"/>
      <c r="AKJ12" s="309"/>
      <c r="AKK12" s="309"/>
      <c r="AKL12" s="309"/>
      <c r="AKM12" s="309"/>
      <c r="AKN12" s="309"/>
      <c r="AKO12" s="309"/>
      <c r="AKP12" s="309"/>
      <c r="AKQ12" s="309"/>
      <c r="AKR12" s="309"/>
      <c r="AKS12" s="309"/>
      <c r="AKT12" s="309"/>
      <c r="AKU12" s="309"/>
      <c r="AKV12" s="309"/>
      <c r="AKW12" s="309"/>
      <c r="AKX12" s="309"/>
      <c r="AKY12" s="309"/>
    </row>
    <row r="13" spans="1:987" s="41" customFormat="1" x14ac:dyDescent="0.25">
      <c r="A13" s="133" t="s">
        <v>10</v>
      </c>
      <c r="B13" s="186" t="e">
        <f>IF('Sample of Spirits 2'!I13&lt;E13,"&lt;",'Sample of Spirits 2'!I13)</f>
        <v>#DIV/0!</v>
      </c>
      <c r="C13" s="94" t="e">
        <f t="shared" si="0"/>
        <v>#DIV/0!</v>
      </c>
      <c r="D13" s="94" t="e">
        <f>'Sample of Spirits 2'!E13</f>
        <v>#DIV/0!</v>
      </c>
      <c r="E13" s="199" t="e">
        <f>'SS results'!V14</f>
        <v>#DIV/0!</v>
      </c>
      <c r="F13" s="118"/>
      <c r="G13" s="222" t="e">
        <f>IF('Sample of Spirits 2'!R13&lt;J13,"&lt;",'Sample of Spirits 2'!R13)</f>
        <v>#DIV/0!</v>
      </c>
      <c r="H13" s="94" t="e">
        <f t="shared" si="7"/>
        <v>#DIV/0!</v>
      </c>
      <c r="I13" s="94" t="e">
        <f>'Sample of Spirits 2'!N13</f>
        <v>#DIV/0!</v>
      </c>
      <c r="J13" s="199" t="e">
        <f>'SS results'!AB14</f>
        <v>#DIV/0!</v>
      </c>
      <c r="K13" s="118"/>
      <c r="L13" s="223" t="e">
        <f>IF('Sample of Spirits 2'!AA13&lt;O13,"&lt;",'Sample of Spirits 2'!AA13)</f>
        <v>#DIV/0!</v>
      </c>
      <c r="M13" s="94" t="e">
        <f t="shared" si="2"/>
        <v>#DIV/0!</v>
      </c>
      <c r="N13" s="94" t="e">
        <f>'Sample of Spirits 2'!W13</f>
        <v>#DIV/0!</v>
      </c>
      <c r="O13" s="199" t="e">
        <f>'SS results'!AH14</f>
        <v>#DIV/0!</v>
      </c>
      <c r="P13" s="118"/>
      <c r="Q13" s="94" t="e">
        <f t="shared" si="3"/>
        <v>#DIV/0!</v>
      </c>
      <c r="R13" s="94" t="e">
        <f t="shared" si="4"/>
        <v>#DIV/0!</v>
      </c>
      <c r="S13" s="118"/>
      <c r="T13" s="186" t="e">
        <f>IF(G13="&lt;","-",(G13-L13)/AVERAGE(G13,L13)*100)</f>
        <v>#DIV/0!</v>
      </c>
      <c r="U13" s="94" t="e">
        <f t="shared" si="6"/>
        <v>#DIV/0!</v>
      </c>
      <c r="V13" s="114"/>
      <c r="W13" s="312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7"/>
      <c r="BF13" s="307"/>
      <c r="BG13" s="307"/>
      <c r="BH13" s="307"/>
      <c r="BI13" s="307"/>
      <c r="BJ13" s="307"/>
      <c r="BK13" s="307"/>
      <c r="BL13" s="307"/>
      <c r="BM13" s="307"/>
      <c r="BN13" s="307"/>
      <c r="BO13" s="307"/>
      <c r="BP13" s="307"/>
      <c r="BQ13" s="307"/>
      <c r="BR13" s="307"/>
      <c r="BS13" s="307"/>
      <c r="BT13" s="307"/>
      <c r="BU13" s="307"/>
      <c r="BV13" s="307"/>
      <c r="BW13" s="307"/>
      <c r="BX13" s="307"/>
      <c r="BY13" s="307"/>
      <c r="BZ13" s="307"/>
      <c r="CA13" s="307"/>
      <c r="CB13" s="307"/>
      <c r="CC13" s="307"/>
      <c r="CD13" s="307"/>
      <c r="CE13" s="307"/>
      <c r="CF13" s="307"/>
      <c r="CG13" s="307"/>
      <c r="CH13" s="307"/>
      <c r="CI13" s="307"/>
      <c r="CJ13" s="307"/>
      <c r="CK13" s="307"/>
      <c r="CL13" s="307"/>
      <c r="CM13" s="307"/>
      <c r="CN13" s="307"/>
      <c r="CO13" s="307"/>
      <c r="CP13" s="307"/>
      <c r="CQ13" s="307"/>
      <c r="CR13" s="307"/>
      <c r="CS13" s="307"/>
      <c r="CT13" s="307"/>
      <c r="CU13" s="307"/>
      <c r="CV13" s="307"/>
      <c r="CW13" s="307"/>
      <c r="CX13" s="307"/>
      <c r="CY13" s="307"/>
      <c r="CZ13" s="307"/>
      <c r="DA13" s="307"/>
      <c r="DB13" s="307"/>
      <c r="DC13" s="307"/>
      <c r="DD13" s="307"/>
      <c r="DE13" s="307"/>
      <c r="DF13" s="307"/>
      <c r="DG13" s="307"/>
      <c r="DH13" s="307"/>
      <c r="DI13" s="307"/>
      <c r="DJ13" s="307"/>
      <c r="DK13" s="307"/>
      <c r="DL13" s="307"/>
      <c r="DM13" s="307"/>
      <c r="DN13" s="307"/>
      <c r="DO13" s="307"/>
      <c r="DP13" s="307"/>
      <c r="DQ13" s="307"/>
      <c r="DR13" s="307"/>
      <c r="DS13" s="307"/>
      <c r="DT13" s="307"/>
      <c r="DU13" s="307"/>
      <c r="DV13" s="307"/>
      <c r="DW13" s="307"/>
      <c r="DX13" s="307"/>
      <c r="DY13" s="307"/>
      <c r="DZ13" s="307"/>
      <c r="EA13" s="307"/>
      <c r="EB13" s="307"/>
      <c r="EC13" s="307"/>
      <c r="ED13" s="307"/>
      <c r="EE13" s="307"/>
      <c r="EF13" s="307"/>
      <c r="EG13" s="307"/>
      <c r="EH13" s="307"/>
      <c r="EI13" s="307"/>
      <c r="EJ13" s="307"/>
      <c r="EK13" s="307"/>
      <c r="EL13" s="307"/>
      <c r="EM13" s="307"/>
      <c r="EN13" s="307"/>
      <c r="EO13" s="307"/>
      <c r="EP13" s="307"/>
      <c r="EQ13" s="307"/>
      <c r="ER13" s="307"/>
      <c r="ES13" s="307"/>
      <c r="ET13" s="307"/>
      <c r="EU13" s="307"/>
      <c r="EV13" s="307"/>
      <c r="EW13" s="307"/>
      <c r="EX13" s="307"/>
      <c r="EY13" s="307"/>
      <c r="EZ13" s="307"/>
      <c r="FA13" s="307"/>
      <c r="FB13" s="307"/>
      <c r="FC13" s="307"/>
      <c r="FD13" s="307"/>
      <c r="FE13" s="307"/>
      <c r="FF13" s="307"/>
      <c r="FG13" s="307"/>
      <c r="FH13" s="307"/>
      <c r="FI13" s="307"/>
      <c r="FJ13" s="307"/>
      <c r="FK13" s="307"/>
      <c r="FL13" s="307"/>
      <c r="FM13" s="307"/>
      <c r="FN13" s="307"/>
      <c r="FO13" s="307"/>
      <c r="FP13" s="307"/>
      <c r="FQ13" s="307"/>
      <c r="FR13" s="307"/>
      <c r="FS13" s="307"/>
      <c r="FT13" s="307"/>
      <c r="FU13" s="307"/>
      <c r="FV13" s="307"/>
      <c r="FW13" s="307"/>
      <c r="FX13" s="307"/>
      <c r="FY13" s="307"/>
      <c r="FZ13" s="307"/>
      <c r="GA13" s="307"/>
      <c r="GB13" s="307"/>
      <c r="GC13" s="307"/>
      <c r="GD13" s="307"/>
      <c r="GE13" s="307"/>
      <c r="GF13" s="307"/>
      <c r="GG13" s="307"/>
      <c r="GH13" s="307"/>
      <c r="GI13" s="307"/>
      <c r="GJ13" s="307"/>
      <c r="GK13" s="307"/>
      <c r="GL13" s="307"/>
      <c r="GM13" s="307"/>
      <c r="GN13" s="307"/>
      <c r="GO13" s="307"/>
      <c r="GP13" s="307"/>
      <c r="GQ13" s="307"/>
      <c r="GR13" s="307"/>
      <c r="GS13" s="307"/>
      <c r="GT13" s="307"/>
      <c r="GU13" s="307"/>
      <c r="GV13" s="307"/>
      <c r="GW13" s="307"/>
      <c r="GX13" s="307"/>
      <c r="GY13" s="307"/>
      <c r="GZ13" s="307"/>
      <c r="HA13" s="307"/>
      <c r="HB13" s="307"/>
      <c r="HC13" s="307"/>
      <c r="HD13" s="307"/>
      <c r="HE13" s="307"/>
      <c r="HF13" s="307"/>
      <c r="HG13" s="307"/>
      <c r="HH13" s="307"/>
      <c r="HI13" s="307"/>
      <c r="HJ13" s="307"/>
      <c r="HK13" s="307"/>
      <c r="HL13" s="307"/>
      <c r="HM13" s="307"/>
      <c r="HN13" s="307"/>
      <c r="HO13" s="307"/>
      <c r="HP13" s="307"/>
      <c r="HQ13" s="307"/>
      <c r="HR13" s="307"/>
      <c r="HS13" s="307"/>
      <c r="HT13" s="307"/>
      <c r="HU13" s="307"/>
      <c r="HV13" s="307"/>
      <c r="HW13" s="307"/>
      <c r="HX13" s="307"/>
      <c r="HY13" s="307"/>
      <c r="HZ13" s="307"/>
      <c r="IA13" s="307"/>
      <c r="IB13" s="307"/>
      <c r="IC13" s="307"/>
      <c r="ID13" s="307"/>
      <c r="IE13" s="307"/>
      <c r="IF13" s="307"/>
      <c r="IG13" s="307"/>
      <c r="IH13" s="307"/>
      <c r="II13" s="307"/>
      <c r="IJ13" s="307"/>
      <c r="IK13" s="307"/>
      <c r="IL13" s="307"/>
      <c r="IM13" s="307"/>
      <c r="IN13" s="307"/>
      <c r="IO13" s="307"/>
      <c r="IP13" s="307"/>
      <c r="IQ13" s="307"/>
      <c r="IR13" s="307"/>
      <c r="IS13" s="307"/>
      <c r="IT13" s="307"/>
      <c r="IU13" s="307"/>
      <c r="IV13" s="307"/>
      <c r="IW13" s="307"/>
      <c r="IX13" s="307"/>
      <c r="IY13" s="307"/>
      <c r="IZ13" s="307"/>
      <c r="JA13" s="307"/>
      <c r="JB13" s="307"/>
      <c r="JC13" s="307"/>
      <c r="JD13" s="307"/>
      <c r="JE13" s="307"/>
      <c r="JF13" s="307"/>
      <c r="JG13" s="307"/>
      <c r="JH13" s="307"/>
      <c r="JI13" s="307"/>
      <c r="JJ13" s="307"/>
      <c r="JK13" s="307"/>
      <c r="JL13" s="307"/>
      <c r="JM13" s="307"/>
      <c r="JN13" s="307"/>
      <c r="JO13" s="307"/>
      <c r="JP13" s="307"/>
      <c r="JQ13" s="307"/>
      <c r="JR13" s="307"/>
      <c r="JS13" s="307"/>
      <c r="JT13" s="307"/>
      <c r="JU13" s="307"/>
      <c r="JV13" s="307"/>
      <c r="JW13" s="307"/>
      <c r="JX13" s="307"/>
      <c r="JY13" s="307"/>
      <c r="JZ13" s="307"/>
      <c r="KA13" s="307"/>
      <c r="KB13" s="307"/>
      <c r="KC13" s="307"/>
      <c r="KD13" s="307"/>
      <c r="KE13" s="307"/>
      <c r="KF13" s="307"/>
      <c r="KG13" s="307"/>
      <c r="KH13" s="307"/>
      <c r="KI13" s="307"/>
      <c r="KJ13" s="307"/>
      <c r="KK13" s="307"/>
      <c r="KL13" s="307"/>
      <c r="KM13" s="307"/>
      <c r="KN13" s="307"/>
      <c r="KO13" s="307"/>
      <c r="KP13" s="307"/>
      <c r="KQ13" s="307"/>
      <c r="KR13" s="307"/>
      <c r="KS13" s="307"/>
      <c r="KT13" s="307"/>
      <c r="KU13" s="307"/>
      <c r="KV13" s="307"/>
      <c r="KW13" s="307"/>
      <c r="KX13" s="307"/>
      <c r="KY13" s="307"/>
      <c r="KZ13" s="307"/>
      <c r="LA13" s="307"/>
      <c r="LB13" s="307"/>
      <c r="LC13" s="307"/>
      <c r="LD13" s="307"/>
      <c r="LE13" s="307"/>
      <c r="LF13" s="307"/>
      <c r="LG13" s="307"/>
      <c r="LH13" s="307"/>
      <c r="LI13" s="307"/>
      <c r="LJ13" s="307"/>
      <c r="LK13" s="307"/>
      <c r="LL13" s="307"/>
      <c r="LM13" s="307"/>
      <c r="LN13" s="307"/>
      <c r="LO13" s="307"/>
      <c r="LP13" s="307"/>
      <c r="LQ13" s="307"/>
      <c r="LR13" s="307"/>
      <c r="LS13" s="307"/>
      <c r="LT13" s="307"/>
      <c r="LU13" s="307"/>
      <c r="LV13" s="307"/>
      <c r="LW13" s="307"/>
      <c r="LX13" s="307"/>
      <c r="LY13" s="307"/>
      <c r="LZ13" s="307"/>
      <c r="MA13" s="307"/>
      <c r="MB13" s="307"/>
      <c r="MC13" s="307"/>
      <c r="MD13" s="307"/>
      <c r="ME13" s="307"/>
      <c r="MF13" s="307"/>
      <c r="MG13" s="307"/>
      <c r="MH13" s="307"/>
      <c r="MI13" s="307"/>
      <c r="MJ13" s="307"/>
      <c r="MK13" s="307"/>
      <c r="ML13" s="307"/>
      <c r="MM13" s="307"/>
      <c r="MN13" s="307"/>
      <c r="MO13" s="307"/>
      <c r="MP13" s="307"/>
      <c r="MQ13" s="307"/>
      <c r="MR13" s="307"/>
      <c r="MS13" s="307"/>
      <c r="MT13" s="307"/>
      <c r="MU13" s="307"/>
      <c r="MV13" s="307"/>
      <c r="MW13" s="307"/>
      <c r="MX13" s="307"/>
      <c r="MY13" s="307"/>
      <c r="MZ13" s="307"/>
      <c r="NA13" s="307"/>
      <c r="NB13" s="307"/>
      <c r="NC13" s="307"/>
      <c r="ND13" s="307"/>
      <c r="NE13" s="307"/>
      <c r="NF13" s="307"/>
      <c r="NG13" s="307"/>
      <c r="NH13" s="307"/>
      <c r="NI13" s="307"/>
      <c r="NJ13" s="307"/>
      <c r="NK13" s="307"/>
      <c r="NL13" s="307"/>
      <c r="NM13" s="307"/>
      <c r="NN13" s="307"/>
      <c r="NO13" s="307"/>
      <c r="NP13" s="307"/>
      <c r="NQ13" s="307"/>
      <c r="NR13" s="307"/>
      <c r="NS13" s="307"/>
      <c r="NT13" s="307"/>
      <c r="NU13" s="307"/>
      <c r="NV13" s="307"/>
      <c r="NW13" s="307"/>
      <c r="NX13" s="307"/>
      <c r="NY13" s="307"/>
      <c r="NZ13" s="307"/>
      <c r="OA13" s="307"/>
      <c r="OB13" s="307"/>
      <c r="OC13" s="307"/>
      <c r="OD13" s="307"/>
      <c r="OE13" s="307"/>
      <c r="OF13" s="307"/>
      <c r="OG13" s="307"/>
      <c r="OH13" s="307"/>
      <c r="OI13" s="307"/>
      <c r="OJ13" s="307"/>
      <c r="OK13" s="307"/>
      <c r="OL13" s="307"/>
      <c r="OM13" s="307"/>
      <c r="ON13" s="307"/>
      <c r="OO13" s="307"/>
      <c r="OP13" s="307"/>
      <c r="OQ13" s="307"/>
      <c r="OR13" s="307"/>
      <c r="OS13" s="307"/>
      <c r="OT13" s="307"/>
      <c r="OU13" s="307"/>
      <c r="OV13" s="307"/>
      <c r="OW13" s="307"/>
      <c r="OX13" s="307"/>
      <c r="OY13" s="307"/>
      <c r="OZ13" s="307"/>
      <c r="PA13" s="307"/>
      <c r="PB13" s="307"/>
      <c r="PC13" s="307"/>
      <c r="PD13" s="307"/>
      <c r="PE13" s="307"/>
      <c r="PF13" s="307"/>
      <c r="PG13" s="307"/>
      <c r="PH13" s="307"/>
      <c r="PI13" s="307"/>
      <c r="PJ13" s="307"/>
      <c r="PK13" s="307"/>
      <c r="PL13" s="307"/>
      <c r="PM13" s="307"/>
      <c r="PN13" s="307"/>
      <c r="PO13" s="307"/>
      <c r="PP13" s="307"/>
      <c r="PQ13" s="307"/>
      <c r="PR13" s="307"/>
      <c r="PS13" s="307"/>
      <c r="PT13" s="307"/>
      <c r="PU13" s="307"/>
      <c r="PV13" s="307"/>
      <c r="PW13" s="307"/>
      <c r="PX13" s="307"/>
      <c r="PY13" s="307"/>
      <c r="PZ13" s="307"/>
      <c r="QA13" s="307"/>
      <c r="QB13" s="307"/>
      <c r="QC13" s="307"/>
      <c r="QD13" s="307"/>
      <c r="QE13" s="307"/>
      <c r="QF13" s="307"/>
      <c r="QG13" s="307"/>
      <c r="QH13" s="307"/>
      <c r="QI13" s="307"/>
      <c r="QJ13" s="307"/>
      <c r="QK13" s="307"/>
      <c r="QL13" s="307"/>
      <c r="QM13" s="307"/>
      <c r="QN13" s="307"/>
      <c r="QO13" s="307"/>
      <c r="QP13" s="307"/>
      <c r="QQ13" s="307"/>
      <c r="QR13" s="307"/>
      <c r="QS13" s="307"/>
      <c r="QT13" s="307"/>
      <c r="QU13" s="307"/>
      <c r="QV13" s="307"/>
      <c r="QW13" s="307"/>
      <c r="QX13" s="307"/>
      <c r="QY13" s="307"/>
      <c r="QZ13" s="307"/>
      <c r="RA13" s="307"/>
      <c r="RB13" s="307"/>
      <c r="RC13" s="307"/>
      <c r="RD13" s="307"/>
      <c r="RE13" s="307"/>
      <c r="RF13" s="307"/>
      <c r="RG13" s="307"/>
      <c r="RH13" s="307"/>
      <c r="RI13" s="307"/>
      <c r="RJ13" s="307"/>
      <c r="RK13" s="307"/>
      <c r="RL13" s="307"/>
      <c r="RM13" s="307"/>
      <c r="RN13" s="307"/>
      <c r="RO13" s="307"/>
      <c r="RP13" s="307"/>
      <c r="RQ13" s="307"/>
      <c r="RR13" s="307"/>
      <c r="RS13" s="307"/>
      <c r="RT13" s="307"/>
      <c r="RU13" s="307"/>
      <c r="RV13" s="307"/>
      <c r="RW13" s="307"/>
      <c r="RX13" s="307"/>
      <c r="RY13" s="307"/>
      <c r="RZ13" s="307"/>
      <c r="SA13" s="307"/>
      <c r="SB13" s="307"/>
      <c r="SC13" s="307"/>
      <c r="SD13" s="307"/>
      <c r="SE13" s="307"/>
      <c r="SF13" s="307"/>
      <c r="SG13" s="307"/>
      <c r="SH13" s="307"/>
      <c r="SI13" s="307"/>
      <c r="SJ13" s="307"/>
      <c r="SK13" s="307"/>
      <c r="SL13" s="307"/>
      <c r="SM13" s="307"/>
      <c r="SN13" s="307"/>
      <c r="SO13" s="307"/>
      <c r="SP13" s="307"/>
      <c r="SQ13" s="307"/>
      <c r="SR13" s="307"/>
      <c r="SS13" s="307"/>
      <c r="ST13" s="307"/>
      <c r="SU13" s="307"/>
      <c r="SV13" s="307"/>
      <c r="SW13" s="307"/>
      <c r="SX13" s="307"/>
      <c r="SY13" s="307"/>
      <c r="SZ13" s="307"/>
      <c r="TA13" s="307"/>
      <c r="TB13" s="307"/>
      <c r="TC13" s="307"/>
      <c r="TD13" s="307"/>
      <c r="TE13" s="307"/>
      <c r="TF13" s="307"/>
      <c r="TG13" s="307"/>
      <c r="TH13" s="307"/>
      <c r="TI13" s="307"/>
      <c r="TJ13" s="307"/>
      <c r="TK13" s="307"/>
      <c r="TL13" s="307"/>
      <c r="TM13" s="307"/>
      <c r="TN13" s="307"/>
      <c r="TO13" s="307"/>
      <c r="TP13" s="307"/>
      <c r="TQ13" s="307"/>
      <c r="TR13" s="307"/>
      <c r="TS13" s="307"/>
      <c r="TT13" s="307"/>
      <c r="TU13" s="307"/>
      <c r="TV13" s="307"/>
      <c r="TW13" s="307"/>
      <c r="TX13" s="307"/>
      <c r="TY13" s="307"/>
      <c r="TZ13" s="307"/>
      <c r="UA13" s="307"/>
      <c r="UB13" s="307"/>
      <c r="UC13" s="307"/>
      <c r="UD13" s="307"/>
      <c r="UE13" s="307"/>
      <c r="UF13" s="307"/>
      <c r="UG13" s="307"/>
      <c r="UH13" s="307"/>
      <c r="UI13" s="307"/>
      <c r="UJ13" s="307"/>
      <c r="UK13" s="307"/>
      <c r="UL13" s="307"/>
      <c r="UM13" s="307"/>
      <c r="UN13" s="307"/>
      <c r="UO13" s="307"/>
      <c r="UP13" s="307"/>
      <c r="UQ13" s="307"/>
      <c r="UR13" s="307"/>
      <c r="US13" s="307"/>
      <c r="UT13" s="307"/>
      <c r="UU13" s="307"/>
      <c r="UV13" s="307"/>
      <c r="UW13" s="307"/>
      <c r="UX13" s="307"/>
      <c r="UY13" s="307"/>
      <c r="UZ13" s="307"/>
      <c r="VA13" s="307"/>
      <c r="VB13" s="307"/>
      <c r="VC13" s="307"/>
      <c r="VD13" s="307"/>
      <c r="VE13" s="307"/>
      <c r="VF13" s="307"/>
      <c r="VG13" s="307"/>
      <c r="VH13" s="307"/>
      <c r="VI13" s="307"/>
      <c r="VJ13" s="307"/>
      <c r="VK13" s="307"/>
      <c r="VL13" s="307"/>
      <c r="VM13" s="307"/>
      <c r="VN13" s="307"/>
      <c r="VO13" s="307"/>
      <c r="VP13" s="307"/>
      <c r="VQ13" s="307"/>
      <c r="VR13" s="307"/>
      <c r="VS13" s="307"/>
      <c r="VT13" s="307"/>
      <c r="VU13" s="307"/>
      <c r="VV13" s="307"/>
      <c r="VW13" s="307"/>
      <c r="VX13" s="307"/>
      <c r="VY13" s="307"/>
      <c r="VZ13" s="307"/>
      <c r="WA13" s="307"/>
      <c r="WB13" s="307"/>
      <c r="WC13" s="307"/>
      <c r="WD13" s="307"/>
      <c r="WE13" s="307"/>
      <c r="WF13" s="307"/>
      <c r="WG13" s="307"/>
      <c r="WH13" s="307"/>
      <c r="WI13" s="307"/>
      <c r="WJ13" s="307"/>
      <c r="WK13" s="307"/>
      <c r="WL13" s="307"/>
      <c r="WM13" s="307"/>
      <c r="WN13" s="307"/>
      <c r="WO13" s="307"/>
      <c r="WP13" s="307"/>
      <c r="WQ13" s="307"/>
      <c r="WR13" s="307"/>
      <c r="WS13" s="307"/>
      <c r="WT13" s="307"/>
      <c r="WU13" s="307"/>
      <c r="WV13" s="307"/>
      <c r="WW13" s="307"/>
      <c r="WX13" s="307"/>
      <c r="WY13" s="307"/>
      <c r="WZ13" s="307"/>
      <c r="XA13" s="307"/>
      <c r="XB13" s="307"/>
      <c r="XC13" s="307"/>
      <c r="XD13" s="307"/>
      <c r="XE13" s="307"/>
      <c r="XF13" s="307"/>
      <c r="XG13" s="307"/>
      <c r="XH13" s="307"/>
      <c r="XI13" s="307"/>
      <c r="XJ13" s="307"/>
      <c r="XK13" s="307"/>
      <c r="XL13" s="307"/>
      <c r="XM13" s="307"/>
      <c r="XN13" s="307"/>
      <c r="XO13" s="307"/>
      <c r="XP13" s="307"/>
      <c r="XQ13" s="307"/>
      <c r="XR13" s="307"/>
      <c r="XS13" s="307"/>
      <c r="XT13" s="307"/>
      <c r="XU13" s="307"/>
      <c r="XV13" s="307"/>
      <c r="XW13" s="307"/>
      <c r="XX13" s="307"/>
      <c r="XY13" s="307"/>
      <c r="XZ13" s="307"/>
      <c r="YA13" s="307"/>
      <c r="YB13" s="307"/>
      <c r="YC13" s="307"/>
      <c r="YD13" s="307"/>
      <c r="YE13" s="307"/>
      <c r="YF13" s="307"/>
      <c r="YG13" s="307"/>
      <c r="YH13" s="307"/>
      <c r="YI13" s="307"/>
      <c r="YJ13" s="307"/>
      <c r="YK13" s="307"/>
      <c r="YL13" s="307"/>
      <c r="YM13" s="307"/>
      <c r="YN13" s="307"/>
      <c r="YO13" s="307"/>
      <c r="YP13" s="307"/>
      <c r="YQ13" s="307"/>
      <c r="YR13" s="307"/>
      <c r="YS13" s="307"/>
      <c r="YT13" s="307"/>
      <c r="YU13" s="307"/>
      <c r="YV13" s="307"/>
      <c r="YW13" s="307"/>
      <c r="YX13" s="307"/>
      <c r="YY13" s="307"/>
      <c r="YZ13" s="307"/>
      <c r="ZA13" s="307"/>
      <c r="ZB13" s="307"/>
      <c r="ZC13" s="307"/>
      <c r="ZD13" s="307"/>
      <c r="ZE13" s="307"/>
      <c r="ZF13" s="307"/>
      <c r="ZG13" s="307"/>
      <c r="ZH13" s="307"/>
      <c r="ZI13" s="307"/>
      <c r="ZJ13" s="307"/>
      <c r="ZK13" s="307"/>
      <c r="ZL13" s="307"/>
      <c r="ZM13" s="307"/>
      <c r="ZN13" s="307"/>
      <c r="ZO13" s="307"/>
      <c r="ZP13" s="307"/>
      <c r="ZQ13" s="307"/>
      <c r="ZR13" s="307"/>
      <c r="ZS13" s="307"/>
      <c r="ZT13" s="307"/>
      <c r="ZU13" s="307"/>
      <c r="ZV13" s="307"/>
      <c r="ZW13" s="307"/>
      <c r="ZX13" s="307"/>
      <c r="ZY13" s="307"/>
      <c r="ZZ13" s="307"/>
      <c r="AAA13" s="307"/>
      <c r="AAB13" s="307"/>
      <c r="AAC13" s="307"/>
      <c r="AAD13" s="307"/>
      <c r="AAE13" s="307"/>
      <c r="AAF13" s="307"/>
      <c r="AAG13" s="307"/>
      <c r="AAH13" s="307"/>
      <c r="AAI13" s="307"/>
      <c r="AAJ13" s="307"/>
      <c r="AAK13" s="307"/>
      <c r="AAL13" s="307"/>
      <c r="AAM13" s="307"/>
      <c r="AAN13" s="307"/>
      <c r="AAO13" s="307"/>
      <c r="AAP13" s="307"/>
      <c r="AAQ13" s="307"/>
      <c r="AAR13" s="307"/>
      <c r="AAS13" s="307"/>
      <c r="AAT13" s="307"/>
      <c r="AAU13" s="307"/>
      <c r="AAV13" s="307"/>
      <c r="AAW13" s="307"/>
      <c r="AAX13" s="307"/>
      <c r="AAY13" s="307"/>
      <c r="AAZ13" s="307"/>
      <c r="ABA13" s="307"/>
      <c r="ABB13" s="307"/>
      <c r="ABC13" s="307"/>
      <c r="ABD13" s="307"/>
      <c r="ABE13" s="307"/>
      <c r="ABF13" s="307"/>
      <c r="ABG13" s="307"/>
      <c r="ABH13" s="307"/>
      <c r="ABI13" s="307"/>
      <c r="ABJ13" s="307"/>
      <c r="ABK13" s="307"/>
      <c r="ABL13" s="307"/>
      <c r="ABM13" s="307"/>
      <c r="ABN13" s="307"/>
      <c r="ABO13" s="307"/>
      <c r="ABP13" s="307"/>
      <c r="ABQ13" s="307"/>
      <c r="ABR13" s="307"/>
      <c r="ABS13" s="307"/>
      <c r="ABT13" s="307"/>
      <c r="ABU13" s="307"/>
      <c r="ABV13" s="307"/>
      <c r="ABW13" s="307"/>
      <c r="ABX13" s="307"/>
      <c r="ABY13" s="307"/>
      <c r="ABZ13" s="307"/>
      <c r="ACA13" s="307"/>
      <c r="ACB13" s="307"/>
      <c r="ACC13" s="307"/>
      <c r="ACD13" s="307"/>
      <c r="ACE13" s="307"/>
      <c r="ACF13" s="307"/>
      <c r="ACG13" s="307"/>
      <c r="ACH13" s="307"/>
      <c r="ACI13" s="307"/>
      <c r="ACJ13" s="307"/>
      <c r="ACK13" s="307"/>
      <c r="ACL13" s="307"/>
      <c r="ACM13" s="307"/>
      <c r="ACN13" s="307"/>
      <c r="ACO13" s="307"/>
      <c r="ACP13" s="307"/>
      <c r="ACQ13" s="307"/>
      <c r="ACR13" s="307"/>
      <c r="ACS13" s="307"/>
      <c r="ACT13" s="307"/>
      <c r="ACU13" s="307"/>
      <c r="ACV13" s="307"/>
      <c r="ACW13" s="307"/>
      <c r="ACX13" s="307"/>
      <c r="ACY13" s="307"/>
      <c r="ACZ13" s="307"/>
      <c r="ADA13" s="307"/>
      <c r="ADB13" s="307"/>
      <c r="ADC13" s="307"/>
      <c r="ADD13" s="307"/>
      <c r="ADE13" s="307"/>
      <c r="ADF13" s="307"/>
      <c r="ADG13" s="307"/>
      <c r="ADH13" s="307"/>
      <c r="ADI13" s="307"/>
      <c r="ADJ13" s="307"/>
      <c r="ADK13" s="307"/>
      <c r="ADL13" s="307"/>
      <c r="ADM13" s="307"/>
      <c r="ADN13" s="307"/>
      <c r="ADO13" s="307"/>
      <c r="ADP13" s="307"/>
      <c r="ADQ13" s="307"/>
      <c r="ADR13" s="307"/>
      <c r="ADS13" s="307"/>
      <c r="ADT13" s="307"/>
      <c r="ADU13" s="307"/>
      <c r="ADV13" s="307"/>
      <c r="ADW13" s="307"/>
      <c r="ADX13" s="307"/>
      <c r="ADY13" s="307"/>
      <c r="ADZ13" s="307"/>
      <c r="AEA13" s="307"/>
      <c r="AEB13" s="307"/>
      <c r="AEC13" s="307"/>
      <c r="AED13" s="307"/>
      <c r="AEE13" s="307"/>
      <c r="AEF13" s="307"/>
      <c r="AEG13" s="307"/>
      <c r="AEH13" s="307"/>
      <c r="AEI13" s="307"/>
      <c r="AEJ13" s="307"/>
      <c r="AEK13" s="307"/>
      <c r="AEL13" s="307"/>
      <c r="AEM13" s="307"/>
      <c r="AEN13" s="307"/>
      <c r="AEO13" s="307"/>
      <c r="AEP13" s="307"/>
      <c r="AEQ13" s="307"/>
      <c r="AER13" s="307"/>
      <c r="AES13" s="307"/>
      <c r="AET13" s="307"/>
      <c r="AEU13" s="307"/>
      <c r="AEV13" s="307"/>
      <c r="AEW13" s="307"/>
      <c r="AEX13" s="307"/>
      <c r="AEY13" s="307"/>
      <c r="AEZ13" s="307"/>
      <c r="AFA13" s="307"/>
      <c r="AFB13" s="307"/>
      <c r="AFC13" s="307"/>
      <c r="AFD13" s="307"/>
      <c r="AFE13" s="307"/>
      <c r="AFF13" s="307"/>
      <c r="AFG13" s="307"/>
      <c r="AFH13" s="307"/>
      <c r="AFI13" s="307"/>
      <c r="AFJ13" s="307"/>
      <c r="AFK13" s="307"/>
      <c r="AFL13" s="307"/>
      <c r="AFM13" s="307"/>
      <c r="AFN13" s="307"/>
      <c r="AFO13" s="307"/>
      <c r="AFP13" s="307"/>
      <c r="AFQ13" s="307"/>
      <c r="AFR13" s="307"/>
      <c r="AFS13" s="307"/>
      <c r="AFT13" s="307"/>
      <c r="AFU13" s="307"/>
      <c r="AFV13" s="307"/>
      <c r="AFW13" s="307"/>
      <c r="AFX13" s="307"/>
      <c r="AFY13" s="307"/>
      <c r="AFZ13" s="307"/>
      <c r="AGA13" s="307"/>
      <c r="AGB13" s="307"/>
      <c r="AGC13" s="307"/>
      <c r="AGD13" s="307"/>
      <c r="AGE13" s="307"/>
      <c r="AGF13" s="307"/>
      <c r="AGG13" s="307"/>
      <c r="AGH13" s="307"/>
      <c r="AGI13" s="307"/>
      <c r="AGJ13" s="307"/>
      <c r="AGK13" s="307"/>
      <c r="AGL13" s="307"/>
      <c r="AGM13" s="307"/>
      <c r="AGN13" s="307"/>
      <c r="AGO13" s="307"/>
      <c r="AGP13" s="307"/>
      <c r="AGQ13" s="307"/>
      <c r="AGR13" s="307"/>
      <c r="AGS13" s="307"/>
      <c r="AGT13" s="307"/>
      <c r="AGU13" s="307"/>
      <c r="AGV13" s="307"/>
      <c r="AGW13" s="307"/>
      <c r="AGX13" s="307"/>
      <c r="AGY13" s="307"/>
      <c r="AGZ13" s="307"/>
      <c r="AHA13" s="307"/>
      <c r="AHB13" s="307"/>
      <c r="AHC13" s="307"/>
      <c r="AHD13" s="307"/>
      <c r="AHE13" s="307"/>
      <c r="AHF13" s="307"/>
      <c r="AHG13" s="307"/>
      <c r="AHH13" s="307"/>
      <c r="AHI13" s="307"/>
      <c r="AHJ13" s="307"/>
      <c r="AHK13" s="307"/>
      <c r="AHL13" s="307"/>
      <c r="AHM13" s="307"/>
      <c r="AHN13" s="307"/>
      <c r="AHO13" s="307"/>
      <c r="AHP13" s="307"/>
      <c r="AHQ13" s="307"/>
      <c r="AHR13" s="307"/>
      <c r="AHS13" s="307"/>
      <c r="AHT13" s="307"/>
      <c r="AHU13" s="307"/>
      <c r="AHV13" s="307"/>
      <c r="AHW13" s="307"/>
      <c r="AHX13" s="307"/>
      <c r="AHY13" s="307"/>
      <c r="AHZ13" s="307"/>
      <c r="AIA13" s="307"/>
      <c r="AIB13" s="307"/>
      <c r="AIC13" s="307"/>
      <c r="AID13" s="307"/>
      <c r="AIE13" s="307"/>
      <c r="AIF13" s="307"/>
      <c r="AIG13" s="307"/>
      <c r="AIH13" s="307"/>
      <c r="AII13" s="307"/>
      <c r="AIJ13" s="307"/>
      <c r="AIK13" s="307"/>
      <c r="AIL13" s="307"/>
      <c r="AIM13" s="307"/>
      <c r="AIN13" s="307"/>
      <c r="AIO13" s="307"/>
      <c r="AIP13" s="307"/>
      <c r="AIQ13" s="307"/>
      <c r="AIR13" s="307"/>
      <c r="AIS13" s="307"/>
      <c r="AIT13" s="307"/>
      <c r="AIU13" s="307"/>
      <c r="AIV13" s="307"/>
      <c r="AIW13" s="307"/>
      <c r="AIX13" s="307"/>
      <c r="AIY13" s="307"/>
      <c r="AIZ13" s="307"/>
      <c r="AJA13" s="307"/>
      <c r="AJB13" s="307"/>
      <c r="AJC13" s="307"/>
      <c r="AJD13" s="307"/>
      <c r="AJE13" s="307"/>
      <c r="AJF13" s="307"/>
      <c r="AJG13" s="307"/>
      <c r="AJH13" s="307"/>
      <c r="AJI13" s="307"/>
      <c r="AJJ13" s="307"/>
      <c r="AJK13" s="307"/>
      <c r="AJL13" s="307"/>
      <c r="AJM13" s="307"/>
      <c r="AJN13" s="307"/>
      <c r="AJO13" s="307"/>
      <c r="AJP13" s="307"/>
      <c r="AJQ13" s="307"/>
      <c r="AJR13" s="307"/>
      <c r="AJS13" s="307"/>
      <c r="AJT13" s="307"/>
      <c r="AJU13" s="307"/>
      <c r="AJV13" s="307"/>
      <c r="AJW13" s="307"/>
      <c r="AJX13" s="307"/>
      <c r="AJY13" s="307"/>
      <c r="AJZ13" s="307"/>
      <c r="AKA13" s="307"/>
      <c r="AKB13" s="307"/>
      <c r="AKC13" s="307"/>
      <c r="AKD13" s="307"/>
      <c r="AKE13" s="307"/>
      <c r="AKF13" s="307"/>
      <c r="AKG13" s="307"/>
      <c r="AKH13" s="307"/>
      <c r="AKI13" s="307"/>
      <c r="AKJ13" s="307"/>
      <c r="AKK13" s="307"/>
      <c r="AKL13" s="307"/>
      <c r="AKM13" s="307"/>
      <c r="AKN13" s="307"/>
      <c r="AKO13" s="307"/>
      <c r="AKP13" s="307"/>
      <c r="AKQ13" s="307"/>
      <c r="AKR13" s="307"/>
      <c r="AKS13" s="307"/>
      <c r="AKT13" s="307"/>
      <c r="AKU13" s="307"/>
      <c r="AKV13" s="307"/>
      <c r="AKW13" s="307"/>
      <c r="AKX13" s="307"/>
      <c r="AKY13" s="307"/>
    </row>
    <row r="14" spans="1:987" s="41" customFormat="1" x14ac:dyDescent="0.25">
      <c r="A14" s="133" t="s">
        <v>11</v>
      </c>
      <c r="B14" s="185" t="e">
        <f>IF('Sample of Spirits 2'!I14&lt;E14,"&lt;",'Sample of Spirits 2'!I14)</f>
        <v>#DIV/0!</v>
      </c>
      <c r="C14" s="94" t="e">
        <f t="shared" si="0"/>
        <v>#DIV/0!</v>
      </c>
      <c r="D14" s="94" t="e">
        <f>'Sample of Spirits 2'!E14</f>
        <v>#DIV/0!</v>
      </c>
      <c r="E14" s="199" t="e">
        <f>'SS results'!V15</f>
        <v>#DIV/0!</v>
      </c>
      <c r="F14" s="118"/>
      <c r="G14" s="123" t="e">
        <f>IF('Sample of Spirits 2'!R14&lt;J14,"&lt;",'Sample of Spirits 2'!R14)</f>
        <v>#DIV/0!</v>
      </c>
      <c r="H14" s="123" t="e">
        <f t="shared" si="7"/>
        <v>#DIV/0!</v>
      </c>
      <c r="I14" s="94" t="e">
        <f>'Sample of Spirits 2'!N14</f>
        <v>#DIV/0!</v>
      </c>
      <c r="J14" s="199" t="e">
        <f>'SS results'!AB15</f>
        <v>#DIV/0!</v>
      </c>
      <c r="K14" s="118"/>
      <c r="L14" s="185" t="e">
        <f>IF('Sample of Spirits 2'!AA14&lt;O14,"&lt;",'Sample of Spirits 2'!AA14)</f>
        <v>#DIV/0!</v>
      </c>
      <c r="M14" s="94" t="e">
        <f t="shared" si="2"/>
        <v>#DIV/0!</v>
      </c>
      <c r="N14" s="94" t="e">
        <f>'Sample of Spirits 2'!W14</f>
        <v>#DIV/0!</v>
      </c>
      <c r="O14" s="199" t="e">
        <f>'SS results'!AH15</f>
        <v>#DIV/0!</v>
      </c>
      <c r="P14" s="118"/>
      <c r="Q14" s="94" t="e">
        <f t="shared" si="3"/>
        <v>#DIV/0!</v>
      </c>
      <c r="R14" s="94" t="e">
        <f t="shared" si="4"/>
        <v>#DIV/0!</v>
      </c>
      <c r="S14" s="118"/>
      <c r="T14" s="186" t="e">
        <f t="shared" si="5"/>
        <v>#DIV/0!</v>
      </c>
      <c r="U14" s="94" t="e">
        <f t="shared" si="6"/>
        <v>#DIV/0!</v>
      </c>
      <c r="V14" s="114"/>
      <c r="W14" s="312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7"/>
      <c r="AS14" s="307"/>
      <c r="AT14" s="307"/>
      <c r="AU14" s="307"/>
      <c r="AV14" s="307"/>
      <c r="AW14" s="307"/>
      <c r="AX14" s="307"/>
      <c r="AY14" s="307"/>
      <c r="AZ14" s="307"/>
      <c r="BA14" s="307"/>
      <c r="BB14" s="307"/>
      <c r="BC14" s="307"/>
      <c r="BD14" s="307"/>
      <c r="BE14" s="307"/>
      <c r="BF14" s="307"/>
      <c r="BG14" s="307"/>
      <c r="BH14" s="307"/>
      <c r="BI14" s="307"/>
      <c r="BJ14" s="307"/>
      <c r="BK14" s="307"/>
      <c r="BL14" s="307"/>
      <c r="BM14" s="307"/>
      <c r="BN14" s="307"/>
      <c r="BO14" s="307"/>
      <c r="BP14" s="307"/>
      <c r="BQ14" s="307"/>
      <c r="BR14" s="307"/>
      <c r="BS14" s="307"/>
      <c r="BT14" s="307"/>
      <c r="BU14" s="307"/>
      <c r="BV14" s="307"/>
      <c r="BW14" s="307"/>
      <c r="BX14" s="307"/>
      <c r="BY14" s="307"/>
      <c r="BZ14" s="307"/>
      <c r="CA14" s="307"/>
      <c r="CB14" s="307"/>
      <c r="CC14" s="307"/>
      <c r="CD14" s="307"/>
      <c r="CE14" s="307"/>
      <c r="CF14" s="307"/>
      <c r="CG14" s="307"/>
      <c r="CH14" s="307"/>
      <c r="CI14" s="307"/>
      <c r="CJ14" s="307"/>
      <c r="CK14" s="307"/>
      <c r="CL14" s="307"/>
      <c r="CM14" s="307"/>
      <c r="CN14" s="307"/>
      <c r="CO14" s="307"/>
      <c r="CP14" s="307"/>
      <c r="CQ14" s="307"/>
      <c r="CR14" s="307"/>
      <c r="CS14" s="307"/>
      <c r="CT14" s="307"/>
      <c r="CU14" s="307"/>
      <c r="CV14" s="307"/>
      <c r="CW14" s="307"/>
      <c r="CX14" s="307"/>
      <c r="CY14" s="307"/>
      <c r="CZ14" s="307"/>
      <c r="DA14" s="307"/>
      <c r="DB14" s="307"/>
      <c r="DC14" s="307"/>
      <c r="DD14" s="307"/>
      <c r="DE14" s="307"/>
      <c r="DF14" s="307"/>
      <c r="DG14" s="307"/>
      <c r="DH14" s="307"/>
      <c r="DI14" s="307"/>
      <c r="DJ14" s="307"/>
      <c r="DK14" s="307"/>
      <c r="DL14" s="307"/>
      <c r="DM14" s="307"/>
      <c r="DN14" s="307"/>
      <c r="DO14" s="307"/>
      <c r="DP14" s="307"/>
      <c r="DQ14" s="307"/>
      <c r="DR14" s="307"/>
      <c r="DS14" s="307"/>
      <c r="DT14" s="307"/>
      <c r="DU14" s="307"/>
      <c r="DV14" s="307"/>
      <c r="DW14" s="307"/>
      <c r="DX14" s="307"/>
      <c r="DY14" s="307"/>
      <c r="DZ14" s="307"/>
      <c r="EA14" s="307"/>
      <c r="EB14" s="307"/>
      <c r="EC14" s="307"/>
      <c r="ED14" s="307"/>
      <c r="EE14" s="307"/>
      <c r="EF14" s="307"/>
      <c r="EG14" s="307"/>
      <c r="EH14" s="307"/>
      <c r="EI14" s="307"/>
      <c r="EJ14" s="307"/>
      <c r="EK14" s="307"/>
      <c r="EL14" s="307"/>
      <c r="EM14" s="307"/>
      <c r="EN14" s="307"/>
      <c r="EO14" s="307"/>
      <c r="EP14" s="307"/>
      <c r="EQ14" s="307"/>
      <c r="ER14" s="307"/>
      <c r="ES14" s="307"/>
      <c r="ET14" s="307"/>
      <c r="EU14" s="307"/>
      <c r="EV14" s="307"/>
      <c r="EW14" s="307"/>
      <c r="EX14" s="307"/>
      <c r="EY14" s="307"/>
      <c r="EZ14" s="307"/>
      <c r="FA14" s="307"/>
      <c r="FB14" s="307"/>
      <c r="FC14" s="307"/>
      <c r="FD14" s="307"/>
      <c r="FE14" s="307"/>
      <c r="FF14" s="307"/>
      <c r="FG14" s="307"/>
      <c r="FH14" s="307"/>
      <c r="FI14" s="307"/>
      <c r="FJ14" s="307"/>
      <c r="FK14" s="307"/>
      <c r="FL14" s="307"/>
      <c r="FM14" s="307"/>
      <c r="FN14" s="307"/>
      <c r="FO14" s="307"/>
      <c r="FP14" s="307"/>
      <c r="FQ14" s="307"/>
      <c r="FR14" s="307"/>
      <c r="FS14" s="307"/>
      <c r="FT14" s="307"/>
      <c r="FU14" s="307"/>
      <c r="FV14" s="307"/>
      <c r="FW14" s="307"/>
      <c r="FX14" s="307"/>
      <c r="FY14" s="307"/>
      <c r="FZ14" s="307"/>
      <c r="GA14" s="307"/>
      <c r="GB14" s="307"/>
      <c r="GC14" s="307"/>
      <c r="GD14" s="307"/>
      <c r="GE14" s="307"/>
      <c r="GF14" s="307"/>
      <c r="GG14" s="307"/>
      <c r="GH14" s="307"/>
      <c r="GI14" s="307"/>
      <c r="GJ14" s="307"/>
      <c r="GK14" s="307"/>
      <c r="GL14" s="307"/>
      <c r="GM14" s="307"/>
      <c r="GN14" s="307"/>
      <c r="GO14" s="307"/>
      <c r="GP14" s="307"/>
      <c r="GQ14" s="307"/>
      <c r="GR14" s="307"/>
      <c r="GS14" s="307"/>
      <c r="GT14" s="307"/>
      <c r="GU14" s="307"/>
      <c r="GV14" s="307"/>
      <c r="GW14" s="307"/>
      <c r="GX14" s="307"/>
      <c r="GY14" s="307"/>
      <c r="GZ14" s="307"/>
      <c r="HA14" s="307"/>
      <c r="HB14" s="307"/>
      <c r="HC14" s="307"/>
      <c r="HD14" s="307"/>
      <c r="HE14" s="307"/>
      <c r="HF14" s="307"/>
      <c r="HG14" s="307"/>
      <c r="HH14" s="307"/>
      <c r="HI14" s="307"/>
      <c r="HJ14" s="307"/>
      <c r="HK14" s="307"/>
      <c r="HL14" s="307"/>
      <c r="HM14" s="307"/>
      <c r="HN14" s="307"/>
      <c r="HO14" s="307"/>
      <c r="HP14" s="307"/>
      <c r="HQ14" s="307"/>
      <c r="HR14" s="307"/>
      <c r="HS14" s="307"/>
      <c r="HT14" s="307"/>
      <c r="HU14" s="307"/>
      <c r="HV14" s="307"/>
      <c r="HW14" s="307"/>
      <c r="HX14" s="307"/>
      <c r="HY14" s="307"/>
      <c r="HZ14" s="307"/>
      <c r="IA14" s="307"/>
      <c r="IB14" s="307"/>
      <c r="IC14" s="307"/>
      <c r="ID14" s="307"/>
      <c r="IE14" s="307"/>
      <c r="IF14" s="307"/>
      <c r="IG14" s="307"/>
      <c r="IH14" s="307"/>
      <c r="II14" s="307"/>
      <c r="IJ14" s="307"/>
      <c r="IK14" s="307"/>
      <c r="IL14" s="307"/>
      <c r="IM14" s="307"/>
      <c r="IN14" s="307"/>
      <c r="IO14" s="307"/>
      <c r="IP14" s="307"/>
      <c r="IQ14" s="307"/>
      <c r="IR14" s="307"/>
      <c r="IS14" s="307"/>
      <c r="IT14" s="307"/>
      <c r="IU14" s="307"/>
      <c r="IV14" s="307"/>
      <c r="IW14" s="307"/>
      <c r="IX14" s="307"/>
      <c r="IY14" s="307"/>
      <c r="IZ14" s="307"/>
      <c r="JA14" s="307"/>
      <c r="JB14" s="307"/>
      <c r="JC14" s="307"/>
      <c r="JD14" s="307"/>
      <c r="JE14" s="307"/>
      <c r="JF14" s="307"/>
      <c r="JG14" s="307"/>
      <c r="JH14" s="307"/>
      <c r="JI14" s="307"/>
      <c r="JJ14" s="307"/>
      <c r="JK14" s="307"/>
      <c r="JL14" s="307"/>
      <c r="JM14" s="307"/>
      <c r="JN14" s="307"/>
      <c r="JO14" s="307"/>
      <c r="JP14" s="307"/>
      <c r="JQ14" s="307"/>
      <c r="JR14" s="307"/>
      <c r="JS14" s="307"/>
      <c r="JT14" s="307"/>
      <c r="JU14" s="307"/>
      <c r="JV14" s="307"/>
      <c r="JW14" s="307"/>
      <c r="JX14" s="307"/>
      <c r="JY14" s="307"/>
      <c r="JZ14" s="307"/>
      <c r="KA14" s="307"/>
      <c r="KB14" s="307"/>
      <c r="KC14" s="307"/>
      <c r="KD14" s="307"/>
      <c r="KE14" s="307"/>
      <c r="KF14" s="307"/>
      <c r="KG14" s="307"/>
      <c r="KH14" s="307"/>
      <c r="KI14" s="307"/>
      <c r="KJ14" s="307"/>
      <c r="KK14" s="307"/>
      <c r="KL14" s="307"/>
      <c r="KM14" s="307"/>
      <c r="KN14" s="307"/>
      <c r="KO14" s="307"/>
      <c r="KP14" s="307"/>
      <c r="KQ14" s="307"/>
      <c r="KR14" s="307"/>
      <c r="KS14" s="307"/>
      <c r="KT14" s="307"/>
      <c r="KU14" s="307"/>
      <c r="KV14" s="307"/>
      <c r="KW14" s="307"/>
      <c r="KX14" s="307"/>
      <c r="KY14" s="307"/>
      <c r="KZ14" s="307"/>
      <c r="LA14" s="307"/>
      <c r="LB14" s="307"/>
      <c r="LC14" s="307"/>
      <c r="LD14" s="307"/>
      <c r="LE14" s="307"/>
      <c r="LF14" s="307"/>
      <c r="LG14" s="307"/>
      <c r="LH14" s="307"/>
      <c r="LI14" s="307"/>
      <c r="LJ14" s="307"/>
      <c r="LK14" s="307"/>
      <c r="LL14" s="307"/>
      <c r="LM14" s="307"/>
      <c r="LN14" s="307"/>
      <c r="LO14" s="307"/>
      <c r="LP14" s="307"/>
      <c r="LQ14" s="307"/>
      <c r="LR14" s="307"/>
      <c r="LS14" s="307"/>
      <c r="LT14" s="307"/>
      <c r="LU14" s="307"/>
      <c r="LV14" s="307"/>
      <c r="LW14" s="307"/>
      <c r="LX14" s="307"/>
      <c r="LY14" s="307"/>
      <c r="LZ14" s="307"/>
      <c r="MA14" s="307"/>
      <c r="MB14" s="307"/>
      <c r="MC14" s="307"/>
      <c r="MD14" s="307"/>
      <c r="ME14" s="307"/>
      <c r="MF14" s="307"/>
      <c r="MG14" s="307"/>
      <c r="MH14" s="307"/>
      <c r="MI14" s="307"/>
      <c r="MJ14" s="307"/>
      <c r="MK14" s="307"/>
      <c r="ML14" s="307"/>
      <c r="MM14" s="307"/>
      <c r="MN14" s="307"/>
      <c r="MO14" s="307"/>
      <c r="MP14" s="307"/>
      <c r="MQ14" s="307"/>
      <c r="MR14" s="307"/>
      <c r="MS14" s="307"/>
      <c r="MT14" s="307"/>
      <c r="MU14" s="307"/>
      <c r="MV14" s="307"/>
      <c r="MW14" s="307"/>
      <c r="MX14" s="307"/>
      <c r="MY14" s="307"/>
      <c r="MZ14" s="307"/>
      <c r="NA14" s="307"/>
      <c r="NB14" s="307"/>
      <c r="NC14" s="307"/>
      <c r="ND14" s="307"/>
      <c r="NE14" s="307"/>
      <c r="NF14" s="307"/>
      <c r="NG14" s="307"/>
      <c r="NH14" s="307"/>
      <c r="NI14" s="307"/>
      <c r="NJ14" s="307"/>
      <c r="NK14" s="307"/>
      <c r="NL14" s="307"/>
      <c r="NM14" s="307"/>
      <c r="NN14" s="307"/>
      <c r="NO14" s="307"/>
      <c r="NP14" s="307"/>
      <c r="NQ14" s="307"/>
      <c r="NR14" s="307"/>
      <c r="NS14" s="307"/>
      <c r="NT14" s="307"/>
      <c r="NU14" s="307"/>
      <c r="NV14" s="307"/>
      <c r="NW14" s="307"/>
      <c r="NX14" s="307"/>
      <c r="NY14" s="307"/>
      <c r="NZ14" s="307"/>
      <c r="OA14" s="307"/>
      <c r="OB14" s="307"/>
      <c r="OC14" s="307"/>
      <c r="OD14" s="307"/>
      <c r="OE14" s="307"/>
      <c r="OF14" s="307"/>
      <c r="OG14" s="307"/>
      <c r="OH14" s="307"/>
      <c r="OI14" s="307"/>
      <c r="OJ14" s="307"/>
      <c r="OK14" s="307"/>
      <c r="OL14" s="307"/>
      <c r="OM14" s="307"/>
      <c r="ON14" s="307"/>
      <c r="OO14" s="307"/>
      <c r="OP14" s="307"/>
      <c r="OQ14" s="307"/>
      <c r="OR14" s="307"/>
      <c r="OS14" s="307"/>
      <c r="OT14" s="307"/>
      <c r="OU14" s="307"/>
      <c r="OV14" s="307"/>
      <c r="OW14" s="307"/>
      <c r="OX14" s="307"/>
      <c r="OY14" s="307"/>
      <c r="OZ14" s="307"/>
      <c r="PA14" s="307"/>
      <c r="PB14" s="307"/>
      <c r="PC14" s="307"/>
      <c r="PD14" s="307"/>
      <c r="PE14" s="307"/>
      <c r="PF14" s="307"/>
      <c r="PG14" s="307"/>
      <c r="PH14" s="307"/>
      <c r="PI14" s="307"/>
      <c r="PJ14" s="307"/>
      <c r="PK14" s="307"/>
      <c r="PL14" s="307"/>
      <c r="PM14" s="307"/>
      <c r="PN14" s="307"/>
      <c r="PO14" s="307"/>
      <c r="PP14" s="307"/>
      <c r="PQ14" s="307"/>
      <c r="PR14" s="307"/>
      <c r="PS14" s="307"/>
      <c r="PT14" s="307"/>
      <c r="PU14" s="307"/>
      <c r="PV14" s="307"/>
      <c r="PW14" s="307"/>
      <c r="PX14" s="307"/>
      <c r="PY14" s="307"/>
      <c r="PZ14" s="307"/>
      <c r="QA14" s="307"/>
      <c r="QB14" s="307"/>
      <c r="QC14" s="307"/>
      <c r="QD14" s="307"/>
      <c r="QE14" s="307"/>
      <c r="QF14" s="307"/>
      <c r="QG14" s="307"/>
      <c r="QH14" s="307"/>
      <c r="QI14" s="307"/>
      <c r="QJ14" s="307"/>
      <c r="QK14" s="307"/>
      <c r="QL14" s="307"/>
      <c r="QM14" s="307"/>
      <c r="QN14" s="307"/>
      <c r="QO14" s="307"/>
      <c r="QP14" s="307"/>
      <c r="QQ14" s="307"/>
      <c r="QR14" s="307"/>
      <c r="QS14" s="307"/>
      <c r="QT14" s="307"/>
      <c r="QU14" s="307"/>
      <c r="QV14" s="307"/>
      <c r="QW14" s="307"/>
      <c r="QX14" s="307"/>
      <c r="QY14" s="307"/>
      <c r="QZ14" s="307"/>
      <c r="RA14" s="307"/>
      <c r="RB14" s="307"/>
      <c r="RC14" s="307"/>
      <c r="RD14" s="307"/>
      <c r="RE14" s="307"/>
      <c r="RF14" s="307"/>
      <c r="RG14" s="307"/>
      <c r="RH14" s="307"/>
      <c r="RI14" s="307"/>
      <c r="RJ14" s="307"/>
      <c r="RK14" s="307"/>
      <c r="RL14" s="307"/>
      <c r="RM14" s="307"/>
      <c r="RN14" s="307"/>
      <c r="RO14" s="307"/>
      <c r="RP14" s="307"/>
      <c r="RQ14" s="307"/>
      <c r="RR14" s="307"/>
      <c r="RS14" s="307"/>
      <c r="RT14" s="307"/>
      <c r="RU14" s="307"/>
      <c r="RV14" s="307"/>
      <c r="RW14" s="307"/>
      <c r="RX14" s="307"/>
      <c r="RY14" s="307"/>
      <c r="RZ14" s="307"/>
      <c r="SA14" s="307"/>
      <c r="SB14" s="307"/>
      <c r="SC14" s="307"/>
      <c r="SD14" s="307"/>
      <c r="SE14" s="307"/>
      <c r="SF14" s="307"/>
      <c r="SG14" s="307"/>
      <c r="SH14" s="307"/>
      <c r="SI14" s="307"/>
      <c r="SJ14" s="307"/>
      <c r="SK14" s="307"/>
      <c r="SL14" s="307"/>
      <c r="SM14" s="307"/>
      <c r="SN14" s="307"/>
      <c r="SO14" s="307"/>
      <c r="SP14" s="307"/>
      <c r="SQ14" s="307"/>
      <c r="SR14" s="307"/>
      <c r="SS14" s="307"/>
      <c r="ST14" s="307"/>
      <c r="SU14" s="307"/>
      <c r="SV14" s="307"/>
      <c r="SW14" s="307"/>
      <c r="SX14" s="307"/>
      <c r="SY14" s="307"/>
      <c r="SZ14" s="307"/>
      <c r="TA14" s="307"/>
      <c r="TB14" s="307"/>
      <c r="TC14" s="307"/>
      <c r="TD14" s="307"/>
      <c r="TE14" s="307"/>
      <c r="TF14" s="307"/>
      <c r="TG14" s="307"/>
      <c r="TH14" s="307"/>
      <c r="TI14" s="307"/>
      <c r="TJ14" s="307"/>
      <c r="TK14" s="307"/>
      <c r="TL14" s="307"/>
      <c r="TM14" s="307"/>
      <c r="TN14" s="307"/>
      <c r="TO14" s="307"/>
      <c r="TP14" s="307"/>
      <c r="TQ14" s="307"/>
      <c r="TR14" s="307"/>
      <c r="TS14" s="307"/>
      <c r="TT14" s="307"/>
      <c r="TU14" s="307"/>
      <c r="TV14" s="307"/>
      <c r="TW14" s="307"/>
      <c r="TX14" s="307"/>
      <c r="TY14" s="307"/>
      <c r="TZ14" s="307"/>
      <c r="UA14" s="307"/>
      <c r="UB14" s="307"/>
      <c r="UC14" s="307"/>
      <c r="UD14" s="307"/>
      <c r="UE14" s="307"/>
      <c r="UF14" s="307"/>
      <c r="UG14" s="307"/>
      <c r="UH14" s="307"/>
      <c r="UI14" s="307"/>
      <c r="UJ14" s="307"/>
      <c r="UK14" s="307"/>
      <c r="UL14" s="307"/>
      <c r="UM14" s="307"/>
      <c r="UN14" s="307"/>
      <c r="UO14" s="307"/>
      <c r="UP14" s="307"/>
      <c r="UQ14" s="307"/>
      <c r="UR14" s="307"/>
      <c r="US14" s="307"/>
      <c r="UT14" s="307"/>
      <c r="UU14" s="307"/>
      <c r="UV14" s="307"/>
      <c r="UW14" s="307"/>
      <c r="UX14" s="307"/>
      <c r="UY14" s="307"/>
      <c r="UZ14" s="307"/>
      <c r="VA14" s="307"/>
      <c r="VB14" s="307"/>
      <c r="VC14" s="307"/>
      <c r="VD14" s="307"/>
      <c r="VE14" s="307"/>
      <c r="VF14" s="307"/>
      <c r="VG14" s="307"/>
      <c r="VH14" s="307"/>
      <c r="VI14" s="307"/>
      <c r="VJ14" s="307"/>
      <c r="VK14" s="307"/>
      <c r="VL14" s="307"/>
      <c r="VM14" s="307"/>
      <c r="VN14" s="307"/>
      <c r="VO14" s="307"/>
      <c r="VP14" s="307"/>
      <c r="VQ14" s="307"/>
      <c r="VR14" s="307"/>
      <c r="VS14" s="307"/>
      <c r="VT14" s="307"/>
      <c r="VU14" s="307"/>
      <c r="VV14" s="307"/>
      <c r="VW14" s="307"/>
      <c r="VX14" s="307"/>
      <c r="VY14" s="307"/>
      <c r="VZ14" s="307"/>
      <c r="WA14" s="307"/>
      <c r="WB14" s="307"/>
      <c r="WC14" s="307"/>
      <c r="WD14" s="307"/>
      <c r="WE14" s="307"/>
      <c r="WF14" s="307"/>
      <c r="WG14" s="307"/>
      <c r="WH14" s="307"/>
      <c r="WI14" s="307"/>
      <c r="WJ14" s="307"/>
      <c r="WK14" s="307"/>
      <c r="WL14" s="307"/>
      <c r="WM14" s="307"/>
      <c r="WN14" s="307"/>
      <c r="WO14" s="307"/>
      <c r="WP14" s="307"/>
      <c r="WQ14" s="307"/>
      <c r="WR14" s="307"/>
      <c r="WS14" s="307"/>
      <c r="WT14" s="307"/>
      <c r="WU14" s="307"/>
      <c r="WV14" s="307"/>
      <c r="WW14" s="307"/>
      <c r="WX14" s="307"/>
      <c r="WY14" s="307"/>
      <c r="WZ14" s="307"/>
      <c r="XA14" s="307"/>
      <c r="XB14" s="307"/>
      <c r="XC14" s="307"/>
      <c r="XD14" s="307"/>
      <c r="XE14" s="307"/>
      <c r="XF14" s="307"/>
      <c r="XG14" s="307"/>
      <c r="XH14" s="307"/>
      <c r="XI14" s="307"/>
      <c r="XJ14" s="307"/>
      <c r="XK14" s="307"/>
      <c r="XL14" s="307"/>
      <c r="XM14" s="307"/>
      <c r="XN14" s="307"/>
      <c r="XO14" s="307"/>
      <c r="XP14" s="307"/>
      <c r="XQ14" s="307"/>
      <c r="XR14" s="307"/>
      <c r="XS14" s="307"/>
      <c r="XT14" s="307"/>
      <c r="XU14" s="307"/>
      <c r="XV14" s="307"/>
      <c r="XW14" s="307"/>
      <c r="XX14" s="307"/>
      <c r="XY14" s="307"/>
      <c r="XZ14" s="307"/>
      <c r="YA14" s="307"/>
      <c r="YB14" s="307"/>
      <c r="YC14" s="307"/>
      <c r="YD14" s="307"/>
      <c r="YE14" s="307"/>
      <c r="YF14" s="307"/>
      <c r="YG14" s="307"/>
      <c r="YH14" s="307"/>
      <c r="YI14" s="307"/>
      <c r="YJ14" s="307"/>
      <c r="YK14" s="307"/>
      <c r="YL14" s="307"/>
      <c r="YM14" s="307"/>
      <c r="YN14" s="307"/>
      <c r="YO14" s="307"/>
      <c r="YP14" s="307"/>
      <c r="YQ14" s="307"/>
      <c r="YR14" s="307"/>
      <c r="YS14" s="307"/>
      <c r="YT14" s="307"/>
      <c r="YU14" s="307"/>
      <c r="YV14" s="307"/>
      <c r="YW14" s="307"/>
      <c r="YX14" s="307"/>
      <c r="YY14" s="307"/>
      <c r="YZ14" s="307"/>
      <c r="ZA14" s="307"/>
      <c r="ZB14" s="307"/>
      <c r="ZC14" s="307"/>
      <c r="ZD14" s="307"/>
      <c r="ZE14" s="307"/>
      <c r="ZF14" s="307"/>
      <c r="ZG14" s="307"/>
      <c r="ZH14" s="307"/>
      <c r="ZI14" s="307"/>
      <c r="ZJ14" s="307"/>
      <c r="ZK14" s="307"/>
      <c r="ZL14" s="307"/>
      <c r="ZM14" s="307"/>
      <c r="ZN14" s="307"/>
      <c r="ZO14" s="307"/>
      <c r="ZP14" s="307"/>
      <c r="ZQ14" s="307"/>
      <c r="ZR14" s="307"/>
      <c r="ZS14" s="307"/>
      <c r="ZT14" s="307"/>
      <c r="ZU14" s="307"/>
      <c r="ZV14" s="307"/>
      <c r="ZW14" s="307"/>
      <c r="ZX14" s="307"/>
      <c r="ZY14" s="307"/>
      <c r="ZZ14" s="307"/>
      <c r="AAA14" s="307"/>
      <c r="AAB14" s="307"/>
      <c r="AAC14" s="307"/>
      <c r="AAD14" s="307"/>
      <c r="AAE14" s="307"/>
      <c r="AAF14" s="307"/>
      <c r="AAG14" s="307"/>
      <c r="AAH14" s="307"/>
      <c r="AAI14" s="307"/>
      <c r="AAJ14" s="307"/>
      <c r="AAK14" s="307"/>
      <c r="AAL14" s="307"/>
      <c r="AAM14" s="307"/>
      <c r="AAN14" s="307"/>
      <c r="AAO14" s="307"/>
      <c r="AAP14" s="307"/>
      <c r="AAQ14" s="307"/>
      <c r="AAR14" s="307"/>
      <c r="AAS14" s="307"/>
      <c r="AAT14" s="307"/>
      <c r="AAU14" s="307"/>
      <c r="AAV14" s="307"/>
      <c r="AAW14" s="307"/>
      <c r="AAX14" s="307"/>
      <c r="AAY14" s="307"/>
      <c r="AAZ14" s="307"/>
      <c r="ABA14" s="307"/>
      <c r="ABB14" s="307"/>
      <c r="ABC14" s="307"/>
      <c r="ABD14" s="307"/>
      <c r="ABE14" s="307"/>
      <c r="ABF14" s="307"/>
      <c r="ABG14" s="307"/>
      <c r="ABH14" s="307"/>
      <c r="ABI14" s="307"/>
      <c r="ABJ14" s="307"/>
      <c r="ABK14" s="307"/>
      <c r="ABL14" s="307"/>
      <c r="ABM14" s="307"/>
      <c r="ABN14" s="307"/>
      <c r="ABO14" s="307"/>
      <c r="ABP14" s="307"/>
      <c r="ABQ14" s="307"/>
      <c r="ABR14" s="307"/>
      <c r="ABS14" s="307"/>
      <c r="ABT14" s="307"/>
      <c r="ABU14" s="307"/>
      <c r="ABV14" s="307"/>
      <c r="ABW14" s="307"/>
      <c r="ABX14" s="307"/>
      <c r="ABY14" s="307"/>
      <c r="ABZ14" s="307"/>
      <c r="ACA14" s="307"/>
      <c r="ACB14" s="307"/>
      <c r="ACC14" s="307"/>
      <c r="ACD14" s="307"/>
      <c r="ACE14" s="307"/>
      <c r="ACF14" s="307"/>
      <c r="ACG14" s="307"/>
      <c r="ACH14" s="307"/>
      <c r="ACI14" s="307"/>
      <c r="ACJ14" s="307"/>
      <c r="ACK14" s="307"/>
      <c r="ACL14" s="307"/>
      <c r="ACM14" s="307"/>
      <c r="ACN14" s="307"/>
      <c r="ACO14" s="307"/>
      <c r="ACP14" s="307"/>
      <c r="ACQ14" s="307"/>
      <c r="ACR14" s="307"/>
      <c r="ACS14" s="307"/>
      <c r="ACT14" s="307"/>
      <c r="ACU14" s="307"/>
      <c r="ACV14" s="307"/>
      <c r="ACW14" s="307"/>
      <c r="ACX14" s="307"/>
      <c r="ACY14" s="307"/>
      <c r="ACZ14" s="307"/>
      <c r="ADA14" s="307"/>
      <c r="ADB14" s="307"/>
      <c r="ADC14" s="307"/>
      <c r="ADD14" s="307"/>
      <c r="ADE14" s="307"/>
      <c r="ADF14" s="307"/>
      <c r="ADG14" s="307"/>
      <c r="ADH14" s="307"/>
      <c r="ADI14" s="307"/>
      <c r="ADJ14" s="307"/>
      <c r="ADK14" s="307"/>
      <c r="ADL14" s="307"/>
      <c r="ADM14" s="307"/>
      <c r="ADN14" s="307"/>
      <c r="ADO14" s="307"/>
      <c r="ADP14" s="307"/>
      <c r="ADQ14" s="307"/>
      <c r="ADR14" s="307"/>
      <c r="ADS14" s="307"/>
      <c r="ADT14" s="307"/>
      <c r="ADU14" s="307"/>
      <c r="ADV14" s="307"/>
      <c r="ADW14" s="307"/>
      <c r="ADX14" s="307"/>
      <c r="ADY14" s="307"/>
      <c r="ADZ14" s="307"/>
      <c r="AEA14" s="307"/>
      <c r="AEB14" s="307"/>
      <c r="AEC14" s="307"/>
      <c r="AED14" s="307"/>
      <c r="AEE14" s="307"/>
      <c r="AEF14" s="307"/>
      <c r="AEG14" s="307"/>
      <c r="AEH14" s="307"/>
      <c r="AEI14" s="307"/>
      <c r="AEJ14" s="307"/>
      <c r="AEK14" s="307"/>
      <c r="AEL14" s="307"/>
      <c r="AEM14" s="307"/>
      <c r="AEN14" s="307"/>
      <c r="AEO14" s="307"/>
      <c r="AEP14" s="307"/>
      <c r="AEQ14" s="307"/>
      <c r="AER14" s="307"/>
      <c r="AES14" s="307"/>
      <c r="AET14" s="307"/>
      <c r="AEU14" s="307"/>
      <c r="AEV14" s="307"/>
      <c r="AEW14" s="307"/>
      <c r="AEX14" s="307"/>
      <c r="AEY14" s="307"/>
      <c r="AEZ14" s="307"/>
      <c r="AFA14" s="307"/>
      <c r="AFB14" s="307"/>
      <c r="AFC14" s="307"/>
      <c r="AFD14" s="307"/>
      <c r="AFE14" s="307"/>
      <c r="AFF14" s="307"/>
      <c r="AFG14" s="307"/>
      <c r="AFH14" s="307"/>
      <c r="AFI14" s="307"/>
      <c r="AFJ14" s="307"/>
      <c r="AFK14" s="307"/>
      <c r="AFL14" s="307"/>
      <c r="AFM14" s="307"/>
      <c r="AFN14" s="307"/>
      <c r="AFO14" s="307"/>
      <c r="AFP14" s="307"/>
      <c r="AFQ14" s="307"/>
      <c r="AFR14" s="307"/>
      <c r="AFS14" s="307"/>
      <c r="AFT14" s="307"/>
      <c r="AFU14" s="307"/>
      <c r="AFV14" s="307"/>
      <c r="AFW14" s="307"/>
      <c r="AFX14" s="307"/>
      <c r="AFY14" s="307"/>
      <c r="AFZ14" s="307"/>
      <c r="AGA14" s="307"/>
      <c r="AGB14" s="307"/>
      <c r="AGC14" s="307"/>
      <c r="AGD14" s="307"/>
      <c r="AGE14" s="307"/>
      <c r="AGF14" s="307"/>
      <c r="AGG14" s="307"/>
      <c r="AGH14" s="307"/>
      <c r="AGI14" s="307"/>
      <c r="AGJ14" s="307"/>
      <c r="AGK14" s="307"/>
      <c r="AGL14" s="307"/>
      <c r="AGM14" s="307"/>
      <c r="AGN14" s="307"/>
      <c r="AGO14" s="307"/>
      <c r="AGP14" s="307"/>
      <c r="AGQ14" s="307"/>
      <c r="AGR14" s="307"/>
      <c r="AGS14" s="307"/>
      <c r="AGT14" s="307"/>
      <c r="AGU14" s="307"/>
      <c r="AGV14" s="307"/>
      <c r="AGW14" s="307"/>
      <c r="AGX14" s="307"/>
      <c r="AGY14" s="307"/>
      <c r="AGZ14" s="307"/>
      <c r="AHA14" s="307"/>
      <c r="AHB14" s="307"/>
      <c r="AHC14" s="307"/>
      <c r="AHD14" s="307"/>
      <c r="AHE14" s="307"/>
      <c r="AHF14" s="307"/>
      <c r="AHG14" s="307"/>
      <c r="AHH14" s="307"/>
      <c r="AHI14" s="307"/>
      <c r="AHJ14" s="307"/>
      <c r="AHK14" s="307"/>
      <c r="AHL14" s="307"/>
      <c r="AHM14" s="307"/>
      <c r="AHN14" s="307"/>
      <c r="AHO14" s="307"/>
      <c r="AHP14" s="307"/>
      <c r="AHQ14" s="307"/>
      <c r="AHR14" s="307"/>
      <c r="AHS14" s="307"/>
      <c r="AHT14" s="307"/>
      <c r="AHU14" s="307"/>
      <c r="AHV14" s="307"/>
      <c r="AHW14" s="307"/>
      <c r="AHX14" s="307"/>
      <c r="AHY14" s="307"/>
      <c r="AHZ14" s="307"/>
      <c r="AIA14" s="307"/>
      <c r="AIB14" s="307"/>
      <c r="AIC14" s="307"/>
      <c r="AID14" s="307"/>
      <c r="AIE14" s="307"/>
      <c r="AIF14" s="307"/>
      <c r="AIG14" s="307"/>
      <c r="AIH14" s="307"/>
      <c r="AII14" s="307"/>
      <c r="AIJ14" s="307"/>
      <c r="AIK14" s="307"/>
      <c r="AIL14" s="307"/>
      <c r="AIM14" s="307"/>
      <c r="AIN14" s="307"/>
      <c r="AIO14" s="307"/>
      <c r="AIP14" s="307"/>
      <c r="AIQ14" s="307"/>
      <c r="AIR14" s="307"/>
      <c r="AIS14" s="307"/>
      <c r="AIT14" s="307"/>
      <c r="AIU14" s="307"/>
      <c r="AIV14" s="307"/>
      <c r="AIW14" s="307"/>
      <c r="AIX14" s="307"/>
      <c r="AIY14" s="307"/>
      <c r="AIZ14" s="307"/>
      <c r="AJA14" s="307"/>
      <c r="AJB14" s="307"/>
      <c r="AJC14" s="307"/>
      <c r="AJD14" s="307"/>
      <c r="AJE14" s="307"/>
      <c r="AJF14" s="307"/>
      <c r="AJG14" s="307"/>
      <c r="AJH14" s="307"/>
      <c r="AJI14" s="307"/>
      <c r="AJJ14" s="307"/>
      <c r="AJK14" s="307"/>
      <c r="AJL14" s="307"/>
      <c r="AJM14" s="307"/>
      <c r="AJN14" s="307"/>
      <c r="AJO14" s="307"/>
      <c r="AJP14" s="307"/>
      <c r="AJQ14" s="307"/>
      <c r="AJR14" s="307"/>
      <c r="AJS14" s="307"/>
      <c r="AJT14" s="307"/>
      <c r="AJU14" s="307"/>
      <c r="AJV14" s="307"/>
      <c r="AJW14" s="307"/>
      <c r="AJX14" s="307"/>
      <c r="AJY14" s="307"/>
      <c r="AJZ14" s="307"/>
      <c r="AKA14" s="307"/>
      <c r="AKB14" s="307"/>
      <c r="AKC14" s="307"/>
      <c r="AKD14" s="307"/>
      <c r="AKE14" s="307"/>
      <c r="AKF14" s="307"/>
      <c r="AKG14" s="307"/>
      <c r="AKH14" s="307"/>
      <c r="AKI14" s="307"/>
      <c r="AKJ14" s="307"/>
      <c r="AKK14" s="307"/>
      <c r="AKL14" s="307"/>
      <c r="AKM14" s="307"/>
      <c r="AKN14" s="307"/>
      <c r="AKO14" s="307"/>
      <c r="AKP14" s="307"/>
      <c r="AKQ14" s="307"/>
      <c r="AKR14" s="307"/>
      <c r="AKS14" s="307"/>
      <c r="AKT14" s="307"/>
      <c r="AKU14" s="307"/>
      <c r="AKV14" s="307"/>
      <c r="AKW14" s="307"/>
      <c r="AKX14" s="307"/>
      <c r="AKY14" s="307"/>
    </row>
    <row r="15" spans="1:987" s="184" customFormat="1" x14ac:dyDescent="0.25">
      <c r="A15" s="135" t="s">
        <v>12</v>
      </c>
      <c r="B15" s="204" t="e">
        <f>IF('Sample of Spirits 2'!I15&lt;E15,"&lt;",'Sample of Spirits 2'!I15)</f>
        <v>#DIV/0!</v>
      </c>
      <c r="C15" s="183" t="e">
        <f t="shared" si="0"/>
        <v>#DIV/0!</v>
      </c>
      <c r="D15" s="183" t="e">
        <f>'Sample of Spirits 2'!E15</f>
        <v>#DIV/0!</v>
      </c>
      <c r="E15" s="198" t="e">
        <f>'SS results'!V16</f>
        <v>#DIV/0!</v>
      </c>
      <c r="F15" s="194"/>
      <c r="G15" s="213" t="e">
        <f>IF('Sample of Spirits 2'!R15&lt;J15,"&lt;",'Sample of Spirits 2'!R15)</f>
        <v>#DIV/0!</v>
      </c>
      <c r="H15" s="213" t="e">
        <f t="shared" si="7"/>
        <v>#DIV/0!</v>
      </c>
      <c r="I15" s="183" t="e">
        <f>'Sample of Spirits 2'!N15</f>
        <v>#DIV/0!</v>
      </c>
      <c r="J15" s="198" t="e">
        <f>'SS results'!AB16</f>
        <v>#DIV/0!</v>
      </c>
      <c r="K15" s="194"/>
      <c r="L15" s="212" t="e">
        <f>IF('Sample of Spirits 2'!AA15&lt;O15,"&lt;",'Sample of Spirits 2'!AA15)</f>
        <v>#DIV/0!</v>
      </c>
      <c r="M15" s="183" t="e">
        <f t="shared" si="2"/>
        <v>#DIV/0!</v>
      </c>
      <c r="N15" s="183" t="e">
        <f>'Sample of Spirits 2'!W15</f>
        <v>#DIV/0!</v>
      </c>
      <c r="O15" s="198" t="e">
        <f>'SS results'!AH16</f>
        <v>#DIV/0!</v>
      </c>
      <c r="P15" s="194"/>
      <c r="Q15" s="183" t="e">
        <f t="shared" si="3"/>
        <v>#DIV/0!</v>
      </c>
      <c r="R15" s="183" t="e">
        <f t="shared" si="4"/>
        <v>#DIV/0!</v>
      </c>
      <c r="S15" s="194"/>
      <c r="T15" s="188" t="e">
        <f t="shared" si="5"/>
        <v>#DIV/0!</v>
      </c>
      <c r="U15" s="183" t="e">
        <f t="shared" si="6"/>
        <v>#DIV/0!</v>
      </c>
      <c r="W15" s="312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7"/>
      <c r="AP15" s="307"/>
      <c r="AQ15" s="307"/>
      <c r="AR15" s="307"/>
      <c r="AS15" s="307"/>
      <c r="AT15" s="307"/>
      <c r="AU15" s="307"/>
      <c r="AV15" s="307"/>
      <c r="AW15" s="307"/>
      <c r="AX15" s="307"/>
      <c r="AY15" s="307"/>
      <c r="AZ15" s="307"/>
      <c r="BA15" s="307"/>
      <c r="BB15" s="307"/>
      <c r="BC15" s="307"/>
      <c r="BD15" s="307"/>
      <c r="BE15" s="307"/>
      <c r="BF15" s="307"/>
      <c r="BG15" s="307"/>
      <c r="BH15" s="307"/>
      <c r="BI15" s="307"/>
      <c r="BJ15" s="307"/>
      <c r="BK15" s="307"/>
      <c r="BL15" s="307"/>
      <c r="BM15" s="307"/>
      <c r="BN15" s="307"/>
      <c r="BO15" s="307"/>
      <c r="BP15" s="307"/>
      <c r="BQ15" s="307"/>
      <c r="BR15" s="307"/>
      <c r="BS15" s="307"/>
      <c r="BT15" s="307"/>
      <c r="BU15" s="307"/>
      <c r="BV15" s="307"/>
      <c r="BW15" s="307"/>
      <c r="BX15" s="307"/>
      <c r="BY15" s="307"/>
      <c r="BZ15" s="307"/>
      <c r="CA15" s="307"/>
      <c r="CB15" s="307"/>
      <c r="CC15" s="307"/>
      <c r="CD15" s="307"/>
      <c r="CE15" s="307"/>
      <c r="CF15" s="307"/>
      <c r="CG15" s="307"/>
      <c r="CH15" s="307"/>
      <c r="CI15" s="307"/>
      <c r="CJ15" s="307"/>
      <c r="CK15" s="307"/>
      <c r="CL15" s="307"/>
      <c r="CM15" s="307"/>
      <c r="CN15" s="307"/>
      <c r="CO15" s="307"/>
      <c r="CP15" s="307"/>
      <c r="CQ15" s="307"/>
      <c r="CR15" s="307"/>
      <c r="CS15" s="307"/>
      <c r="CT15" s="307"/>
      <c r="CU15" s="307"/>
      <c r="CV15" s="307"/>
      <c r="CW15" s="307"/>
      <c r="CX15" s="307"/>
      <c r="CY15" s="307"/>
      <c r="CZ15" s="307"/>
      <c r="DA15" s="307"/>
      <c r="DB15" s="307"/>
      <c r="DC15" s="307"/>
      <c r="DD15" s="307"/>
      <c r="DE15" s="307"/>
      <c r="DF15" s="307"/>
      <c r="DG15" s="307"/>
      <c r="DH15" s="307"/>
      <c r="DI15" s="307"/>
      <c r="DJ15" s="307"/>
      <c r="DK15" s="307"/>
      <c r="DL15" s="307"/>
      <c r="DM15" s="307"/>
      <c r="DN15" s="307"/>
      <c r="DO15" s="307"/>
      <c r="DP15" s="307"/>
      <c r="DQ15" s="307"/>
      <c r="DR15" s="307"/>
      <c r="DS15" s="307"/>
      <c r="DT15" s="307"/>
      <c r="DU15" s="307"/>
      <c r="DV15" s="307"/>
      <c r="DW15" s="307"/>
      <c r="DX15" s="307"/>
      <c r="DY15" s="307"/>
      <c r="DZ15" s="307"/>
      <c r="EA15" s="307"/>
      <c r="EB15" s="307"/>
      <c r="EC15" s="307"/>
      <c r="ED15" s="307"/>
      <c r="EE15" s="307"/>
      <c r="EF15" s="307"/>
      <c r="EG15" s="307"/>
      <c r="EH15" s="307"/>
      <c r="EI15" s="307"/>
      <c r="EJ15" s="307"/>
      <c r="EK15" s="307"/>
      <c r="EL15" s="307"/>
      <c r="EM15" s="307"/>
      <c r="EN15" s="307"/>
      <c r="EO15" s="307"/>
      <c r="EP15" s="307"/>
      <c r="EQ15" s="307"/>
      <c r="ER15" s="307"/>
      <c r="ES15" s="307"/>
      <c r="ET15" s="307"/>
      <c r="EU15" s="307"/>
      <c r="EV15" s="307"/>
      <c r="EW15" s="307"/>
      <c r="EX15" s="307"/>
      <c r="EY15" s="307"/>
      <c r="EZ15" s="307"/>
      <c r="FA15" s="307"/>
      <c r="FB15" s="307"/>
      <c r="FC15" s="307"/>
      <c r="FD15" s="307"/>
      <c r="FE15" s="307"/>
      <c r="FF15" s="307"/>
      <c r="FG15" s="307"/>
      <c r="FH15" s="307"/>
      <c r="FI15" s="307"/>
      <c r="FJ15" s="307"/>
      <c r="FK15" s="307"/>
      <c r="FL15" s="307"/>
      <c r="FM15" s="307"/>
      <c r="FN15" s="307"/>
      <c r="FO15" s="307"/>
      <c r="FP15" s="307"/>
      <c r="FQ15" s="307"/>
      <c r="FR15" s="307"/>
      <c r="FS15" s="307"/>
      <c r="FT15" s="307"/>
      <c r="FU15" s="307"/>
      <c r="FV15" s="307"/>
      <c r="FW15" s="307"/>
      <c r="FX15" s="307"/>
      <c r="FY15" s="307"/>
      <c r="FZ15" s="307"/>
      <c r="GA15" s="307"/>
      <c r="GB15" s="307"/>
      <c r="GC15" s="307"/>
      <c r="GD15" s="307"/>
      <c r="GE15" s="307"/>
      <c r="GF15" s="307"/>
      <c r="GG15" s="307"/>
      <c r="GH15" s="307"/>
      <c r="GI15" s="307"/>
      <c r="GJ15" s="307"/>
      <c r="GK15" s="307"/>
      <c r="GL15" s="307"/>
      <c r="GM15" s="307"/>
      <c r="GN15" s="307"/>
      <c r="GO15" s="307"/>
      <c r="GP15" s="307"/>
      <c r="GQ15" s="307"/>
      <c r="GR15" s="307"/>
      <c r="GS15" s="307"/>
      <c r="GT15" s="307"/>
      <c r="GU15" s="307"/>
      <c r="GV15" s="307"/>
      <c r="GW15" s="307"/>
      <c r="GX15" s="307"/>
      <c r="GY15" s="307"/>
      <c r="GZ15" s="307"/>
      <c r="HA15" s="307"/>
      <c r="HB15" s="307"/>
      <c r="HC15" s="307"/>
      <c r="HD15" s="307"/>
      <c r="HE15" s="307"/>
      <c r="HF15" s="307"/>
      <c r="HG15" s="307"/>
      <c r="HH15" s="307"/>
      <c r="HI15" s="307"/>
      <c r="HJ15" s="307"/>
      <c r="HK15" s="307"/>
      <c r="HL15" s="307"/>
      <c r="HM15" s="307"/>
      <c r="HN15" s="307"/>
      <c r="HO15" s="307"/>
      <c r="HP15" s="307"/>
      <c r="HQ15" s="307"/>
      <c r="HR15" s="307"/>
      <c r="HS15" s="307"/>
      <c r="HT15" s="307"/>
      <c r="HU15" s="307"/>
      <c r="HV15" s="307"/>
      <c r="HW15" s="307"/>
      <c r="HX15" s="307"/>
      <c r="HY15" s="307"/>
      <c r="HZ15" s="307"/>
      <c r="IA15" s="307"/>
      <c r="IB15" s="307"/>
      <c r="IC15" s="307"/>
      <c r="ID15" s="307"/>
      <c r="IE15" s="307"/>
      <c r="IF15" s="307"/>
      <c r="IG15" s="307"/>
      <c r="IH15" s="307"/>
      <c r="II15" s="307"/>
      <c r="IJ15" s="307"/>
      <c r="IK15" s="307"/>
      <c r="IL15" s="307"/>
      <c r="IM15" s="307"/>
      <c r="IN15" s="307"/>
      <c r="IO15" s="307"/>
      <c r="IP15" s="307"/>
      <c r="IQ15" s="307"/>
      <c r="IR15" s="307"/>
      <c r="IS15" s="307"/>
      <c r="IT15" s="307"/>
      <c r="IU15" s="307"/>
      <c r="IV15" s="307"/>
      <c r="IW15" s="307"/>
      <c r="IX15" s="307"/>
      <c r="IY15" s="307"/>
      <c r="IZ15" s="307"/>
      <c r="JA15" s="307"/>
      <c r="JB15" s="307"/>
      <c r="JC15" s="307"/>
      <c r="JD15" s="307"/>
      <c r="JE15" s="307"/>
      <c r="JF15" s="307"/>
      <c r="JG15" s="307"/>
      <c r="JH15" s="307"/>
      <c r="JI15" s="307"/>
      <c r="JJ15" s="307"/>
      <c r="JK15" s="307"/>
      <c r="JL15" s="307"/>
      <c r="JM15" s="307"/>
      <c r="JN15" s="307"/>
      <c r="JO15" s="307"/>
      <c r="JP15" s="307"/>
      <c r="JQ15" s="307"/>
      <c r="JR15" s="307"/>
      <c r="JS15" s="307"/>
      <c r="JT15" s="307"/>
      <c r="JU15" s="307"/>
      <c r="JV15" s="307"/>
      <c r="JW15" s="307"/>
      <c r="JX15" s="307"/>
      <c r="JY15" s="307"/>
      <c r="JZ15" s="307"/>
      <c r="KA15" s="307"/>
      <c r="KB15" s="307"/>
      <c r="KC15" s="307"/>
      <c r="KD15" s="307"/>
      <c r="KE15" s="307"/>
      <c r="KF15" s="307"/>
      <c r="KG15" s="307"/>
      <c r="KH15" s="307"/>
      <c r="KI15" s="307"/>
      <c r="KJ15" s="307"/>
      <c r="KK15" s="307"/>
      <c r="KL15" s="307"/>
      <c r="KM15" s="307"/>
      <c r="KN15" s="307"/>
      <c r="KO15" s="307"/>
      <c r="KP15" s="307"/>
      <c r="KQ15" s="307"/>
      <c r="KR15" s="307"/>
      <c r="KS15" s="307"/>
      <c r="KT15" s="307"/>
      <c r="KU15" s="307"/>
      <c r="KV15" s="307"/>
      <c r="KW15" s="307"/>
      <c r="KX15" s="307"/>
      <c r="KY15" s="307"/>
      <c r="KZ15" s="307"/>
      <c r="LA15" s="307"/>
      <c r="LB15" s="307"/>
      <c r="LC15" s="307"/>
      <c r="LD15" s="307"/>
      <c r="LE15" s="307"/>
      <c r="LF15" s="307"/>
      <c r="LG15" s="307"/>
      <c r="LH15" s="307"/>
      <c r="LI15" s="307"/>
      <c r="LJ15" s="307"/>
      <c r="LK15" s="307"/>
      <c r="LL15" s="307"/>
      <c r="LM15" s="307"/>
      <c r="LN15" s="307"/>
      <c r="LO15" s="307"/>
      <c r="LP15" s="307"/>
      <c r="LQ15" s="307"/>
      <c r="LR15" s="307"/>
      <c r="LS15" s="307"/>
      <c r="LT15" s="307"/>
      <c r="LU15" s="307"/>
      <c r="LV15" s="307"/>
      <c r="LW15" s="307"/>
      <c r="LX15" s="307"/>
      <c r="LY15" s="307"/>
      <c r="LZ15" s="307"/>
      <c r="MA15" s="307"/>
      <c r="MB15" s="307"/>
      <c r="MC15" s="307"/>
      <c r="MD15" s="307"/>
      <c r="ME15" s="307"/>
      <c r="MF15" s="307"/>
      <c r="MG15" s="307"/>
      <c r="MH15" s="307"/>
      <c r="MI15" s="307"/>
      <c r="MJ15" s="307"/>
      <c r="MK15" s="307"/>
      <c r="ML15" s="307"/>
      <c r="MM15" s="307"/>
      <c r="MN15" s="307"/>
      <c r="MO15" s="307"/>
      <c r="MP15" s="307"/>
      <c r="MQ15" s="307"/>
      <c r="MR15" s="307"/>
      <c r="MS15" s="307"/>
      <c r="MT15" s="307"/>
      <c r="MU15" s="307"/>
      <c r="MV15" s="307"/>
      <c r="MW15" s="307"/>
      <c r="MX15" s="307"/>
      <c r="MY15" s="307"/>
      <c r="MZ15" s="307"/>
      <c r="NA15" s="307"/>
      <c r="NB15" s="307"/>
      <c r="NC15" s="307"/>
      <c r="ND15" s="307"/>
      <c r="NE15" s="307"/>
      <c r="NF15" s="307"/>
      <c r="NG15" s="307"/>
      <c r="NH15" s="307"/>
      <c r="NI15" s="307"/>
      <c r="NJ15" s="307"/>
      <c r="NK15" s="307"/>
      <c r="NL15" s="307"/>
      <c r="NM15" s="307"/>
      <c r="NN15" s="307"/>
      <c r="NO15" s="307"/>
      <c r="NP15" s="307"/>
      <c r="NQ15" s="307"/>
      <c r="NR15" s="307"/>
      <c r="NS15" s="307"/>
      <c r="NT15" s="307"/>
      <c r="NU15" s="307"/>
      <c r="NV15" s="307"/>
      <c r="NW15" s="307"/>
      <c r="NX15" s="307"/>
      <c r="NY15" s="307"/>
      <c r="NZ15" s="307"/>
      <c r="OA15" s="307"/>
      <c r="OB15" s="307"/>
      <c r="OC15" s="307"/>
      <c r="OD15" s="307"/>
      <c r="OE15" s="307"/>
      <c r="OF15" s="307"/>
      <c r="OG15" s="307"/>
      <c r="OH15" s="307"/>
      <c r="OI15" s="307"/>
      <c r="OJ15" s="307"/>
      <c r="OK15" s="307"/>
      <c r="OL15" s="307"/>
      <c r="OM15" s="307"/>
      <c r="ON15" s="307"/>
      <c r="OO15" s="307"/>
      <c r="OP15" s="307"/>
      <c r="OQ15" s="307"/>
      <c r="OR15" s="307"/>
      <c r="OS15" s="307"/>
      <c r="OT15" s="307"/>
      <c r="OU15" s="307"/>
      <c r="OV15" s="307"/>
      <c r="OW15" s="307"/>
      <c r="OX15" s="307"/>
      <c r="OY15" s="307"/>
      <c r="OZ15" s="307"/>
      <c r="PA15" s="307"/>
      <c r="PB15" s="307"/>
      <c r="PC15" s="307"/>
      <c r="PD15" s="307"/>
      <c r="PE15" s="307"/>
      <c r="PF15" s="307"/>
      <c r="PG15" s="307"/>
      <c r="PH15" s="307"/>
      <c r="PI15" s="307"/>
      <c r="PJ15" s="307"/>
      <c r="PK15" s="307"/>
      <c r="PL15" s="307"/>
      <c r="PM15" s="307"/>
      <c r="PN15" s="307"/>
      <c r="PO15" s="307"/>
      <c r="PP15" s="307"/>
      <c r="PQ15" s="307"/>
      <c r="PR15" s="307"/>
      <c r="PS15" s="307"/>
      <c r="PT15" s="307"/>
      <c r="PU15" s="307"/>
      <c r="PV15" s="307"/>
      <c r="PW15" s="307"/>
      <c r="PX15" s="307"/>
      <c r="PY15" s="307"/>
      <c r="PZ15" s="307"/>
      <c r="QA15" s="307"/>
      <c r="QB15" s="307"/>
      <c r="QC15" s="307"/>
      <c r="QD15" s="307"/>
      <c r="QE15" s="307"/>
      <c r="QF15" s="307"/>
      <c r="QG15" s="307"/>
      <c r="QH15" s="307"/>
      <c r="QI15" s="307"/>
      <c r="QJ15" s="307"/>
      <c r="QK15" s="307"/>
      <c r="QL15" s="307"/>
      <c r="QM15" s="307"/>
      <c r="QN15" s="307"/>
      <c r="QO15" s="307"/>
      <c r="QP15" s="307"/>
      <c r="QQ15" s="307"/>
      <c r="QR15" s="307"/>
      <c r="QS15" s="307"/>
      <c r="QT15" s="307"/>
      <c r="QU15" s="307"/>
      <c r="QV15" s="307"/>
      <c r="QW15" s="307"/>
      <c r="QX15" s="307"/>
      <c r="QY15" s="307"/>
      <c r="QZ15" s="307"/>
      <c r="RA15" s="307"/>
      <c r="RB15" s="307"/>
      <c r="RC15" s="307"/>
      <c r="RD15" s="307"/>
      <c r="RE15" s="307"/>
      <c r="RF15" s="307"/>
      <c r="RG15" s="307"/>
      <c r="RH15" s="307"/>
      <c r="RI15" s="307"/>
      <c r="RJ15" s="307"/>
      <c r="RK15" s="307"/>
      <c r="RL15" s="307"/>
      <c r="RM15" s="307"/>
      <c r="RN15" s="307"/>
      <c r="RO15" s="307"/>
      <c r="RP15" s="307"/>
      <c r="RQ15" s="307"/>
      <c r="RR15" s="307"/>
      <c r="RS15" s="307"/>
      <c r="RT15" s="307"/>
      <c r="RU15" s="307"/>
      <c r="RV15" s="307"/>
      <c r="RW15" s="307"/>
      <c r="RX15" s="307"/>
      <c r="RY15" s="307"/>
      <c r="RZ15" s="307"/>
      <c r="SA15" s="307"/>
      <c r="SB15" s="307"/>
      <c r="SC15" s="307"/>
      <c r="SD15" s="307"/>
      <c r="SE15" s="307"/>
      <c r="SF15" s="307"/>
      <c r="SG15" s="307"/>
      <c r="SH15" s="307"/>
      <c r="SI15" s="307"/>
      <c r="SJ15" s="307"/>
      <c r="SK15" s="307"/>
      <c r="SL15" s="307"/>
      <c r="SM15" s="307"/>
      <c r="SN15" s="307"/>
      <c r="SO15" s="307"/>
      <c r="SP15" s="307"/>
      <c r="SQ15" s="307"/>
      <c r="SR15" s="307"/>
      <c r="SS15" s="307"/>
      <c r="ST15" s="307"/>
      <c r="SU15" s="307"/>
      <c r="SV15" s="307"/>
      <c r="SW15" s="307"/>
      <c r="SX15" s="307"/>
      <c r="SY15" s="307"/>
      <c r="SZ15" s="307"/>
      <c r="TA15" s="307"/>
      <c r="TB15" s="307"/>
      <c r="TC15" s="307"/>
      <c r="TD15" s="307"/>
      <c r="TE15" s="307"/>
      <c r="TF15" s="307"/>
      <c r="TG15" s="307"/>
      <c r="TH15" s="307"/>
      <c r="TI15" s="307"/>
      <c r="TJ15" s="307"/>
      <c r="TK15" s="307"/>
      <c r="TL15" s="307"/>
      <c r="TM15" s="307"/>
      <c r="TN15" s="307"/>
      <c r="TO15" s="307"/>
      <c r="TP15" s="307"/>
      <c r="TQ15" s="307"/>
      <c r="TR15" s="307"/>
      <c r="TS15" s="307"/>
      <c r="TT15" s="307"/>
      <c r="TU15" s="307"/>
      <c r="TV15" s="307"/>
      <c r="TW15" s="307"/>
      <c r="TX15" s="307"/>
      <c r="TY15" s="307"/>
      <c r="TZ15" s="307"/>
      <c r="UA15" s="307"/>
      <c r="UB15" s="307"/>
      <c r="UC15" s="307"/>
      <c r="UD15" s="307"/>
      <c r="UE15" s="307"/>
      <c r="UF15" s="307"/>
      <c r="UG15" s="307"/>
      <c r="UH15" s="307"/>
      <c r="UI15" s="307"/>
      <c r="UJ15" s="307"/>
      <c r="UK15" s="307"/>
      <c r="UL15" s="307"/>
      <c r="UM15" s="307"/>
      <c r="UN15" s="307"/>
      <c r="UO15" s="307"/>
      <c r="UP15" s="307"/>
      <c r="UQ15" s="307"/>
      <c r="UR15" s="307"/>
      <c r="US15" s="307"/>
      <c r="UT15" s="307"/>
      <c r="UU15" s="307"/>
      <c r="UV15" s="307"/>
      <c r="UW15" s="307"/>
      <c r="UX15" s="307"/>
      <c r="UY15" s="307"/>
      <c r="UZ15" s="307"/>
      <c r="VA15" s="307"/>
      <c r="VB15" s="307"/>
      <c r="VC15" s="307"/>
      <c r="VD15" s="307"/>
      <c r="VE15" s="307"/>
      <c r="VF15" s="307"/>
      <c r="VG15" s="307"/>
      <c r="VH15" s="307"/>
      <c r="VI15" s="307"/>
      <c r="VJ15" s="307"/>
      <c r="VK15" s="307"/>
      <c r="VL15" s="307"/>
      <c r="VM15" s="307"/>
      <c r="VN15" s="307"/>
      <c r="VO15" s="307"/>
      <c r="VP15" s="307"/>
      <c r="VQ15" s="307"/>
      <c r="VR15" s="307"/>
      <c r="VS15" s="307"/>
      <c r="VT15" s="307"/>
      <c r="VU15" s="307"/>
      <c r="VV15" s="307"/>
      <c r="VW15" s="307"/>
      <c r="VX15" s="307"/>
      <c r="VY15" s="307"/>
      <c r="VZ15" s="307"/>
      <c r="WA15" s="307"/>
      <c r="WB15" s="307"/>
      <c r="WC15" s="307"/>
      <c r="WD15" s="307"/>
      <c r="WE15" s="307"/>
      <c r="WF15" s="307"/>
      <c r="WG15" s="307"/>
      <c r="WH15" s="307"/>
      <c r="WI15" s="307"/>
      <c r="WJ15" s="307"/>
      <c r="WK15" s="307"/>
      <c r="WL15" s="307"/>
      <c r="WM15" s="307"/>
      <c r="WN15" s="307"/>
      <c r="WO15" s="307"/>
      <c r="WP15" s="307"/>
      <c r="WQ15" s="307"/>
      <c r="WR15" s="307"/>
      <c r="WS15" s="307"/>
      <c r="WT15" s="307"/>
      <c r="WU15" s="307"/>
      <c r="WV15" s="307"/>
      <c r="WW15" s="307"/>
      <c r="WX15" s="307"/>
      <c r="WY15" s="307"/>
      <c r="WZ15" s="307"/>
      <c r="XA15" s="307"/>
      <c r="XB15" s="307"/>
      <c r="XC15" s="307"/>
      <c r="XD15" s="307"/>
      <c r="XE15" s="307"/>
      <c r="XF15" s="307"/>
      <c r="XG15" s="307"/>
      <c r="XH15" s="307"/>
      <c r="XI15" s="307"/>
      <c r="XJ15" s="307"/>
      <c r="XK15" s="307"/>
      <c r="XL15" s="307"/>
      <c r="XM15" s="307"/>
      <c r="XN15" s="307"/>
      <c r="XO15" s="307"/>
      <c r="XP15" s="307"/>
      <c r="XQ15" s="307"/>
      <c r="XR15" s="307"/>
      <c r="XS15" s="307"/>
      <c r="XT15" s="307"/>
      <c r="XU15" s="307"/>
      <c r="XV15" s="307"/>
      <c r="XW15" s="307"/>
      <c r="XX15" s="307"/>
      <c r="XY15" s="307"/>
      <c r="XZ15" s="307"/>
      <c r="YA15" s="307"/>
      <c r="YB15" s="307"/>
      <c r="YC15" s="307"/>
      <c r="YD15" s="307"/>
      <c r="YE15" s="307"/>
      <c r="YF15" s="307"/>
      <c r="YG15" s="307"/>
      <c r="YH15" s="307"/>
      <c r="YI15" s="307"/>
      <c r="YJ15" s="307"/>
      <c r="YK15" s="307"/>
      <c r="YL15" s="307"/>
      <c r="YM15" s="307"/>
      <c r="YN15" s="307"/>
      <c r="YO15" s="307"/>
      <c r="YP15" s="307"/>
      <c r="YQ15" s="307"/>
      <c r="YR15" s="307"/>
      <c r="YS15" s="307"/>
      <c r="YT15" s="307"/>
      <c r="YU15" s="307"/>
      <c r="YV15" s="307"/>
      <c r="YW15" s="307"/>
      <c r="YX15" s="307"/>
      <c r="YY15" s="307"/>
      <c r="YZ15" s="307"/>
      <c r="ZA15" s="307"/>
      <c r="ZB15" s="307"/>
      <c r="ZC15" s="307"/>
      <c r="ZD15" s="307"/>
      <c r="ZE15" s="307"/>
      <c r="ZF15" s="307"/>
      <c r="ZG15" s="307"/>
      <c r="ZH15" s="307"/>
      <c r="ZI15" s="307"/>
      <c r="ZJ15" s="307"/>
      <c r="ZK15" s="307"/>
      <c r="ZL15" s="307"/>
      <c r="ZM15" s="307"/>
      <c r="ZN15" s="307"/>
      <c r="ZO15" s="307"/>
      <c r="ZP15" s="307"/>
      <c r="ZQ15" s="307"/>
      <c r="ZR15" s="307"/>
      <c r="ZS15" s="307"/>
      <c r="ZT15" s="307"/>
      <c r="ZU15" s="307"/>
      <c r="ZV15" s="307"/>
      <c r="ZW15" s="307"/>
      <c r="ZX15" s="307"/>
      <c r="ZY15" s="307"/>
      <c r="ZZ15" s="307"/>
      <c r="AAA15" s="307"/>
      <c r="AAB15" s="307"/>
      <c r="AAC15" s="307"/>
      <c r="AAD15" s="307"/>
      <c r="AAE15" s="307"/>
      <c r="AAF15" s="307"/>
      <c r="AAG15" s="307"/>
      <c r="AAH15" s="307"/>
      <c r="AAI15" s="307"/>
      <c r="AAJ15" s="307"/>
      <c r="AAK15" s="307"/>
      <c r="AAL15" s="307"/>
      <c r="AAM15" s="307"/>
      <c r="AAN15" s="307"/>
      <c r="AAO15" s="307"/>
      <c r="AAP15" s="307"/>
      <c r="AAQ15" s="307"/>
      <c r="AAR15" s="307"/>
      <c r="AAS15" s="307"/>
      <c r="AAT15" s="307"/>
      <c r="AAU15" s="307"/>
      <c r="AAV15" s="307"/>
      <c r="AAW15" s="307"/>
      <c r="AAX15" s="307"/>
      <c r="AAY15" s="307"/>
      <c r="AAZ15" s="307"/>
      <c r="ABA15" s="307"/>
      <c r="ABB15" s="307"/>
      <c r="ABC15" s="307"/>
      <c r="ABD15" s="307"/>
      <c r="ABE15" s="307"/>
      <c r="ABF15" s="307"/>
      <c r="ABG15" s="307"/>
      <c r="ABH15" s="307"/>
      <c r="ABI15" s="307"/>
      <c r="ABJ15" s="307"/>
      <c r="ABK15" s="307"/>
      <c r="ABL15" s="307"/>
      <c r="ABM15" s="307"/>
      <c r="ABN15" s="307"/>
      <c r="ABO15" s="307"/>
      <c r="ABP15" s="307"/>
      <c r="ABQ15" s="307"/>
      <c r="ABR15" s="307"/>
      <c r="ABS15" s="307"/>
      <c r="ABT15" s="307"/>
      <c r="ABU15" s="307"/>
      <c r="ABV15" s="307"/>
      <c r="ABW15" s="307"/>
      <c r="ABX15" s="307"/>
      <c r="ABY15" s="307"/>
      <c r="ABZ15" s="307"/>
      <c r="ACA15" s="307"/>
      <c r="ACB15" s="307"/>
      <c r="ACC15" s="307"/>
      <c r="ACD15" s="307"/>
      <c r="ACE15" s="307"/>
      <c r="ACF15" s="307"/>
      <c r="ACG15" s="307"/>
      <c r="ACH15" s="307"/>
      <c r="ACI15" s="307"/>
      <c r="ACJ15" s="307"/>
      <c r="ACK15" s="307"/>
      <c r="ACL15" s="307"/>
      <c r="ACM15" s="307"/>
      <c r="ACN15" s="307"/>
      <c r="ACO15" s="307"/>
      <c r="ACP15" s="307"/>
      <c r="ACQ15" s="307"/>
      <c r="ACR15" s="307"/>
      <c r="ACS15" s="307"/>
      <c r="ACT15" s="307"/>
      <c r="ACU15" s="307"/>
      <c r="ACV15" s="307"/>
      <c r="ACW15" s="307"/>
      <c r="ACX15" s="307"/>
      <c r="ACY15" s="307"/>
      <c r="ACZ15" s="307"/>
      <c r="ADA15" s="307"/>
      <c r="ADB15" s="307"/>
      <c r="ADC15" s="307"/>
      <c r="ADD15" s="307"/>
      <c r="ADE15" s="307"/>
      <c r="ADF15" s="307"/>
      <c r="ADG15" s="307"/>
      <c r="ADH15" s="307"/>
      <c r="ADI15" s="307"/>
      <c r="ADJ15" s="307"/>
      <c r="ADK15" s="307"/>
      <c r="ADL15" s="307"/>
      <c r="ADM15" s="307"/>
      <c r="ADN15" s="307"/>
      <c r="ADO15" s="307"/>
      <c r="ADP15" s="307"/>
      <c r="ADQ15" s="307"/>
      <c r="ADR15" s="307"/>
      <c r="ADS15" s="307"/>
      <c r="ADT15" s="307"/>
      <c r="ADU15" s="307"/>
      <c r="ADV15" s="307"/>
      <c r="ADW15" s="307"/>
      <c r="ADX15" s="307"/>
      <c r="ADY15" s="307"/>
      <c r="ADZ15" s="307"/>
      <c r="AEA15" s="307"/>
      <c r="AEB15" s="307"/>
      <c r="AEC15" s="307"/>
      <c r="AED15" s="307"/>
      <c r="AEE15" s="307"/>
      <c r="AEF15" s="307"/>
      <c r="AEG15" s="307"/>
      <c r="AEH15" s="307"/>
      <c r="AEI15" s="307"/>
      <c r="AEJ15" s="307"/>
      <c r="AEK15" s="307"/>
      <c r="AEL15" s="307"/>
      <c r="AEM15" s="307"/>
      <c r="AEN15" s="307"/>
      <c r="AEO15" s="307"/>
      <c r="AEP15" s="307"/>
      <c r="AEQ15" s="307"/>
      <c r="AER15" s="307"/>
      <c r="AES15" s="307"/>
      <c r="AET15" s="307"/>
      <c r="AEU15" s="307"/>
      <c r="AEV15" s="307"/>
      <c r="AEW15" s="307"/>
      <c r="AEX15" s="307"/>
      <c r="AEY15" s="307"/>
      <c r="AEZ15" s="307"/>
      <c r="AFA15" s="307"/>
      <c r="AFB15" s="307"/>
      <c r="AFC15" s="307"/>
      <c r="AFD15" s="307"/>
      <c r="AFE15" s="307"/>
      <c r="AFF15" s="307"/>
      <c r="AFG15" s="307"/>
      <c r="AFH15" s="307"/>
      <c r="AFI15" s="307"/>
      <c r="AFJ15" s="307"/>
      <c r="AFK15" s="307"/>
      <c r="AFL15" s="307"/>
      <c r="AFM15" s="307"/>
      <c r="AFN15" s="307"/>
      <c r="AFO15" s="307"/>
      <c r="AFP15" s="307"/>
      <c r="AFQ15" s="307"/>
      <c r="AFR15" s="307"/>
      <c r="AFS15" s="307"/>
      <c r="AFT15" s="307"/>
      <c r="AFU15" s="307"/>
      <c r="AFV15" s="307"/>
      <c r="AFW15" s="307"/>
      <c r="AFX15" s="307"/>
      <c r="AFY15" s="307"/>
      <c r="AFZ15" s="307"/>
      <c r="AGA15" s="307"/>
      <c r="AGB15" s="307"/>
      <c r="AGC15" s="307"/>
      <c r="AGD15" s="307"/>
      <c r="AGE15" s="307"/>
      <c r="AGF15" s="307"/>
      <c r="AGG15" s="307"/>
      <c r="AGH15" s="307"/>
      <c r="AGI15" s="307"/>
      <c r="AGJ15" s="307"/>
      <c r="AGK15" s="307"/>
      <c r="AGL15" s="307"/>
      <c r="AGM15" s="307"/>
      <c r="AGN15" s="307"/>
      <c r="AGO15" s="307"/>
      <c r="AGP15" s="307"/>
      <c r="AGQ15" s="307"/>
      <c r="AGR15" s="307"/>
      <c r="AGS15" s="307"/>
      <c r="AGT15" s="307"/>
      <c r="AGU15" s="307"/>
      <c r="AGV15" s="307"/>
      <c r="AGW15" s="307"/>
      <c r="AGX15" s="307"/>
      <c r="AGY15" s="307"/>
      <c r="AGZ15" s="307"/>
      <c r="AHA15" s="307"/>
      <c r="AHB15" s="307"/>
      <c r="AHC15" s="307"/>
      <c r="AHD15" s="307"/>
      <c r="AHE15" s="307"/>
      <c r="AHF15" s="307"/>
      <c r="AHG15" s="307"/>
      <c r="AHH15" s="307"/>
      <c r="AHI15" s="307"/>
      <c r="AHJ15" s="307"/>
      <c r="AHK15" s="307"/>
      <c r="AHL15" s="307"/>
      <c r="AHM15" s="307"/>
      <c r="AHN15" s="307"/>
      <c r="AHO15" s="307"/>
      <c r="AHP15" s="307"/>
      <c r="AHQ15" s="307"/>
      <c r="AHR15" s="307"/>
      <c r="AHS15" s="307"/>
      <c r="AHT15" s="307"/>
      <c r="AHU15" s="307"/>
      <c r="AHV15" s="307"/>
      <c r="AHW15" s="307"/>
      <c r="AHX15" s="307"/>
      <c r="AHY15" s="307"/>
      <c r="AHZ15" s="307"/>
      <c r="AIA15" s="307"/>
      <c r="AIB15" s="307"/>
      <c r="AIC15" s="307"/>
      <c r="AID15" s="307"/>
      <c r="AIE15" s="307"/>
      <c r="AIF15" s="307"/>
      <c r="AIG15" s="307"/>
      <c r="AIH15" s="307"/>
      <c r="AII15" s="307"/>
      <c r="AIJ15" s="307"/>
      <c r="AIK15" s="307"/>
      <c r="AIL15" s="307"/>
      <c r="AIM15" s="307"/>
      <c r="AIN15" s="307"/>
      <c r="AIO15" s="307"/>
      <c r="AIP15" s="307"/>
      <c r="AIQ15" s="307"/>
      <c r="AIR15" s="307"/>
      <c r="AIS15" s="307"/>
      <c r="AIT15" s="307"/>
      <c r="AIU15" s="307"/>
      <c r="AIV15" s="307"/>
      <c r="AIW15" s="307"/>
      <c r="AIX15" s="307"/>
      <c r="AIY15" s="307"/>
      <c r="AIZ15" s="307"/>
      <c r="AJA15" s="307"/>
      <c r="AJB15" s="307"/>
      <c r="AJC15" s="307"/>
      <c r="AJD15" s="307"/>
      <c r="AJE15" s="307"/>
      <c r="AJF15" s="307"/>
      <c r="AJG15" s="307"/>
      <c r="AJH15" s="307"/>
      <c r="AJI15" s="307"/>
      <c r="AJJ15" s="307"/>
      <c r="AJK15" s="307"/>
      <c r="AJL15" s="307"/>
      <c r="AJM15" s="307"/>
      <c r="AJN15" s="307"/>
      <c r="AJO15" s="307"/>
      <c r="AJP15" s="307"/>
      <c r="AJQ15" s="307"/>
      <c r="AJR15" s="307"/>
      <c r="AJS15" s="307"/>
      <c r="AJT15" s="307"/>
      <c r="AJU15" s="307"/>
      <c r="AJV15" s="307"/>
      <c r="AJW15" s="307"/>
      <c r="AJX15" s="307"/>
      <c r="AJY15" s="307"/>
      <c r="AJZ15" s="307"/>
      <c r="AKA15" s="307"/>
      <c r="AKB15" s="307"/>
      <c r="AKC15" s="307"/>
      <c r="AKD15" s="307"/>
      <c r="AKE15" s="307"/>
      <c r="AKF15" s="307"/>
      <c r="AKG15" s="307"/>
      <c r="AKH15" s="307"/>
      <c r="AKI15" s="307"/>
      <c r="AKJ15" s="307"/>
      <c r="AKK15" s="307"/>
      <c r="AKL15" s="307"/>
      <c r="AKM15" s="307"/>
      <c r="AKN15" s="307"/>
      <c r="AKO15" s="307"/>
      <c r="AKP15" s="307"/>
      <c r="AKQ15" s="307"/>
      <c r="AKR15" s="307"/>
      <c r="AKS15" s="307"/>
      <c r="AKT15" s="307"/>
      <c r="AKU15" s="307"/>
      <c r="AKV15" s="307"/>
      <c r="AKW15" s="307"/>
      <c r="AKX15" s="307"/>
      <c r="AKY15" s="307"/>
    </row>
    <row r="16" spans="1:987" x14ac:dyDescent="0.25">
      <c r="A16" s="181" t="s">
        <v>74</v>
      </c>
      <c r="B16" s="182">
        <f>'Sample of Spirits 2'!B16</f>
        <v>0</v>
      </c>
      <c r="G16" s="92"/>
      <c r="H16" s="92"/>
      <c r="I16" s="92"/>
      <c r="J16" s="92"/>
      <c r="K16" s="125"/>
      <c r="L16" s="92"/>
      <c r="M16" s="92"/>
      <c r="N16" s="92"/>
      <c r="Q16" s="92"/>
      <c r="R16" s="92"/>
      <c r="S16" s="125"/>
      <c r="T16" s="189"/>
      <c r="U16" s="92"/>
      <c r="V16" s="92"/>
    </row>
    <row r="17" spans="1:987" x14ac:dyDescent="0.25">
      <c r="A17" s="97" t="s">
        <v>88</v>
      </c>
      <c r="B17" s="172">
        <f>'Sample of Spirits 2'!B17</f>
        <v>0</v>
      </c>
      <c r="G17" s="92"/>
      <c r="H17" s="92"/>
      <c r="I17" s="92"/>
      <c r="J17" s="92"/>
      <c r="K17" s="125"/>
      <c r="L17" s="92"/>
      <c r="M17" s="92"/>
      <c r="N17" s="92"/>
      <c r="Q17" s="92"/>
      <c r="R17" s="92"/>
      <c r="S17" s="125"/>
      <c r="T17" s="189"/>
      <c r="U17" s="92"/>
      <c r="V17" s="92"/>
    </row>
    <row r="18" spans="1:987" x14ac:dyDescent="0.25">
      <c r="A18" s="92"/>
      <c r="B18" s="92"/>
    </row>
    <row r="19" spans="1:987" s="174" customFormat="1" x14ac:dyDescent="0.25">
      <c r="A19" s="179"/>
      <c r="B19" s="173"/>
      <c r="C19" s="180"/>
      <c r="D19" s="180"/>
      <c r="F19" s="191"/>
      <c r="K19" s="191"/>
      <c r="P19" s="191"/>
      <c r="S19" s="191"/>
      <c r="T19" s="190"/>
      <c r="W19" s="312"/>
      <c r="X19" s="307"/>
      <c r="Y19" s="307"/>
      <c r="Z19" s="307"/>
      <c r="AA19" s="307"/>
      <c r="AB19" s="307"/>
      <c r="AC19" s="307"/>
      <c r="AD19" s="307"/>
      <c r="AE19" s="307"/>
      <c r="AF19" s="307"/>
      <c r="AG19" s="307"/>
      <c r="AH19" s="307"/>
      <c r="AI19" s="307"/>
      <c r="AJ19" s="307"/>
      <c r="AK19" s="307"/>
      <c r="AL19" s="307"/>
      <c r="AM19" s="307"/>
      <c r="AN19" s="307"/>
      <c r="AO19" s="307"/>
      <c r="AP19" s="307"/>
      <c r="AQ19" s="307"/>
      <c r="AR19" s="307"/>
      <c r="AS19" s="307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307"/>
      <c r="BK19" s="307"/>
      <c r="BL19" s="307"/>
      <c r="BM19" s="307"/>
      <c r="BN19" s="307"/>
      <c r="BO19" s="307"/>
      <c r="BP19" s="307"/>
      <c r="BQ19" s="307"/>
      <c r="BR19" s="307"/>
      <c r="BS19" s="307"/>
      <c r="BT19" s="307"/>
      <c r="BU19" s="307"/>
      <c r="BV19" s="307"/>
      <c r="BW19" s="307"/>
      <c r="BX19" s="307"/>
      <c r="BY19" s="307"/>
      <c r="BZ19" s="307"/>
      <c r="CA19" s="307"/>
      <c r="CB19" s="307"/>
      <c r="CC19" s="307"/>
      <c r="CD19" s="307"/>
      <c r="CE19" s="307"/>
      <c r="CF19" s="307"/>
      <c r="CG19" s="307"/>
      <c r="CH19" s="307"/>
      <c r="CI19" s="307"/>
      <c r="CJ19" s="307"/>
      <c r="CK19" s="307"/>
      <c r="CL19" s="307"/>
      <c r="CM19" s="307"/>
      <c r="CN19" s="307"/>
      <c r="CO19" s="307"/>
      <c r="CP19" s="307"/>
      <c r="CQ19" s="307"/>
      <c r="CR19" s="307"/>
      <c r="CS19" s="307"/>
      <c r="CT19" s="307"/>
      <c r="CU19" s="307"/>
      <c r="CV19" s="307"/>
      <c r="CW19" s="307"/>
      <c r="CX19" s="307"/>
      <c r="CY19" s="307"/>
      <c r="CZ19" s="307"/>
      <c r="DA19" s="307"/>
      <c r="DB19" s="307"/>
      <c r="DC19" s="307"/>
      <c r="DD19" s="307"/>
      <c r="DE19" s="307"/>
      <c r="DF19" s="307"/>
      <c r="DG19" s="307"/>
      <c r="DH19" s="307"/>
      <c r="DI19" s="307"/>
      <c r="DJ19" s="307"/>
      <c r="DK19" s="307"/>
      <c r="DL19" s="307"/>
      <c r="DM19" s="307"/>
      <c r="DN19" s="307"/>
      <c r="DO19" s="307"/>
      <c r="DP19" s="307"/>
      <c r="DQ19" s="307"/>
      <c r="DR19" s="307"/>
      <c r="DS19" s="307"/>
      <c r="DT19" s="307"/>
      <c r="DU19" s="307"/>
      <c r="DV19" s="307"/>
      <c r="DW19" s="307"/>
      <c r="DX19" s="307"/>
      <c r="DY19" s="307"/>
      <c r="DZ19" s="307"/>
      <c r="EA19" s="307"/>
      <c r="EB19" s="307"/>
      <c r="EC19" s="307"/>
      <c r="ED19" s="307"/>
      <c r="EE19" s="307"/>
      <c r="EF19" s="307"/>
      <c r="EG19" s="307"/>
      <c r="EH19" s="307"/>
      <c r="EI19" s="307"/>
      <c r="EJ19" s="307"/>
      <c r="EK19" s="307"/>
      <c r="EL19" s="307"/>
      <c r="EM19" s="307"/>
      <c r="EN19" s="307"/>
      <c r="EO19" s="307"/>
      <c r="EP19" s="307"/>
      <c r="EQ19" s="307"/>
      <c r="ER19" s="307"/>
      <c r="ES19" s="307"/>
      <c r="ET19" s="307"/>
      <c r="EU19" s="307"/>
      <c r="EV19" s="307"/>
      <c r="EW19" s="307"/>
      <c r="EX19" s="307"/>
      <c r="EY19" s="307"/>
      <c r="EZ19" s="307"/>
      <c r="FA19" s="307"/>
      <c r="FB19" s="307"/>
      <c r="FC19" s="307"/>
      <c r="FD19" s="307"/>
      <c r="FE19" s="307"/>
      <c r="FF19" s="307"/>
      <c r="FG19" s="307"/>
      <c r="FH19" s="307"/>
      <c r="FI19" s="307"/>
      <c r="FJ19" s="307"/>
      <c r="FK19" s="307"/>
      <c r="FL19" s="307"/>
      <c r="FM19" s="307"/>
      <c r="FN19" s="307"/>
      <c r="FO19" s="307"/>
      <c r="FP19" s="307"/>
      <c r="FQ19" s="307"/>
      <c r="FR19" s="307"/>
      <c r="FS19" s="307"/>
      <c r="FT19" s="307"/>
      <c r="FU19" s="307"/>
      <c r="FV19" s="307"/>
      <c r="FW19" s="307"/>
      <c r="FX19" s="307"/>
      <c r="FY19" s="307"/>
      <c r="FZ19" s="307"/>
      <c r="GA19" s="307"/>
      <c r="GB19" s="307"/>
      <c r="GC19" s="307"/>
      <c r="GD19" s="307"/>
      <c r="GE19" s="307"/>
      <c r="GF19" s="307"/>
      <c r="GG19" s="307"/>
      <c r="GH19" s="307"/>
      <c r="GI19" s="307"/>
      <c r="GJ19" s="307"/>
      <c r="GK19" s="307"/>
      <c r="GL19" s="307"/>
      <c r="GM19" s="307"/>
      <c r="GN19" s="307"/>
      <c r="GO19" s="307"/>
      <c r="GP19" s="307"/>
      <c r="GQ19" s="307"/>
      <c r="GR19" s="307"/>
      <c r="GS19" s="307"/>
      <c r="GT19" s="307"/>
      <c r="GU19" s="307"/>
      <c r="GV19" s="307"/>
      <c r="GW19" s="307"/>
      <c r="GX19" s="307"/>
      <c r="GY19" s="307"/>
      <c r="GZ19" s="307"/>
      <c r="HA19" s="307"/>
      <c r="HB19" s="307"/>
      <c r="HC19" s="307"/>
      <c r="HD19" s="307"/>
      <c r="HE19" s="307"/>
      <c r="HF19" s="307"/>
      <c r="HG19" s="307"/>
      <c r="HH19" s="307"/>
      <c r="HI19" s="307"/>
      <c r="HJ19" s="307"/>
      <c r="HK19" s="307"/>
      <c r="HL19" s="307"/>
      <c r="HM19" s="307"/>
      <c r="HN19" s="307"/>
      <c r="HO19" s="307"/>
      <c r="HP19" s="307"/>
      <c r="HQ19" s="307"/>
      <c r="HR19" s="307"/>
      <c r="HS19" s="307"/>
      <c r="HT19" s="307"/>
      <c r="HU19" s="307"/>
      <c r="HV19" s="307"/>
      <c r="HW19" s="307"/>
      <c r="HX19" s="307"/>
      <c r="HY19" s="307"/>
      <c r="HZ19" s="307"/>
      <c r="IA19" s="307"/>
      <c r="IB19" s="307"/>
      <c r="IC19" s="307"/>
      <c r="ID19" s="307"/>
      <c r="IE19" s="307"/>
      <c r="IF19" s="307"/>
      <c r="IG19" s="307"/>
      <c r="IH19" s="307"/>
      <c r="II19" s="307"/>
      <c r="IJ19" s="307"/>
      <c r="IK19" s="307"/>
      <c r="IL19" s="307"/>
      <c r="IM19" s="307"/>
      <c r="IN19" s="307"/>
      <c r="IO19" s="307"/>
      <c r="IP19" s="307"/>
      <c r="IQ19" s="307"/>
      <c r="IR19" s="307"/>
      <c r="IS19" s="307"/>
      <c r="IT19" s="307"/>
      <c r="IU19" s="307"/>
      <c r="IV19" s="307"/>
      <c r="IW19" s="307"/>
      <c r="IX19" s="307"/>
      <c r="IY19" s="307"/>
      <c r="IZ19" s="307"/>
      <c r="JA19" s="307"/>
      <c r="JB19" s="307"/>
      <c r="JC19" s="307"/>
      <c r="JD19" s="307"/>
      <c r="JE19" s="307"/>
      <c r="JF19" s="307"/>
      <c r="JG19" s="307"/>
      <c r="JH19" s="307"/>
      <c r="JI19" s="307"/>
      <c r="JJ19" s="307"/>
      <c r="JK19" s="307"/>
      <c r="JL19" s="307"/>
      <c r="JM19" s="307"/>
      <c r="JN19" s="307"/>
      <c r="JO19" s="307"/>
      <c r="JP19" s="307"/>
      <c r="JQ19" s="307"/>
      <c r="JR19" s="307"/>
      <c r="JS19" s="307"/>
      <c r="JT19" s="307"/>
      <c r="JU19" s="307"/>
      <c r="JV19" s="307"/>
      <c r="JW19" s="307"/>
      <c r="JX19" s="307"/>
      <c r="JY19" s="307"/>
      <c r="JZ19" s="307"/>
      <c r="KA19" s="307"/>
      <c r="KB19" s="307"/>
      <c r="KC19" s="307"/>
      <c r="KD19" s="307"/>
      <c r="KE19" s="307"/>
      <c r="KF19" s="307"/>
      <c r="KG19" s="307"/>
      <c r="KH19" s="307"/>
      <c r="KI19" s="307"/>
      <c r="KJ19" s="307"/>
      <c r="KK19" s="307"/>
      <c r="KL19" s="307"/>
      <c r="KM19" s="307"/>
      <c r="KN19" s="307"/>
      <c r="KO19" s="307"/>
      <c r="KP19" s="307"/>
      <c r="KQ19" s="307"/>
      <c r="KR19" s="307"/>
      <c r="KS19" s="307"/>
      <c r="KT19" s="307"/>
      <c r="KU19" s="307"/>
      <c r="KV19" s="307"/>
      <c r="KW19" s="307"/>
      <c r="KX19" s="307"/>
      <c r="KY19" s="307"/>
      <c r="KZ19" s="307"/>
      <c r="LA19" s="307"/>
      <c r="LB19" s="307"/>
      <c r="LC19" s="307"/>
      <c r="LD19" s="307"/>
      <c r="LE19" s="307"/>
      <c r="LF19" s="307"/>
      <c r="LG19" s="307"/>
      <c r="LH19" s="307"/>
      <c r="LI19" s="307"/>
      <c r="LJ19" s="307"/>
      <c r="LK19" s="307"/>
      <c r="LL19" s="307"/>
      <c r="LM19" s="307"/>
      <c r="LN19" s="307"/>
      <c r="LO19" s="307"/>
      <c r="LP19" s="307"/>
      <c r="LQ19" s="307"/>
      <c r="LR19" s="307"/>
      <c r="LS19" s="307"/>
      <c r="LT19" s="307"/>
      <c r="LU19" s="307"/>
      <c r="LV19" s="307"/>
      <c r="LW19" s="307"/>
      <c r="LX19" s="307"/>
      <c r="LY19" s="307"/>
      <c r="LZ19" s="307"/>
      <c r="MA19" s="307"/>
      <c r="MB19" s="307"/>
      <c r="MC19" s="307"/>
      <c r="MD19" s="307"/>
      <c r="ME19" s="307"/>
      <c r="MF19" s="307"/>
      <c r="MG19" s="307"/>
      <c r="MH19" s="307"/>
      <c r="MI19" s="307"/>
      <c r="MJ19" s="307"/>
      <c r="MK19" s="307"/>
      <c r="ML19" s="307"/>
      <c r="MM19" s="307"/>
      <c r="MN19" s="307"/>
      <c r="MO19" s="307"/>
      <c r="MP19" s="307"/>
      <c r="MQ19" s="307"/>
      <c r="MR19" s="307"/>
      <c r="MS19" s="307"/>
      <c r="MT19" s="307"/>
      <c r="MU19" s="307"/>
      <c r="MV19" s="307"/>
      <c r="MW19" s="307"/>
      <c r="MX19" s="307"/>
      <c r="MY19" s="307"/>
      <c r="MZ19" s="307"/>
      <c r="NA19" s="307"/>
      <c r="NB19" s="307"/>
      <c r="NC19" s="307"/>
      <c r="ND19" s="307"/>
      <c r="NE19" s="307"/>
      <c r="NF19" s="307"/>
      <c r="NG19" s="307"/>
      <c r="NH19" s="307"/>
      <c r="NI19" s="307"/>
      <c r="NJ19" s="307"/>
      <c r="NK19" s="307"/>
      <c r="NL19" s="307"/>
      <c r="NM19" s="307"/>
      <c r="NN19" s="308"/>
      <c r="NO19" s="308"/>
      <c r="NP19" s="308"/>
      <c r="NQ19" s="308"/>
      <c r="NR19" s="308"/>
      <c r="NS19" s="308"/>
      <c r="NT19" s="308"/>
      <c r="NU19" s="308"/>
      <c r="NV19" s="308"/>
      <c r="NW19" s="308"/>
      <c r="NX19" s="308"/>
      <c r="NY19" s="308"/>
      <c r="NZ19" s="308"/>
      <c r="OA19" s="308"/>
      <c r="OB19" s="308"/>
      <c r="OC19" s="308"/>
      <c r="OD19" s="308"/>
      <c r="OE19" s="308"/>
      <c r="OF19" s="308"/>
      <c r="OG19" s="308"/>
      <c r="OH19" s="308"/>
      <c r="OI19" s="308"/>
      <c r="OJ19" s="308"/>
      <c r="OK19" s="308"/>
      <c r="OL19" s="308"/>
      <c r="OM19" s="308"/>
      <c r="ON19" s="308"/>
      <c r="OO19" s="308"/>
      <c r="OP19" s="308"/>
      <c r="OQ19" s="308"/>
      <c r="OR19" s="308"/>
      <c r="OS19" s="308"/>
      <c r="OT19" s="308"/>
      <c r="OU19" s="308"/>
      <c r="OV19" s="308"/>
      <c r="OW19" s="308"/>
      <c r="OX19" s="308"/>
      <c r="OY19" s="308"/>
      <c r="OZ19" s="308"/>
      <c r="PA19" s="308"/>
      <c r="PB19" s="308"/>
      <c r="PC19" s="308"/>
      <c r="PD19" s="308"/>
      <c r="PE19" s="308"/>
      <c r="PF19" s="308"/>
      <c r="PG19" s="308"/>
      <c r="PH19" s="308"/>
      <c r="PI19" s="308"/>
      <c r="PJ19" s="308"/>
      <c r="PK19" s="308"/>
      <c r="PL19" s="308"/>
      <c r="PM19" s="308"/>
      <c r="PN19" s="308"/>
      <c r="PO19" s="308"/>
      <c r="PP19" s="308"/>
      <c r="PQ19" s="308"/>
      <c r="PR19" s="308"/>
      <c r="PS19" s="308"/>
      <c r="PT19" s="308"/>
      <c r="PU19" s="308"/>
      <c r="PV19" s="308"/>
      <c r="PW19" s="308"/>
      <c r="PX19" s="308"/>
      <c r="PY19" s="308"/>
      <c r="PZ19" s="308"/>
      <c r="QA19" s="308"/>
      <c r="QB19" s="308"/>
      <c r="QC19" s="308"/>
      <c r="QD19" s="308"/>
      <c r="QE19" s="308"/>
      <c r="QF19" s="308"/>
      <c r="QG19" s="308"/>
      <c r="QH19" s="308"/>
      <c r="QI19" s="308"/>
      <c r="QJ19" s="308"/>
      <c r="QK19" s="308"/>
      <c r="QL19" s="308"/>
      <c r="QM19" s="308"/>
      <c r="QN19" s="308"/>
      <c r="QO19" s="308"/>
      <c r="QP19" s="308"/>
      <c r="QQ19" s="308"/>
      <c r="QR19" s="308"/>
      <c r="QS19" s="308"/>
      <c r="QT19" s="308"/>
      <c r="QU19" s="308"/>
      <c r="QV19" s="308"/>
      <c r="QW19" s="308"/>
      <c r="QX19" s="308"/>
      <c r="QY19" s="308"/>
      <c r="QZ19" s="308"/>
      <c r="RA19" s="308"/>
      <c r="RB19" s="308"/>
      <c r="RC19" s="308"/>
      <c r="RD19" s="308"/>
      <c r="RE19" s="308"/>
      <c r="RF19" s="308"/>
      <c r="RG19" s="308"/>
      <c r="RH19" s="308"/>
      <c r="RI19" s="308"/>
      <c r="RJ19" s="308"/>
      <c r="RK19" s="308"/>
      <c r="RL19" s="308"/>
      <c r="RM19" s="308"/>
      <c r="RN19" s="308"/>
      <c r="RO19" s="308"/>
      <c r="RP19" s="308"/>
      <c r="RQ19" s="308"/>
      <c r="RR19" s="308"/>
      <c r="RS19" s="308"/>
      <c r="RT19" s="308"/>
      <c r="RU19" s="308"/>
      <c r="RV19" s="308"/>
      <c r="RW19" s="308"/>
      <c r="RX19" s="308"/>
      <c r="RY19" s="308"/>
      <c r="RZ19" s="308"/>
      <c r="SA19" s="308"/>
      <c r="SB19" s="308"/>
      <c r="SC19" s="308"/>
      <c r="SD19" s="308"/>
      <c r="SE19" s="308"/>
      <c r="SF19" s="308"/>
      <c r="SG19" s="308"/>
      <c r="SH19" s="308"/>
      <c r="SI19" s="308"/>
      <c r="SJ19" s="308"/>
      <c r="SK19" s="308"/>
      <c r="SL19" s="308"/>
      <c r="SM19" s="308"/>
      <c r="SN19" s="308"/>
      <c r="SO19" s="308"/>
      <c r="SP19" s="308"/>
      <c r="SQ19" s="308"/>
      <c r="SR19" s="308"/>
      <c r="SS19" s="308"/>
      <c r="ST19" s="308"/>
      <c r="SU19" s="308"/>
      <c r="SV19" s="308"/>
      <c r="SW19" s="308"/>
      <c r="SX19" s="308"/>
      <c r="SY19" s="308"/>
      <c r="SZ19" s="308"/>
      <c r="TA19" s="308"/>
      <c r="TB19" s="308"/>
      <c r="TC19" s="308"/>
      <c r="TD19" s="308"/>
      <c r="TE19" s="308"/>
      <c r="TF19" s="308"/>
      <c r="TG19" s="308"/>
      <c r="TH19" s="308"/>
      <c r="TI19" s="308"/>
      <c r="TJ19" s="308"/>
      <c r="TK19" s="308"/>
      <c r="TL19" s="308"/>
      <c r="TM19" s="308"/>
      <c r="TN19" s="308"/>
      <c r="TO19" s="308"/>
      <c r="TP19" s="308"/>
      <c r="TQ19" s="308"/>
      <c r="TR19" s="308"/>
      <c r="TS19" s="308"/>
      <c r="TT19" s="308"/>
      <c r="TU19" s="308"/>
      <c r="TV19" s="308"/>
      <c r="TW19" s="308"/>
      <c r="TX19" s="308"/>
      <c r="TY19" s="308"/>
      <c r="TZ19" s="308"/>
      <c r="UA19" s="308"/>
      <c r="UB19" s="308"/>
      <c r="UC19" s="308"/>
      <c r="UD19" s="308"/>
      <c r="UE19" s="308"/>
      <c r="UF19" s="308"/>
      <c r="UG19" s="308"/>
      <c r="UH19" s="308"/>
      <c r="UI19" s="308"/>
      <c r="UJ19" s="308"/>
      <c r="UK19" s="308"/>
      <c r="UL19" s="308"/>
      <c r="UM19" s="308"/>
      <c r="UN19" s="308"/>
      <c r="UO19" s="308"/>
      <c r="UP19" s="308"/>
      <c r="UQ19" s="308"/>
      <c r="UR19" s="308"/>
      <c r="US19" s="308"/>
      <c r="UT19" s="308"/>
      <c r="UU19" s="308"/>
      <c r="UV19" s="308"/>
      <c r="UW19" s="308"/>
      <c r="UX19" s="308"/>
      <c r="UY19" s="308"/>
      <c r="UZ19" s="308"/>
      <c r="VA19" s="308"/>
      <c r="VB19" s="308"/>
      <c r="VC19" s="308"/>
      <c r="VD19" s="308"/>
      <c r="VE19" s="308"/>
      <c r="VF19" s="308"/>
      <c r="VG19" s="308"/>
      <c r="VH19" s="308"/>
      <c r="VI19" s="308"/>
      <c r="VJ19" s="308"/>
      <c r="VK19" s="308"/>
      <c r="VL19" s="308"/>
      <c r="VM19" s="308"/>
      <c r="VN19" s="308"/>
      <c r="VO19" s="308"/>
      <c r="VP19" s="308"/>
      <c r="VQ19" s="308"/>
      <c r="VR19" s="308"/>
      <c r="VS19" s="308"/>
      <c r="VT19" s="308"/>
      <c r="VU19" s="308"/>
      <c r="VV19" s="308"/>
      <c r="VW19" s="308"/>
      <c r="VX19" s="308"/>
      <c r="VY19" s="308"/>
      <c r="VZ19" s="308"/>
      <c r="WA19" s="308"/>
      <c r="WB19" s="308"/>
      <c r="WC19" s="308"/>
      <c r="WD19" s="308"/>
      <c r="WE19" s="308"/>
      <c r="WF19" s="308"/>
      <c r="WG19" s="308"/>
      <c r="WH19" s="308"/>
      <c r="WI19" s="308"/>
      <c r="WJ19" s="308"/>
      <c r="WK19" s="308"/>
      <c r="WL19" s="308"/>
      <c r="WM19" s="308"/>
      <c r="WN19" s="308"/>
      <c r="WO19" s="308"/>
      <c r="WP19" s="308"/>
      <c r="WQ19" s="308"/>
      <c r="WR19" s="308"/>
      <c r="WS19" s="308"/>
      <c r="WT19" s="308"/>
      <c r="WU19" s="308"/>
      <c r="WV19" s="308"/>
      <c r="WW19" s="308"/>
      <c r="WX19" s="308"/>
      <c r="WY19" s="308"/>
      <c r="WZ19" s="308"/>
      <c r="XA19" s="308"/>
      <c r="XB19" s="308"/>
      <c r="XC19" s="308"/>
      <c r="XD19" s="308"/>
      <c r="XE19" s="308"/>
      <c r="XF19" s="308"/>
      <c r="XG19" s="308"/>
      <c r="XH19" s="308"/>
      <c r="XI19" s="308"/>
      <c r="XJ19" s="308"/>
      <c r="XK19" s="308"/>
      <c r="XL19" s="308"/>
      <c r="XM19" s="308"/>
      <c r="XN19" s="308"/>
      <c r="XO19" s="308"/>
      <c r="XP19" s="308"/>
      <c r="XQ19" s="308"/>
      <c r="XR19" s="308"/>
      <c r="XS19" s="308"/>
      <c r="XT19" s="308"/>
      <c r="XU19" s="308"/>
      <c r="XV19" s="308"/>
      <c r="XW19" s="308"/>
      <c r="XX19" s="308"/>
      <c r="XY19" s="308"/>
      <c r="XZ19" s="308"/>
      <c r="YA19" s="308"/>
      <c r="YB19" s="308"/>
      <c r="YC19" s="308"/>
      <c r="YD19" s="308"/>
      <c r="YE19" s="308"/>
      <c r="YF19" s="308"/>
      <c r="YG19" s="308"/>
      <c r="YH19" s="308"/>
      <c r="YI19" s="308"/>
      <c r="YJ19" s="308"/>
      <c r="YK19" s="308"/>
      <c r="YL19" s="308"/>
      <c r="YM19" s="308"/>
      <c r="YN19" s="308"/>
      <c r="YO19" s="308"/>
      <c r="YP19" s="308"/>
      <c r="YQ19" s="308"/>
      <c r="YR19" s="308"/>
      <c r="YS19" s="308"/>
      <c r="YT19" s="308"/>
      <c r="YU19" s="308"/>
      <c r="YV19" s="308"/>
      <c r="YW19" s="308"/>
      <c r="YX19" s="308"/>
      <c r="YY19" s="308"/>
      <c r="YZ19" s="308"/>
      <c r="ZA19" s="308"/>
      <c r="ZB19" s="308"/>
      <c r="ZC19" s="308"/>
      <c r="ZD19" s="308"/>
      <c r="ZE19" s="308"/>
      <c r="ZF19" s="308"/>
      <c r="ZG19" s="308"/>
      <c r="ZH19" s="308"/>
      <c r="ZI19" s="308"/>
      <c r="ZJ19" s="308"/>
      <c r="ZK19" s="308"/>
      <c r="ZL19" s="308"/>
      <c r="ZM19" s="308"/>
      <c r="ZN19" s="308"/>
      <c r="ZO19" s="308"/>
      <c r="ZP19" s="308"/>
      <c r="ZQ19" s="308"/>
      <c r="ZR19" s="308"/>
      <c r="ZS19" s="308"/>
      <c r="ZT19" s="308"/>
      <c r="ZU19" s="308"/>
      <c r="ZV19" s="308"/>
      <c r="ZW19" s="308"/>
      <c r="ZX19" s="308"/>
      <c r="ZY19" s="308"/>
      <c r="ZZ19" s="308"/>
      <c r="AAA19" s="308"/>
      <c r="AAB19" s="308"/>
      <c r="AAC19" s="308"/>
      <c r="AAD19" s="308"/>
      <c r="AAE19" s="308"/>
      <c r="AAF19" s="308"/>
      <c r="AAG19" s="308"/>
      <c r="AAH19" s="308"/>
      <c r="AAI19" s="308"/>
      <c r="AAJ19" s="308"/>
      <c r="AAK19" s="308"/>
      <c r="AAL19" s="308"/>
      <c r="AAM19" s="308"/>
      <c r="AAN19" s="308"/>
      <c r="AAO19" s="308"/>
      <c r="AAP19" s="308"/>
      <c r="AAQ19" s="308"/>
      <c r="AAR19" s="308"/>
      <c r="AAS19" s="308"/>
      <c r="AAT19" s="308"/>
      <c r="AAU19" s="308"/>
      <c r="AAV19" s="308"/>
      <c r="AAW19" s="308"/>
      <c r="AAX19" s="308"/>
      <c r="AAY19" s="308"/>
      <c r="AAZ19" s="308"/>
      <c r="ABA19" s="308"/>
      <c r="ABB19" s="308"/>
      <c r="ABC19" s="308"/>
      <c r="ABD19" s="308"/>
      <c r="ABE19" s="308"/>
      <c r="ABF19" s="308"/>
      <c r="ABG19" s="308"/>
      <c r="ABH19" s="308"/>
      <c r="ABI19" s="308"/>
      <c r="ABJ19" s="308"/>
      <c r="ABK19" s="308"/>
      <c r="ABL19" s="308"/>
      <c r="ABM19" s="308"/>
      <c r="ABN19" s="308"/>
      <c r="ABO19" s="308"/>
      <c r="ABP19" s="308"/>
      <c r="ABQ19" s="308"/>
      <c r="ABR19" s="308"/>
      <c r="ABS19" s="308"/>
      <c r="ABT19" s="308"/>
      <c r="ABU19" s="308"/>
      <c r="ABV19" s="308"/>
      <c r="ABW19" s="308"/>
      <c r="ABX19" s="308"/>
      <c r="ABY19" s="308"/>
      <c r="ABZ19" s="308"/>
      <c r="ACA19" s="308"/>
      <c r="ACB19" s="308"/>
      <c r="ACC19" s="308"/>
      <c r="ACD19" s="308"/>
      <c r="ACE19" s="308"/>
      <c r="ACF19" s="308"/>
      <c r="ACG19" s="308"/>
      <c r="ACH19" s="308"/>
      <c r="ACI19" s="308"/>
      <c r="ACJ19" s="308"/>
      <c r="ACK19" s="308"/>
      <c r="ACL19" s="308"/>
      <c r="ACM19" s="308"/>
      <c r="ACN19" s="308"/>
      <c r="ACO19" s="308"/>
      <c r="ACP19" s="308"/>
      <c r="ACQ19" s="308"/>
      <c r="ACR19" s="308"/>
      <c r="ACS19" s="308"/>
      <c r="ACT19" s="308"/>
      <c r="ACU19" s="308"/>
      <c r="ACV19" s="308"/>
      <c r="ACW19" s="308"/>
      <c r="ACX19" s="308"/>
      <c r="ACY19" s="308"/>
      <c r="ACZ19" s="308"/>
      <c r="ADA19" s="308"/>
      <c r="ADB19" s="308"/>
      <c r="ADC19" s="308"/>
      <c r="ADD19" s="308"/>
      <c r="ADE19" s="308"/>
      <c r="ADF19" s="308"/>
      <c r="ADG19" s="308"/>
      <c r="ADH19" s="308"/>
      <c r="ADI19" s="308"/>
      <c r="ADJ19" s="308"/>
      <c r="ADK19" s="308"/>
      <c r="ADL19" s="308"/>
      <c r="ADM19" s="308"/>
      <c r="ADN19" s="308"/>
      <c r="ADO19" s="308"/>
      <c r="ADP19" s="308"/>
      <c r="ADQ19" s="308"/>
      <c r="ADR19" s="308"/>
      <c r="ADS19" s="308"/>
      <c r="ADT19" s="308"/>
      <c r="ADU19" s="308"/>
      <c r="ADV19" s="308"/>
      <c r="ADW19" s="308"/>
      <c r="ADX19" s="308"/>
      <c r="ADY19" s="308"/>
      <c r="ADZ19" s="308"/>
      <c r="AEA19" s="308"/>
      <c r="AEB19" s="308"/>
      <c r="AEC19" s="308"/>
      <c r="AED19" s="308"/>
      <c r="AEE19" s="308"/>
      <c r="AEF19" s="308"/>
      <c r="AEG19" s="308"/>
      <c r="AEH19" s="308"/>
      <c r="AEI19" s="308"/>
      <c r="AEJ19" s="308"/>
      <c r="AEK19" s="308"/>
      <c r="AEL19" s="308"/>
      <c r="AEM19" s="308"/>
      <c r="AEN19" s="308"/>
      <c r="AEO19" s="308"/>
      <c r="AEP19" s="308"/>
      <c r="AEQ19" s="308"/>
      <c r="AER19" s="308"/>
      <c r="AES19" s="308"/>
      <c r="AET19" s="308"/>
      <c r="AEU19" s="308"/>
      <c r="AEV19" s="308"/>
      <c r="AEW19" s="308"/>
      <c r="AEX19" s="308"/>
      <c r="AEY19" s="308"/>
      <c r="AEZ19" s="308"/>
      <c r="AFA19" s="308"/>
      <c r="AFB19" s="308"/>
      <c r="AFC19" s="308"/>
      <c r="AFD19" s="308"/>
      <c r="AFE19" s="308"/>
      <c r="AFF19" s="308"/>
      <c r="AFG19" s="308"/>
      <c r="AFH19" s="308"/>
      <c r="AFI19" s="308"/>
      <c r="AFJ19" s="308"/>
      <c r="AFK19" s="308"/>
      <c r="AFL19" s="308"/>
      <c r="AFM19" s="308"/>
      <c r="AFN19" s="308"/>
      <c r="AFO19" s="308"/>
      <c r="AFP19" s="308"/>
      <c r="AFQ19" s="308"/>
      <c r="AFR19" s="308"/>
      <c r="AFS19" s="308"/>
      <c r="AFT19" s="308"/>
      <c r="AFU19" s="308"/>
      <c r="AFV19" s="308"/>
      <c r="AFW19" s="308"/>
      <c r="AFX19" s="308"/>
      <c r="AFY19" s="308"/>
      <c r="AFZ19" s="308"/>
      <c r="AGA19" s="308"/>
      <c r="AGB19" s="308"/>
      <c r="AGC19" s="308"/>
      <c r="AGD19" s="308"/>
      <c r="AGE19" s="308"/>
      <c r="AGF19" s="308"/>
      <c r="AGG19" s="308"/>
      <c r="AGH19" s="308"/>
      <c r="AGI19" s="308"/>
      <c r="AGJ19" s="308"/>
      <c r="AGK19" s="308"/>
      <c r="AGL19" s="308"/>
      <c r="AGM19" s="308"/>
      <c r="AGN19" s="308"/>
      <c r="AGO19" s="308"/>
      <c r="AGP19" s="308"/>
      <c r="AGQ19" s="308"/>
      <c r="AGR19" s="308"/>
      <c r="AGS19" s="308"/>
      <c r="AGT19" s="308"/>
      <c r="AGU19" s="308"/>
      <c r="AGV19" s="308"/>
      <c r="AGW19" s="308"/>
      <c r="AGX19" s="308"/>
      <c r="AGY19" s="308"/>
      <c r="AGZ19" s="308"/>
      <c r="AHA19" s="308"/>
      <c r="AHB19" s="308"/>
      <c r="AHC19" s="308"/>
      <c r="AHD19" s="308"/>
      <c r="AHE19" s="308"/>
      <c r="AHF19" s="308"/>
      <c r="AHG19" s="308"/>
      <c r="AHH19" s="308"/>
      <c r="AHI19" s="308"/>
      <c r="AHJ19" s="308"/>
      <c r="AHK19" s="308"/>
      <c r="AHL19" s="308"/>
      <c r="AHM19" s="308"/>
      <c r="AHN19" s="308"/>
      <c r="AHO19" s="308"/>
      <c r="AHP19" s="308"/>
      <c r="AHQ19" s="308"/>
      <c r="AHR19" s="308"/>
      <c r="AHS19" s="308"/>
      <c r="AHT19" s="308"/>
      <c r="AHU19" s="308"/>
      <c r="AHV19" s="308"/>
      <c r="AHW19" s="308"/>
      <c r="AHX19" s="308"/>
      <c r="AHY19" s="308"/>
      <c r="AHZ19" s="308"/>
      <c r="AIA19" s="308"/>
      <c r="AIB19" s="308"/>
      <c r="AIC19" s="308"/>
      <c r="AID19" s="308"/>
      <c r="AIE19" s="308"/>
      <c r="AIF19" s="308"/>
      <c r="AIG19" s="308"/>
      <c r="AIH19" s="308"/>
      <c r="AII19" s="308"/>
      <c r="AIJ19" s="308"/>
      <c r="AIK19" s="308"/>
      <c r="AIL19" s="308"/>
      <c r="AIM19" s="308"/>
      <c r="AIN19" s="308"/>
      <c r="AIO19" s="308"/>
      <c r="AIP19" s="308"/>
      <c r="AIQ19" s="308"/>
      <c r="AIR19" s="308"/>
      <c r="AIS19" s="308"/>
      <c r="AIT19" s="308"/>
      <c r="AIU19" s="308"/>
      <c r="AIV19" s="308"/>
      <c r="AIW19" s="308"/>
      <c r="AIX19" s="308"/>
      <c r="AIY19" s="308"/>
      <c r="AIZ19" s="308"/>
      <c r="AJA19" s="308"/>
      <c r="AJB19" s="308"/>
      <c r="AJC19" s="308"/>
      <c r="AJD19" s="308"/>
      <c r="AJE19" s="308"/>
      <c r="AJF19" s="308"/>
      <c r="AJG19" s="308"/>
      <c r="AJH19" s="308"/>
      <c r="AJI19" s="308"/>
      <c r="AJJ19" s="308"/>
      <c r="AJK19" s="308"/>
      <c r="AJL19" s="308"/>
      <c r="AJM19" s="308"/>
      <c r="AJN19" s="308"/>
      <c r="AJO19" s="308"/>
      <c r="AJP19" s="308"/>
      <c r="AJQ19" s="308"/>
      <c r="AJR19" s="308"/>
      <c r="AJS19" s="308"/>
      <c r="AJT19" s="308"/>
      <c r="AJU19" s="308"/>
      <c r="AJV19" s="308"/>
      <c r="AJW19" s="308"/>
      <c r="AJX19" s="308"/>
      <c r="AJY19" s="308"/>
      <c r="AJZ19" s="308"/>
      <c r="AKA19" s="308"/>
      <c r="AKB19" s="308"/>
      <c r="AKC19" s="308"/>
      <c r="AKD19" s="308"/>
      <c r="AKE19" s="308"/>
      <c r="AKF19" s="308"/>
      <c r="AKG19" s="308"/>
      <c r="AKH19" s="308"/>
      <c r="AKI19" s="308"/>
      <c r="AKJ19" s="308"/>
      <c r="AKK19" s="308"/>
      <c r="AKL19" s="308"/>
      <c r="AKM19" s="308"/>
      <c r="AKN19" s="308"/>
      <c r="AKO19" s="308"/>
      <c r="AKP19" s="308"/>
      <c r="AKQ19" s="308"/>
      <c r="AKR19" s="308"/>
      <c r="AKS19" s="308"/>
      <c r="AKT19" s="308"/>
      <c r="AKU19" s="308"/>
      <c r="AKV19" s="308"/>
      <c r="AKW19" s="308"/>
      <c r="AKX19" s="308"/>
      <c r="AKY19" s="308"/>
    </row>
    <row r="20" spans="1:987" s="174" customFormat="1" ht="19.899999999999999" customHeight="1" x14ac:dyDescent="0.25">
      <c r="A20" s="178">
        <f>'Sample of Spirits 2'!A20</f>
        <v>0</v>
      </c>
      <c r="B20" s="362" t="s">
        <v>59</v>
      </c>
      <c r="C20" s="363"/>
      <c r="D20" s="363"/>
      <c r="E20" s="363"/>
      <c r="F20" s="191"/>
      <c r="G20" s="364" t="s">
        <v>57</v>
      </c>
      <c r="H20" s="365"/>
      <c r="I20" s="365"/>
      <c r="J20" s="365"/>
      <c r="K20" s="191"/>
      <c r="L20" s="366" t="s">
        <v>58</v>
      </c>
      <c r="M20" s="367"/>
      <c r="N20" s="367"/>
      <c r="O20" s="367"/>
      <c r="P20" s="191"/>
      <c r="Q20" s="374" t="s">
        <v>46</v>
      </c>
      <c r="R20" s="375"/>
      <c r="S20" s="191"/>
      <c r="T20" s="370" t="s">
        <v>47</v>
      </c>
      <c r="U20" s="371"/>
      <c r="V20" s="304"/>
      <c r="W20" s="312"/>
      <c r="X20" s="307"/>
      <c r="Y20" s="307"/>
      <c r="Z20" s="307"/>
      <c r="AA20" s="307"/>
      <c r="AB20" s="307"/>
      <c r="AC20" s="307"/>
      <c r="AD20" s="307"/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7"/>
      <c r="BL20" s="307"/>
      <c r="BM20" s="307"/>
      <c r="BN20" s="307"/>
      <c r="BO20" s="307"/>
      <c r="BP20" s="307"/>
      <c r="BQ20" s="307"/>
      <c r="BR20" s="307"/>
      <c r="BS20" s="307"/>
      <c r="BT20" s="307"/>
      <c r="BU20" s="307"/>
      <c r="BV20" s="307"/>
      <c r="BW20" s="307"/>
      <c r="BX20" s="307"/>
      <c r="BY20" s="307"/>
      <c r="BZ20" s="307"/>
      <c r="CA20" s="307"/>
      <c r="CB20" s="307"/>
      <c r="CC20" s="307"/>
      <c r="CD20" s="307"/>
      <c r="CE20" s="307"/>
      <c r="CF20" s="307"/>
      <c r="CG20" s="307"/>
      <c r="CH20" s="307"/>
      <c r="CI20" s="307"/>
      <c r="CJ20" s="307"/>
      <c r="CK20" s="307"/>
      <c r="CL20" s="307"/>
      <c r="CM20" s="307"/>
      <c r="CN20" s="307"/>
      <c r="CO20" s="307"/>
      <c r="CP20" s="307"/>
      <c r="CQ20" s="307"/>
      <c r="CR20" s="307"/>
      <c r="CS20" s="307"/>
      <c r="CT20" s="307"/>
      <c r="CU20" s="307"/>
      <c r="CV20" s="307"/>
      <c r="CW20" s="307"/>
      <c r="CX20" s="307"/>
      <c r="CY20" s="307"/>
      <c r="CZ20" s="307"/>
      <c r="DA20" s="307"/>
      <c r="DB20" s="307"/>
      <c r="DC20" s="307"/>
      <c r="DD20" s="307"/>
      <c r="DE20" s="307"/>
      <c r="DF20" s="307"/>
      <c r="DG20" s="307"/>
      <c r="DH20" s="307"/>
      <c r="DI20" s="307"/>
      <c r="DJ20" s="307"/>
      <c r="DK20" s="307"/>
      <c r="DL20" s="307"/>
      <c r="DM20" s="307"/>
      <c r="DN20" s="307"/>
      <c r="DO20" s="307"/>
      <c r="DP20" s="307"/>
      <c r="DQ20" s="307"/>
      <c r="DR20" s="307"/>
      <c r="DS20" s="307"/>
      <c r="DT20" s="307"/>
      <c r="DU20" s="307"/>
      <c r="DV20" s="307"/>
      <c r="DW20" s="307"/>
      <c r="DX20" s="307"/>
      <c r="DY20" s="307"/>
      <c r="DZ20" s="307"/>
      <c r="EA20" s="307"/>
      <c r="EB20" s="307"/>
      <c r="EC20" s="307"/>
      <c r="ED20" s="307"/>
      <c r="EE20" s="307"/>
      <c r="EF20" s="307"/>
      <c r="EG20" s="307"/>
      <c r="EH20" s="307"/>
      <c r="EI20" s="307"/>
      <c r="EJ20" s="307"/>
      <c r="EK20" s="307"/>
      <c r="EL20" s="307"/>
      <c r="EM20" s="307"/>
      <c r="EN20" s="307"/>
      <c r="EO20" s="307"/>
      <c r="EP20" s="307"/>
      <c r="EQ20" s="307"/>
      <c r="ER20" s="307"/>
      <c r="ES20" s="307"/>
      <c r="ET20" s="307"/>
      <c r="EU20" s="307"/>
      <c r="EV20" s="307"/>
      <c r="EW20" s="307"/>
      <c r="EX20" s="307"/>
      <c r="EY20" s="307"/>
      <c r="EZ20" s="307"/>
      <c r="FA20" s="307"/>
      <c r="FB20" s="307"/>
      <c r="FC20" s="307"/>
      <c r="FD20" s="307"/>
      <c r="FE20" s="307"/>
      <c r="FF20" s="307"/>
      <c r="FG20" s="307"/>
      <c r="FH20" s="307"/>
      <c r="FI20" s="307"/>
      <c r="FJ20" s="307"/>
      <c r="FK20" s="307"/>
      <c r="FL20" s="307"/>
      <c r="FM20" s="307"/>
      <c r="FN20" s="307"/>
      <c r="FO20" s="307"/>
      <c r="FP20" s="307"/>
      <c r="FQ20" s="307"/>
      <c r="FR20" s="307"/>
      <c r="FS20" s="307"/>
      <c r="FT20" s="307"/>
      <c r="FU20" s="307"/>
      <c r="FV20" s="307"/>
      <c r="FW20" s="307"/>
      <c r="FX20" s="307"/>
      <c r="FY20" s="307"/>
      <c r="FZ20" s="307"/>
      <c r="GA20" s="307"/>
      <c r="GB20" s="307"/>
      <c r="GC20" s="307"/>
      <c r="GD20" s="307"/>
      <c r="GE20" s="307"/>
      <c r="GF20" s="307"/>
      <c r="GG20" s="307"/>
      <c r="GH20" s="307"/>
      <c r="GI20" s="307"/>
      <c r="GJ20" s="307"/>
      <c r="GK20" s="307"/>
      <c r="GL20" s="307"/>
      <c r="GM20" s="307"/>
      <c r="GN20" s="307"/>
      <c r="GO20" s="307"/>
      <c r="GP20" s="307"/>
      <c r="GQ20" s="307"/>
      <c r="GR20" s="307"/>
      <c r="GS20" s="307"/>
      <c r="GT20" s="307"/>
      <c r="GU20" s="307"/>
      <c r="GV20" s="307"/>
      <c r="GW20" s="307"/>
      <c r="GX20" s="307"/>
      <c r="GY20" s="307"/>
      <c r="GZ20" s="307"/>
      <c r="HA20" s="307"/>
      <c r="HB20" s="307"/>
      <c r="HC20" s="307"/>
      <c r="HD20" s="307"/>
      <c r="HE20" s="307"/>
      <c r="HF20" s="307"/>
      <c r="HG20" s="307"/>
      <c r="HH20" s="307"/>
      <c r="HI20" s="307"/>
      <c r="HJ20" s="307"/>
      <c r="HK20" s="307"/>
      <c r="HL20" s="307"/>
      <c r="HM20" s="307"/>
      <c r="HN20" s="307"/>
      <c r="HO20" s="307"/>
      <c r="HP20" s="307"/>
      <c r="HQ20" s="307"/>
      <c r="HR20" s="307"/>
      <c r="HS20" s="307"/>
      <c r="HT20" s="307"/>
      <c r="HU20" s="307"/>
      <c r="HV20" s="307"/>
      <c r="HW20" s="307"/>
      <c r="HX20" s="307"/>
      <c r="HY20" s="307"/>
      <c r="HZ20" s="307"/>
      <c r="IA20" s="307"/>
      <c r="IB20" s="307"/>
      <c r="IC20" s="307"/>
      <c r="ID20" s="307"/>
      <c r="IE20" s="307"/>
      <c r="IF20" s="307"/>
      <c r="IG20" s="307"/>
      <c r="IH20" s="307"/>
      <c r="II20" s="307"/>
      <c r="IJ20" s="307"/>
      <c r="IK20" s="307"/>
      <c r="IL20" s="307"/>
      <c r="IM20" s="307"/>
      <c r="IN20" s="307"/>
      <c r="IO20" s="307"/>
      <c r="IP20" s="307"/>
      <c r="IQ20" s="307"/>
      <c r="IR20" s="307"/>
      <c r="IS20" s="307"/>
      <c r="IT20" s="307"/>
      <c r="IU20" s="307"/>
      <c r="IV20" s="307"/>
      <c r="IW20" s="307"/>
      <c r="IX20" s="307"/>
      <c r="IY20" s="307"/>
      <c r="IZ20" s="307"/>
      <c r="JA20" s="307"/>
      <c r="JB20" s="307"/>
      <c r="JC20" s="307"/>
      <c r="JD20" s="307"/>
      <c r="JE20" s="307"/>
      <c r="JF20" s="307"/>
      <c r="JG20" s="307"/>
      <c r="JH20" s="307"/>
      <c r="JI20" s="307"/>
      <c r="JJ20" s="307"/>
      <c r="JK20" s="307"/>
      <c r="JL20" s="307"/>
      <c r="JM20" s="307"/>
      <c r="JN20" s="307"/>
      <c r="JO20" s="307"/>
      <c r="JP20" s="307"/>
      <c r="JQ20" s="307"/>
      <c r="JR20" s="307"/>
      <c r="JS20" s="307"/>
      <c r="JT20" s="307"/>
      <c r="JU20" s="307"/>
      <c r="JV20" s="307"/>
      <c r="JW20" s="307"/>
      <c r="JX20" s="307"/>
      <c r="JY20" s="307"/>
      <c r="JZ20" s="307"/>
      <c r="KA20" s="307"/>
      <c r="KB20" s="307"/>
      <c r="KC20" s="307"/>
      <c r="KD20" s="307"/>
      <c r="KE20" s="307"/>
      <c r="KF20" s="307"/>
      <c r="KG20" s="307"/>
      <c r="KH20" s="307"/>
      <c r="KI20" s="307"/>
      <c r="KJ20" s="307"/>
      <c r="KK20" s="307"/>
      <c r="KL20" s="307"/>
      <c r="KM20" s="307"/>
      <c r="KN20" s="307"/>
      <c r="KO20" s="307"/>
      <c r="KP20" s="307"/>
      <c r="KQ20" s="307"/>
      <c r="KR20" s="307"/>
      <c r="KS20" s="307"/>
      <c r="KT20" s="307"/>
      <c r="KU20" s="307"/>
      <c r="KV20" s="307"/>
      <c r="KW20" s="307"/>
      <c r="KX20" s="307"/>
      <c r="KY20" s="307"/>
      <c r="KZ20" s="307"/>
      <c r="LA20" s="307"/>
      <c r="LB20" s="307"/>
      <c r="LC20" s="307"/>
      <c r="LD20" s="307"/>
      <c r="LE20" s="307"/>
      <c r="LF20" s="307"/>
      <c r="LG20" s="307"/>
      <c r="LH20" s="307"/>
      <c r="LI20" s="307"/>
      <c r="LJ20" s="307"/>
      <c r="LK20" s="307"/>
      <c r="LL20" s="307"/>
      <c r="LM20" s="307"/>
      <c r="LN20" s="307"/>
      <c r="LO20" s="307"/>
      <c r="LP20" s="307"/>
      <c r="LQ20" s="307"/>
      <c r="LR20" s="307"/>
      <c r="LS20" s="307"/>
      <c r="LT20" s="307"/>
      <c r="LU20" s="307"/>
      <c r="LV20" s="307"/>
      <c r="LW20" s="307"/>
      <c r="LX20" s="307"/>
      <c r="LY20" s="307"/>
      <c r="LZ20" s="307"/>
      <c r="MA20" s="307"/>
      <c r="MB20" s="307"/>
      <c r="MC20" s="307"/>
      <c r="MD20" s="307"/>
      <c r="ME20" s="307"/>
      <c r="MF20" s="307"/>
      <c r="MG20" s="307"/>
      <c r="MH20" s="307"/>
      <c r="MI20" s="307"/>
      <c r="MJ20" s="307"/>
      <c r="MK20" s="307"/>
      <c r="ML20" s="307"/>
      <c r="MM20" s="307"/>
      <c r="MN20" s="307"/>
      <c r="MO20" s="307"/>
      <c r="MP20" s="307"/>
      <c r="MQ20" s="307"/>
      <c r="MR20" s="307"/>
      <c r="MS20" s="307"/>
      <c r="MT20" s="307"/>
      <c r="MU20" s="307"/>
      <c r="MV20" s="307"/>
      <c r="MW20" s="307"/>
      <c r="MX20" s="307"/>
      <c r="MY20" s="307"/>
      <c r="MZ20" s="307"/>
      <c r="NA20" s="307"/>
      <c r="NB20" s="307"/>
      <c r="NC20" s="307"/>
      <c r="ND20" s="307"/>
      <c r="NE20" s="307"/>
      <c r="NF20" s="307"/>
      <c r="NG20" s="307"/>
      <c r="NH20" s="307"/>
      <c r="NI20" s="307"/>
      <c r="NJ20" s="307"/>
      <c r="NK20" s="307"/>
      <c r="NL20" s="307"/>
      <c r="NM20" s="307"/>
      <c r="NN20" s="308"/>
      <c r="NO20" s="308"/>
      <c r="NP20" s="308"/>
      <c r="NQ20" s="308"/>
      <c r="NR20" s="308"/>
      <c r="NS20" s="308"/>
      <c r="NT20" s="308"/>
      <c r="NU20" s="308"/>
      <c r="NV20" s="308"/>
      <c r="NW20" s="308"/>
      <c r="NX20" s="308"/>
      <c r="NY20" s="308"/>
      <c r="NZ20" s="308"/>
      <c r="OA20" s="308"/>
      <c r="OB20" s="308"/>
      <c r="OC20" s="308"/>
      <c r="OD20" s="308"/>
      <c r="OE20" s="308"/>
      <c r="OF20" s="308"/>
      <c r="OG20" s="308"/>
      <c r="OH20" s="308"/>
      <c r="OI20" s="308"/>
      <c r="OJ20" s="308"/>
      <c r="OK20" s="308"/>
      <c r="OL20" s="308"/>
      <c r="OM20" s="308"/>
      <c r="ON20" s="308"/>
      <c r="OO20" s="308"/>
      <c r="OP20" s="308"/>
      <c r="OQ20" s="308"/>
      <c r="OR20" s="308"/>
      <c r="OS20" s="308"/>
      <c r="OT20" s="308"/>
      <c r="OU20" s="308"/>
      <c r="OV20" s="308"/>
      <c r="OW20" s="308"/>
      <c r="OX20" s="308"/>
      <c r="OY20" s="308"/>
      <c r="OZ20" s="308"/>
      <c r="PA20" s="308"/>
      <c r="PB20" s="308"/>
      <c r="PC20" s="308"/>
      <c r="PD20" s="308"/>
      <c r="PE20" s="308"/>
      <c r="PF20" s="308"/>
      <c r="PG20" s="308"/>
      <c r="PH20" s="308"/>
      <c r="PI20" s="308"/>
      <c r="PJ20" s="308"/>
      <c r="PK20" s="308"/>
      <c r="PL20" s="308"/>
      <c r="PM20" s="308"/>
      <c r="PN20" s="308"/>
      <c r="PO20" s="308"/>
      <c r="PP20" s="308"/>
      <c r="PQ20" s="308"/>
      <c r="PR20" s="308"/>
      <c r="PS20" s="308"/>
      <c r="PT20" s="308"/>
      <c r="PU20" s="308"/>
      <c r="PV20" s="308"/>
      <c r="PW20" s="308"/>
      <c r="PX20" s="308"/>
      <c r="PY20" s="308"/>
      <c r="PZ20" s="308"/>
      <c r="QA20" s="308"/>
      <c r="QB20" s="308"/>
      <c r="QC20" s="308"/>
      <c r="QD20" s="308"/>
      <c r="QE20" s="308"/>
      <c r="QF20" s="308"/>
      <c r="QG20" s="308"/>
      <c r="QH20" s="308"/>
      <c r="QI20" s="308"/>
      <c r="QJ20" s="308"/>
      <c r="QK20" s="308"/>
      <c r="QL20" s="308"/>
      <c r="QM20" s="308"/>
      <c r="QN20" s="308"/>
      <c r="QO20" s="308"/>
      <c r="QP20" s="308"/>
      <c r="QQ20" s="308"/>
      <c r="QR20" s="308"/>
      <c r="QS20" s="308"/>
      <c r="QT20" s="308"/>
      <c r="QU20" s="308"/>
      <c r="QV20" s="308"/>
      <c r="QW20" s="308"/>
      <c r="QX20" s="308"/>
      <c r="QY20" s="308"/>
      <c r="QZ20" s="308"/>
      <c r="RA20" s="308"/>
      <c r="RB20" s="308"/>
      <c r="RC20" s="308"/>
      <c r="RD20" s="308"/>
      <c r="RE20" s="308"/>
      <c r="RF20" s="308"/>
      <c r="RG20" s="308"/>
      <c r="RH20" s="308"/>
      <c r="RI20" s="308"/>
      <c r="RJ20" s="308"/>
      <c r="RK20" s="308"/>
      <c r="RL20" s="308"/>
      <c r="RM20" s="308"/>
      <c r="RN20" s="308"/>
      <c r="RO20" s="308"/>
      <c r="RP20" s="308"/>
      <c r="RQ20" s="308"/>
      <c r="RR20" s="308"/>
      <c r="RS20" s="308"/>
      <c r="RT20" s="308"/>
      <c r="RU20" s="308"/>
      <c r="RV20" s="308"/>
      <c r="RW20" s="308"/>
      <c r="RX20" s="308"/>
      <c r="RY20" s="308"/>
      <c r="RZ20" s="308"/>
      <c r="SA20" s="308"/>
      <c r="SB20" s="308"/>
      <c r="SC20" s="308"/>
      <c r="SD20" s="308"/>
      <c r="SE20" s="308"/>
      <c r="SF20" s="308"/>
      <c r="SG20" s="308"/>
      <c r="SH20" s="308"/>
      <c r="SI20" s="308"/>
      <c r="SJ20" s="308"/>
      <c r="SK20" s="308"/>
      <c r="SL20" s="308"/>
      <c r="SM20" s="308"/>
      <c r="SN20" s="308"/>
      <c r="SO20" s="308"/>
      <c r="SP20" s="308"/>
      <c r="SQ20" s="308"/>
      <c r="SR20" s="308"/>
      <c r="SS20" s="308"/>
      <c r="ST20" s="308"/>
      <c r="SU20" s="308"/>
      <c r="SV20" s="308"/>
      <c r="SW20" s="308"/>
      <c r="SX20" s="308"/>
      <c r="SY20" s="308"/>
      <c r="SZ20" s="308"/>
      <c r="TA20" s="308"/>
      <c r="TB20" s="308"/>
      <c r="TC20" s="308"/>
      <c r="TD20" s="308"/>
      <c r="TE20" s="308"/>
      <c r="TF20" s="308"/>
      <c r="TG20" s="308"/>
      <c r="TH20" s="308"/>
      <c r="TI20" s="308"/>
      <c r="TJ20" s="308"/>
      <c r="TK20" s="308"/>
      <c r="TL20" s="308"/>
      <c r="TM20" s="308"/>
      <c r="TN20" s="308"/>
      <c r="TO20" s="308"/>
      <c r="TP20" s="308"/>
      <c r="TQ20" s="308"/>
      <c r="TR20" s="308"/>
      <c r="TS20" s="308"/>
      <c r="TT20" s="308"/>
      <c r="TU20" s="308"/>
      <c r="TV20" s="308"/>
      <c r="TW20" s="308"/>
      <c r="TX20" s="308"/>
      <c r="TY20" s="308"/>
      <c r="TZ20" s="308"/>
      <c r="UA20" s="308"/>
      <c r="UB20" s="308"/>
      <c r="UC20" s="308"/>
      <c r="UD20" s="308"/>
      <c r="UE20" s="308"/>
      <c r="UF20" s="308"/>
      <c r="UG20" s="308"/>
      <c r="UH20" s="308"/>
      <c r="UI20" s="308"/>
      <c r="UJ20" s="308"/>
      <c r="UK20" s="308"/>
      <c r="UL20" s="308"/>
      <c r="UM20" s="308"/>
      <c r="UN20" s="308"/>
      <c r="UO20" s="308"/>
      <c r="UP20" s="308"/>
      <c r="UQ20" s="308"/>
      <c r="UR20" s="308"/>
      <c r="US20" s="308"/>
      <c r="UT20" s="308"/>
      <c r="UU20" s="308"/>
      <c r="UV20" s="308"/>
      <c r="UW20" s="308"/>
      <c r="UX20" s="308"/>
      <c r="UY20" s="308"/>
      <c r="UZ20" s="308"/>
      <c r="VA20" s="308"/>
      <c r="VB20" s="308"/>
      <c r="VC20" s="308"/>
      <c r="VD20" s="308"/>
      <c r="VE20" s="308"/>
      <c r="VF20" s="308"/>
      <c r="VG20" s="308"/>
      <c r="VH20" s="308"/>
      <c r="VI20" s="308"/>
      <c r="VJ20" s="308"/>
      <c r="VK20" s="308"/>
      <c r="VL20" s="308"/>
      <c r="VM20" s="308"/>
      <c r="VN20" s="308"/>
      <c r="VO20" s="308"/>
      <c r="VP20" s="308"/>
      <c r="VQ20" s="308"/>
      <c r="VR20" s="308"/>
      <c r="VS20" s="308"/>
      <c r="VT20" s="308"/>
      <c r="VU20" s="308"/>
      <c r="VV20" s="308"/>
      <c r="VW20" s="308"/>
      <c r="VX20" s="308"/>
      <c r="VY20" s="308"/>
      <c r="VZ20" s="308"/>
      <c r="WA20" s="308"/>
      <c r="WB20" s="308"/>
      <c r="WC20" s="308"/>
      <c r="WD20" s="308"/>
      <c r="WE20" s="308"/>
      <c r="WF20" s="308"/>
      <c r="WG20" s="308"/>
      <c r="WH20" s="308"/>
      <c r="WI20" s="308"/>
      <c r="WJ20" s="308"/>
      <c r="WK20" s="308"/>
      <c r="WL20" s="308"/>
      <c r="WM20" s="308"/>
      <c r="WN20" s="308"/>
      <c r="WO20" s="308"/>
      <c r="WP20" s="308"/>
      <c r="WQ20" s="308"/>
      <c r="WR20" s="308"/>
      <c r="WS20" s="308"/>
      <c r="WT20" s="308"/>
      <c r="WU20" s="308"/>
      <c r="WV20" s="308"/>
      <c r="WW20" s="308"/>
      <c r="WX20" s="308"/>
      <c r="WY20" s="308"/>
      <c r="WZ20" s="308"/>
      <c r="XA20" s="308"/>
      <c r="XB20" s="308"/>
      <c r="XC20" s="308"/>
      <c r="XD20" s="308"/>
      <c r="XE20" s="308"/>
      <c r="XF20" s="308"/>
      <c r="XG20" s="308"/>
      <c r="XH20" s="308"/>
      <c r="XI20" s="308"/>
      <c r="XJ20" s="308"/>
      <c r="XK20" s="308"/>
      <c r="XL20" s="308"/>
      <c r="XM20" s="308"/>
      <c r="XN20" s="308"/>
      <c r="XO20" s="308"/>
      <c r="XP20" s="308"/>
      <c r="XQ20" s="308"/>
      <c r="XR20" s="308"/>
      <c r="XS20" s="308"/>
      <c r="XT20" s="308"/>
      <c r="XU20" s="308"/>
      <c r="XV20" s="308"/>
      <c r="XW20" s="308"/>
      <c r="XX20" s="308"/>
      <c r="XY20" s="308"/>
      <c r="XZ20" s="308"/>
      <c r="YA20" s="308"/>
      <c r="YB20" s="308"/>
      <c r="YC20" s="308"/>
      <c r="YD20" s="308"/>
      <c r="YE20" s="308"/>
      <c r="YF20" s="308"/>
      <c r="YG20" s="308"/>
      <c r="YH20" s="308"/>
      <c r="YI20" s="308"/>
      <c r="YJ20" s="308"/>
      <c r="YK20" s="308"/>
      <c r="YL20" s="308"/>
      <c r="YM20" s="308"/>
      <c r="YN20" s="308"/>
      <c r="YO20" s="308"/>
      <c r="YP20" s="308"/>
      <c r="YQ20" s="308"/>
      <c r="YR20" s="308"/>
      <c r="YS20" s="308"/>
      <c r="YT20" s="308"/>
      <c r="YU20" s="308"/>
      <c r="YV20" s="308"/>
      <c r="YW20" s="308"/>
      <c r="YX20" s="308"/>
      <c r="YY20" s="308"/>
      <c r="YZ20" s="308"/>
      <c r="ZA20" s="308"/>
      <c r="ZB20" s="308"/>
      <c r="ZC20" s="308"/>
      <c r="ZD20" s="308"/>
      <c r="ZE20" s="308"/>
      <c r="ZF20" s="308"/>
      <c r="ZG20" s="308"/>
      <c r="ZH20" s="308"/>
      <c r="ZI20" s="308"/>
      <c r="ZJ20" s="308"/>
      <c r="ZK20" s="308"/>
      <c r="ZL20" s="308"/>
      <c r="ZM20" s="308"/>
      <c r="ZN20" s="308"/>
      <c r="ZO20" s="308"/>
      <c r="ZP20" s="308"/>
      <c r="ZQ20" s="308"/>
      <c r="ZR20" s="308"/>
      <c r="ZS20" s="308"/>
      <c r="ZT20" s="308"/>
      <c r="ZU20" s="308"/>
      <c r="ZV20" s="308"/>
      <c r="ZW20" s="308"/>
      <c r="ZX20" s="308"/>
      <c r="ZY20" s="308"/>
      <c r="ZZ20" s="308"/>
      <c r="AAA20" s="308"/>
      <c r="AAB20" s="308"/>
      <c r="AAC20" s="308"/>
      <c r="AAD20" s="308"/>
      <c r="AAE20" s="308"/>
      <c r="AAF20" s="308"/>
      <c r="AAG20" s="308"/>
      <c r="AAH20" s="308"/>
      <c r="AAI20" s="308"/>
      <c r="AAJ20" s="308"/>
      <c r="AAK20" s="308"/>
      <c r="AAL20" s="308"/>
      <c r="AAM20" s="308"/>
      <c r="AAN20" s="308"/>
      <c r="AAO20" s="308"/>
      <c r="AAP20" s="308"/>
      <c r="AAQ20" s="308"/>
      <c r="AAR20" s="308"/>
      <c r="AAS20" s="308"/>
      <c r="AAT20" s="308"/>
      <c r="AAU20" s="308"/>
      <c r="AAV20" s="308"/>
      <c r="AAW20" s="308"/>
      <c r="AAX20" s="308"/>
      <c r="AAY20" s="308"/>
      <c r="AAZ20" s="308"/>
      <c r="ABA20" s="308"/>
      <c r="ABB20" s="308"/>
      <c r="ABC20" s="308"/>
      <c r="ABD20" s="308"/>
      <c r="ABE20" s="308"/>
      <c r="ABF20" s="308"/>
      <c r="ABG20" s="308"/>
      <c r="ABH20" s="308"/>
      <c r="ABI20" s="308"/>
      <c r="ABJ20" s="308"/>
      <c r="ABK20" s="308"/>
      <c r="ABL20" s="308"/>
      <c r="ABM20" s="308"/>
      <c r="ABN20" s="308"/>
      <c r="ABO20" s="308"/>
      <c r="ABP20" s="308"/>
      <c r="ABQ20" s="308"/>
      <c r="ABR20" s="308"/>
      <c r="ABS20" s="308"/>
      <c r="ABT20" s="308"/>
      <c r="ABU20" s="308"/>
      <c r="ABV20" s="308"/>
      <c r="ABW20" s="308"/>
      <c r="ABX20" s="308"/>
      <c r="ABY20" s="308"/>
      <c r="ABZ20" s="308"/>
      <c r="ACA20" s="308"/>
      <c r="ACB20" s="308"/>
      <c r="ACC20" s="308"/>
      <c r="ACD20" s="308"/>
      <c r="ACE20" s="308"/>
      <c r="ACF20" s="308"/>
      <c r="ACG20" s="308"/>
      <c r="ACH20" s="308"/>
      <c r="ACI20" s="308"/>
      <c r="ACJ20" s="308"/>
      <c r="ACK20" s="308"/>
      <c r="ACL20" s="308"/>
      <c r="ACM20" s="308"/>
      <c r="ACN20" s="308"/>
      <c r="ACO20" s="308"/>
      <c r="ACP20" s="308"/>
      <c r="ACQ20" s="308"/>
      <c r="ACR20" s="308"/>
      <c r="ACS20" s="308"/>
      <c r="ACT20" s="308"/>
      <c r="ACU20" s="308"/>
      <c r="ACV20" s="308"/>
      <c r="ACW20" s="308"/>
      <c r="ACX20" s="308"/>
      <c r="ACY20" s="308"/>
      <c r="ACZ20" s="308"/>
      <c r="ADA20" s="308"/>
      <c r="ADB20" s="308"/>
      <c r="ADC20" s="308"/>
      <c r="ADD20" s="308"/>
      <c r="ADE20" s="308"/>
      <c r="ADF20" s="308"/>
      <c r="ADG20" s="308"/>
      <c r="ADH20" s="308"/>
      <c r="ADI20" s="308"/>
      <c r="ADJ20" s="308"/>
      <c r="ADK20" s="308"/>
      <c r="ADL20" s="308"/>
      <c r="ADM20" s="308"/>
      <c r="ADN20" s="308"/>
      <c r="ADO20" s="308"/>
      <c r="ADP20" s="308"/>
      <c r="ADQ20" s="308"/>
      <c r="ADR20" s="308"/>
      <c r="ADS20" s="308"/>
      <c r="ADT20" s="308"/>
      <c r="ADU20" s="308"/>
      <c r="ADV20" s="308"/>
      <c r="ADW20" s="308"/>
      <c r="ADX20" s="308"/>
      <c r="ADY20" s="308"/>
      <c r="ADZ20" s="308"/>
      <c r="AEA20" s="308"/>
      <c r="AEB20" s="308"/>
      <c r="AEC20" s="308"/>
      <c r="AED20" s="308"/>
      <c r="AEE20" s="308"/>
      <c r="AEF20" s="308"/>
      <c r="AEG20" s="308"/>
      <c r="AEH20" s="308"/>
      <c r="AEI20" s="308"/>
      <c r="AEJ20" s="308"/>
      <c r="AEK20" s="308"/>
      <c r="AEL20" s="308"/>
      <c r="AEM20" s="308"/>
      <c r="AEN20" s="308"/>
      <c r="AEO20" s="308"/>
      <c r="AEP20" s="308"/>
      <c r="AEQ20" s="308"/>
      <c r="AER20" s="308"/>
      <c r="AES20" s="308"/>
      <c r="AET20" s="308"/>
      <c r="AEU20" s="308"/>
      <c r="AEV20" s="308"/>
      <c r="AEW20" s="308"/>
      <c r="AEX20" s="308"/>
      <c r="AEY20" s="308"/>
      <c r="AEZ20" s="308"/>
      <c r="AFA20" s="308"/>
      <c r="AFB20" s="308"/>
      <c r="AFC20" s="308"/>
      <c r="AFD20" s="308"/>
      <c r="AFE20" s="308"/>
      <c r="AFF20" s="308"/>
      <c r="AFG20" s="308"/>
      <c r="AFH20" s="308"/>
      <c r="AFI20" s="308"/>
      <c r="AFJ20" s="308"/>
      <c r="AFK20" s="308"/>
      <c r="AFL20" s="308"/>
      <c r="AFM20" s="308"/>
      <c r="AFN20" s="308"/>
      <c r="AFO20" s="308"/>
      <c r="AFP20" s="308"/>
      <c r="AFQ20" s="308"/>
      <c r="AFR20" s="308"/>
      <c r="AFS20" s="308"/>
      <c r="AFT20" s="308"/>
      <c r="AFU20" s="308"/>
      <c r="AFV20" s="308"/>
      <c r="AFW20" s="308"/>
      <c r="AFX20" s="308"/>
      <c r="AFY20" s="308"/>
      <c r="AFZ20" s="308"/>
      <c r="AGA20" s="308"/>
      <c r="AGB20" s="308"/>
      <c r="AGC20" s="308"/>
      <c r="AGD20" s="308"/>
      <c r="AGE20" s="308"/>
      <c r="AGF20" s="308"/>
      <c r="AGG20" s="308"/>
      <c r="AGH20" s="308"/>
      <c r="AGI20" s="308"/>
      <c r="AGJ20" s="308"/>
      <c r="AGK20" s="308"/>
      <c r="AGL20" s="308"/>
      <c r="AGM20" s="308"/>
      <c r="AGN20" s="308"/>
      <c r="AGO20" s="308"/>
      <c r="AGP20" s="308"/>
      <c r="AGQ20" s="308"/>
      <c r="AGR20" s="308"/>
      <c r="AGS20" s="308"/>
      <c r="AGT20" s="308"/>
      <c r="AGU20" s="308"/>
      <c r="AGV20" s="308"/>
      <c r="AGW20" s="308"/>
      <c r="AGX20" s="308"/>
      <c r="AGY20" s="308"/>
      <c r="AGZ20" s="308"/>
      <c r="AHA20" s="308"/>
      <c r="AHB20" s="308"/>
      <c r="AHC20" s="308"/>
      <c r="AHD20" s="308"/>
      <c r="AHE20" s="308"/>
      <c r="AHF20" s="308"/>
      <c r="AHG20" s="308"/>
      <c r="AHH20" s="308"/>
      <c r="AHI20" s="308"/>
      <c r="AHJ20" s="308"/>
      <c r="AHK20" s="308"/>
      <c r="AHL20" s="308"/>
      <c r="AHM20" s="308"/>
      <c r="AHN20" s="308"/>
      <c r="AHO20" s="308"/>
      <c r="AHP20" s="308"/>
      <c r="AHQ20" s="308"/>
      <c r="AHR20" s="308"/>
      <c r="AHS20" s="308"/>
      <c r="AHT20" s="308"/>
      <c r="AHU20" s="308"/>
      <c r="AHV20" s="308"/>
      <c r="AHW20" s="308"/>
      <c r="AHX20" s="308"/>
      <c r="AHY20" s="308"/>
      <c r="AHZ20" s="308"/>
      <c r="AIA20" s="308"/>
      <c r="AIB20" s="308"/>
      <c r="AIC20" s="308"/>
      <c r="AID20" s="308"/>
      <c r="AIE20" s="308"/>
      <c r="AIF20" s="308"/>
      <c r="AIG20" s="308"/>
      <c r="AIH20" s="308"/>
      <c r="AII20" s="308"/>
      <c r="AIJ20" s="308"/>
      <c r="AIK20" s="308"/>
      <c r="AIL20" s="308"/>
      <c r="AIM20" s="308"/>
      <c r="AIN20" s="308"/>
      <c r="AIO20" s="308"/>
      <c r="AIP20" s="308"/>
      <c r="AIQ20" s="308"/>
      <c r="AIR20" s="308"/>
      <c r="AIS20" s="308"/>
      <c r="AIT20" s="308"/>
      <c r="AIU20" s="308"/>
      <c r="AIV20" s="308"/>
      <c r="AIW20" s="308"/>
      <c r="AIX20" s="308"/>
      <c r="AIY20" s="308"/>
      <c r="AIZ20" s="308"/>
      <c r="AJA20" s="308"/>
      <c r="AJB20" s="308"/>
      <c r="AJC20" s="308"/>
      <c r="AJD20" s="308"/>
      <c r="AJE20" s="308"/>
      <c r="AJF20" s="308"/>
      <c r="AJG20" s="308"/>
      <c r="AJH20" s="308"/>
      <c r="AJI20" s="308"/>
      <c r="AJJ20" s="308"/>
      <c r="AJK20" s="308"/>
      <c r="AJL20" s="308"/>
      <c r="AJM20" s="308"/>
      <c r="AJN20" s="308"/>
      <c r="AJO20" s="308"/>
      <c r="AJP20" s="308"/>
      <c r="AJQ20" s="308"/>
      <c r="AJR20" s="308"/>
      <c r="AJS20" s="308"/>
      <c r="AJT20" s="308"/>
      <c r="AJU20" s="308"/>
      <c r="AJV20" s="308"/>
      <c r="AJW20" s="308"/>
      <c r="AJX20" s="308"/>
      <c r="AJY20" s="308"/>
      <c r="AJZ20" s="308"/>
      <c r="AKA20" s="308"/>
      <c r="AKB20" s="308"/>
      <c r="AKC20" s="308"/>
      <c r="AKD20" s="308"/>
      <c r="AKE20" s="308"/>
      <c r="AKF20" s="308"/>
      <c r="AKG20" s="308"/>
      <c r="AKH20" s="308"/>
      <c r="AKI20" s="308"/>
      <c r="AKJ20" s="308"/>
      <c r="AKK20" s="308"/>
      <c r="AKL20" s="308"/>
      <c r="AKM20" s="308"/>
      <c r="AKN20" s="308"/>
      <c r="AKO20" s="308"/>
      <c r="AKP20" s="308"/>
      <c r="AKQ20" s="308"/>
      <c r="AKR20" s="308"/>
      <c r="AKS20" s="308"/>
      <c r="AKT20" s="308"/>
      <c r="AKU20" s="308"/>
      <c r="AKV20" s="308"/>
      <c r="AKW20" s="308"/>
      <c r="AKX20" s="308"/>
      <c r="AKY20" s="308"/>
    </row>
    <row r="21" spans="1:987" s="177" customFormat="1" ht="19.899999999999999" customHeight="1" x14ac:dyDescent="0.25">
      <c r="A21" s="175" t="s">
        <v>43</v>
      </c>
      <c r="B21" s="235" t="s">
        <v>61</v>
      </c>
      <c r="C21" s="236" t="s">
        <v>77</v>
      </c>
      <c r="D21" s="236" t="s">
        <v>17</v>
      </c>
      <c r="E21" s="236" t="s">
        <v>80</v>
      </c>
      <c r="F21" s="192"/>
      <c r="G21" s="236" t="s">
        <v>61</v>
      </c>
      <c r="H21" s="236" t="s">
        <v>77</v>
      </c>
      <c r="I21" s="236" t="s">
        <v>17</v>
      </c>
      <c r="J21" s="236" t="s">
        <v>80</v>
      </c>
      <c r="K21" s="192"/>
      <c r="L21" s="236" t="s">
        <v>61</v>
      </c>
      <c r="M21" s="236" t="s">
        <v>77</v>
      </c>
      <c r="N21" s="236" t="s">
        <v>17</v>
      </c>
      <c r="O21" s="236" t="s">
        <v>80</v>
      </c>
      <c r="P21" s="195"/>
      <c r="Q21" s="236" t="s">
        <v>78</v>
      </c>
      <c r="R21" s="214" t="s">
        <v>79</v>
      </c>
      <c r="S21" s="192"/>
      <c r="T21" s="235" t="s">
        <v>78</v>
      </c>
      <c r="U21" s="236" t="s">
        <v>79</v>
      </c>
      <c r="V21" s="176"/>
      <c r="W21" s="314"/>
      <c r="X21" s="310"/>
      <c r="Y21" s="310"/>
      <c r="Z21" s="310"/>
      <c r="AA21" s="310"/>
      <c r="AB21" s="310"/>
      <c r="AC21" s="310"/>
      <c r="AD21" s="310"/>
      <c r="AE21" s="310"/>
      <c r="AF21" s="310"/>
      <c r="AG21" s="310"/>
      <c r="AH21" s="310"/>
      <c r="AI21" s="310"/>
      <c r="AJ21" s="310"/>
      <c r="AK21" s="310"/>
      <c r="AL21" s="310"/>
      <c r="AM21" s="310"/>
      <c r="AN21" s="310"/>
      <c r="AO21" s="310"/>
      <c r="AP21" s="310"/>
      <c r="AQ21" s="310"/>
      <c r="AR21" s="310"/>
      <c r="AS21" s="310"/>
      <c r="AT21" s="310"/>
      <c r="AU21" s="310"/>
      <c r="AV21" s="310"/>
      <c r="AW21" s="310"/>
      <c r="AX21" s="310"/>
      <c r="AY21" s="310"/>
      <c r="AZ21" s="310"/>
      <c r="BA21" s="310"/>
      <c r="BB21" s="310"/>
      <c r="BC21" s="310"/>
      <c r="BD21" s="310"/>
      <c r="BE21" s="310"/>
      <c r="BF21" s="310"/>
      <c r="BG21" s="310"/>
      <c r="BH21" s="310"/>
      <c r="BI21" s="310"/>
      <c r="BJ21" s="310"/>
      <c r="BK21" s="310"/>
      <c r="BL21" s="310"/>
      <c r="BM21" s="310"/>
      <c r="BN21" s="310"/>
      <c r="BO21" s="310"/>
      <c r="BP21" s="310"/>
      <c r="BQ21" s="310"/>
      <c r="BR21" s="310"/>
      <c r="BS21" s="310"/>
      <c r="BT21" s="310"/>
      <c r="BU21" s="310"/>
      <c r="BV21" s="310"/>
      <c r="BW21" s="310"/>
      <c r="BX21" s="310"/>
      <c r="BY21" s="310"/>
      <c r="BZ21" s="310"/>
      <c r="CA21" s="310"/>
      <c r="CB21" s="310"/>
      <c r="CC21" s="310"/>
      <c r="CD21" s="310"/>
      <c r="CE21" s="310"/>
      <c r="CF21" s="310"/>
      <c r="CG21" s="310"/>
      <c r="CH21" s="310"/>
      <c r="CI21" s="310"/>
      <c r="CJ21" s="310"/>
      <c r="CK21" s="310"/>
      <c r="CL21" s="310"/>
      <c r="CM21" s="310"/>
      <c r="CN21" s="310"/>
      <c r="CO21" s="310"/>
      <c r="CP21" s="310"/>
      <c r="CQ21" s="310"/>
      <c r="CR21" s="310"/>
      <c r="CS21" s="310"/>
      <c r="CT21" s="310"/>
      <c r="CU21" s="310"/>
      <c r="CV21" s="310"/>
      <c r="CW21" s="310"/>
      <c r="CX21" s="310"/>
      <c r="CY21" s="310"/>
      <c r="CZ21" s="310"/>
      <c r="DA21" s="310"/>
      <c r="DB21" s="310"/>
      <c r="DC21" s="310"/>
      <c r="DD21" s="310"/>
      <c r="DE21" s="310"/>
      <c r="DF21" s="310"/>
      <c r="DG21" s="310"/>
      <c r="DH21" s="310"/>
      <c r="DI21" s="310"/>
      <c r="DJ21" s="310"/>
      <c r="DK21" s="310"/>
      <c r="DL21" s="310"/>
      <c r="DM21" s="310"/>
      <c r="DN21" s="310"/>
      <c r="DO21" s="310"/>
      <c r="DP21" s="310"/>
      <c r="DQ21" s="310"/>
      <c r="DR21" s="310"/>
      <c r="DS21" s="310"/>
      <c r="DT21" s="310"/>
      <c r="DU21" s="310"/>
      <c r="DV21" s="310"/>
      <c r="DW21" s="310"/>
      <c r="DX21" s="310"/>
      <c r="DY21" s="310"/>
      <c r="DZ21" s="310"/>
      <c r="EA21" s="310"/>
      <c r="EB21" s="310"/>
      <c r="EC21" s="310"/>
      <c r="ED21" s="310"/>
      <c r="EE21" s="310"/>
      <c r="EF21" s="310"/>
      <c r="EG21" s="310"/>
      <c r="EH21" s="310"/>
      <c r="EI21" s="310"/>
      <c r="EJ21" s="310"/>
      <c r="EK21" s="310"/>
      <c r="EL21" s="310"/>
      <c r="EM21" s="310"/>
      <c r="EN21" s="310"/>
      <c r="EO21" s="310"/>
      <c r="EP21" s="310"/>
      <c r="EQ21" s="310"/>
      <c r="ER21" s="310"/>
      <c r="ES21" s="310"/>
      <c r="ET21" s="310"/>
      <c r="EU21" s="310"/>
      <c r="EV21" s="310"/>
      <c r="EW21" s="310"/>
      <c r="EX21" s="310"/>
      <c r="EY21" s="310"/>
      <c r="EZ21" s="310"/>
      <c r="FA21" s="310"/>
      <c r="FB21" s="310"/>
      <c r="FC21" s="310"/>
      <c r="FD21" s="310"/>
      <c r="FE21" s="310"/>
      <c r="FF21" s="310"/>
      <c r="FG21" s="310"/>
      <c r="FH21" s="310"/>
      <c r="FI21" s="310"/>
      <c r="FJ21" s="310"/>
      <c r="FK21" s="310"/>
      <c r="FL21" s="310"/>
      <c r="FM21" s="310"/>
      <c r="FN21" s="310"/>
      <c r="FO21" s="310"/>
      <c r="FP21" s="310"/>
      <c r="FQ21" s="310"/>
      <c r="FR21" s="310"/>
      <c r="FS21" s="310"/>
      <c r="FT21" s="310"/>
      <c r="FU21" s="310"/>
      <c r="FV21" s="310"/>
      <c r="FW21" s="310"/>
      <c r="FX21" s="310"/>
      <c r="FY21" s="310"/>
      <c r="FZ21" s="310"/>
      <c r="GA21" s="310"/>
      <c r="GB21" s="310"/>
      <c r="GC21" s="310"/>
      <c r="GD21" s="310"/>
      <c r="GE21" s="310"/>
      <c r="GF21" s="310"/>
      <c r="GG21" s="310"/>
      <c r="GH21" s="310"/>
      <c r="GI21" s="310"/>
      <c r="GJ21" s="310"/>
      <c r="GK21" s="310"/>
      <c r="GL21" s="310"/>
      <c r="GM21" s="310"/>
      <c r="GN21" s="310"/>
      <c r="GO21" s="310"/>
      <c r="GP21" s="310"/>
      <c r="GQ21" s="310"/>
      <c r="GR21" s="310"/>
      <c r="GS21" s="310"/>
      <c r="GT21" s="310"/>
      <c r="GU21" s="310"/>
      <c r="GV21" s="310"/>
      <c r="GW21" s="310"/>
      <c r="GX21" s="310"/>
      <c r="GY21" s="310"/>
      <c r="GZ21" s="310"/>
      <c r="HA21" s="310"/>
      <c r="HB21" s="310"/>
      <c r="HC21" s="310"/>
      <c r="HD21" s="310"/>
      <c r="HE21" s="310"/>
      <c r="HF21" s="310"/>
      <c r="HG21" s="310"/>
      <c r="HH21" s="310"/>
      <c r="HI21" s="310"/>
      <c r="HJ21" s="310"/>
      <c r="HK21" s="310"/>
      <c r="HL21" s="310"/>
      <c r="HM21" s="310"/>
      <c r="HN21" s="310"/>
      <c r="HO21" s="310"/>
      <c r="HP21" s="310"/>
      <c r="HQ21" s="310"/>
      <c r="HR21" s="310"/>
      <c r="HS21" s="310"/>
      <c r="HT21" s="310"/>
      <c r="HU21" s="310"/>
      <c r="HV21" s="310"/>
      <c r="HW21" s="310"/>
      <c r="HX21" s="310"/>
      <c r="HY21" s="310"/>
      <c r="HZ21" s="310"/>
      <c r="IA21" s="310"/>
      <c r="IB21" s="310"/>
      <c r="IC21" s="310"/>
      <c r="ID21" s="310"/>
      <c r="IE21" s="310"/>
      <c r="IF21" s="310"/>
      <c r="IG21" s="310"/>
      <c r="IH21" s="310"/>
      <c r="II21" s="310"/>
      <c r="IJ21" s="310"/>
      <c r="IK21" s="310"/>
      <c r="IL21" s="310"/>
      <c r="IM21" s="310"/>
      <c r="IN21" s="310"/>
      <c r="IO21" s="310"/>
      <c r="IP21" s="310"/>
      <c r="IQ21" s="310"/>
      <c r="IR21" s="310"/>
      <c r="IS21" s="310"/>
      <c r="IT21" s="310"/>
      <c r="IU21" s="310"/>
      <c r="IV21" s="310"/>
      <c r="IW21" s="310"/>
      <c r="IX21" s="310"/>
      <c r="IY21" s="310"/>
      <c r="IZ21" s="310"/>
      <c r="JA21" s="310"/>
      <c r="JB21" s="310"/>
      <c r="JC21" s="310"/>
      <c r="JD21" s="310"/>
      <c r="JE21" s="310"/>
      <c r="JF21" s="310"/>
      <c r="JG21" s="310"/>
      <c r="JH21" s="310"/>
      <c r="JI21" s="310"/>
      <c r="JJ21" s="310"/>
      <c r="JK21" s="310"/>
      <c r="JL21" s="310"/>
      <c r="JM21" s="310"/>
      <c r="JN21" s="310"/>
      <c r="JO21" s="310"/>
      <c r="JP21" s="310"/>
      <c r="JQ21" s="310"/>
      <c r="JR21" s="310"/>
      <c r="JS21" s="310"/>
      <c r="JT21" s="310"/>
      <c r="JU21" s="310"/>
      <c r="JV21" s="310"/>
      <c r="JW21" s="310"/>
      <c r="JX21" s="310"/>
      <c r="JY21" s="310"/>
      <c r="JZ21" s="310"/>
      <c r="KA21" s="310"/>
      <c r="KB21" s="310"/>
      <c r="KC21" s="310"/>
      <c r="KD21" s="310"/>
      <c r="KE21" s="310"/>
      <c r="KF21" s="310"/>
      <c r="KG21" s="310"/>
      <c r="KH21" s="310"/>
      <c r="KI21" s="310"/>
      <c r="KJ21" s="310"/>
      <c r="KK21" s="310"/>
      <c r="KL21" s="310"/>
      <c r="KM21" s="310"/>
      <c r="KN21" s="310"/>
      <c r="KO21" s="310"/>
      <c r="KP21" s="310"/>
      <c r="KQ21" s="310"/>
      <c r="KR21" s="310"/>
      <c r="KS21" s="310"/>
      <c r="KT21" s="310"/>
      <c r="KU21" s="310"/>
      <c r="KV21" s="310"/>
      <c r="KW21" s="310"/>
      <c r="KX21" s="310"/>
      <c r="KY21" s="310"/>
      <c r="KZ21" s="310"/>
      <c r="LA21" s="310"/>
      <c r="LB21" s="310"/>
      <c r="LC21" s="310"/>
      <c r="LD21" s="310"/>
      <c r="LE21" s="310"/>
      <c r="LF21" s="310"/>
      <c r="LG21" s="310"/>
      <c r="LH21" s="310"/>
      <c r="LI21" s="310"/>
      <c r="LJ21" s="310"/>
      <c r="LK21" s="310"/>
      <c r="LL21" s="310"/>
      <c r="LM21" s="310"/>
      <c r="LN21" s="310"/>
      <c r="LO21" s="310"/>
      <c r="LP21" s="310"/>
      <c r="LQ21" s="310"/>
      <c r="LR21" s="310"/>
      <c r="LS21" s="310"/>
      <c r="LT21" s="310"/>
      <c r="LU21" s="310"/>
      <c r="LV21" s="310"/>
      <c r="LW21" s="310"/>
      <c r="LX21" s="310"/>
      <c r="LY21" s="310"/>
      <c r="LZ21" s="310"/>
      <c r="MA21" s="310"/>
      <c r="MB21" s="310"/>
      <c r="MC21" s="310"/>
      <c r="MD21" s="310"/>
      <c r="ME21" s="310"/>
      <c r="MF21" s="310"/>
      <c r="MG21" s="310"/>
      <c r="MH21" s="310"/>
      <c r="MI21" s="310"/>
      <c r="MJ21" s="310"/>
      <c r="MK21" s="310"/>
      <c r="ML21" s="310"/>
      <c r="MM21" s="310"/>
      <c r="MN21" s="310"/>
      <c r="MO21" s="310"/>
      <c r="MP21" s="310"/>
      <c r="MQ21" s="310"/>
      <c r="MR21" s="310"/>
      <c r="MS21" s="310"/>
      <c r="MT21" s="310"/>
      <c r="MU21" s="310"/>
      <c r="MV21" s="310"/>
      <c r="MW21" s="310"/>
      <c r="MX21" s="310"/>
      <c r="MY21" s="310"/>
      <c r="MZ21" s="310"/>
      <c r="NA21" s="310"/>
      <c r="NB21" s="310"/>
      <c r="NC21" s="310"/>
      <c r="ND21" s="310"/>
      <c r="NE21" s="310"/>
      <c r="NF21" s="310"/>
      <c r="NG21" s="310"/>
      <c r="NH21" s="310"/>
      <c r="NI21" s="310"/>
      <c r="NJ21" s="310"/>
      <c r="NK21" s="310"/>
      <c r="NL21" s="310"/>
      <c r="NM21" s="310"/>
      <c r="NN21" s="311"/>
      <c r="NO21" s="311"/>
      <c r="NP21" s="311"/>
      <c r="NQ21" s="311"/>
      <c r="NR21" s="311"/>
      <c r="NS21" s="311"/>
      <c r="NT21" s="311"/>
      <c r="NU21" s="311"/>
      <c r="NV21" s="311"/>
      <c r="NW21" s="311"/>
      <c r="NX21" s="311"/>
      <c r="NY21" s="311"/>
      <c r="NZ21" s="311"/>
      <c r="OA21" s="311"/>
      <c r="OB21" s="311"/>
      <c r="OC21" s="311"/>
      <c r="OD21" s="311"/>
      <c r="OE21" s="311"/>
      <c r="OF21" s="311"/>
      <c r="OG21" s="311"/>
      <c r="OH21" s="311"/>
      <c r="OI21" s="311"/>
      <c r="OJ21" s="311"/>
      <c r="OK21" s="311"/>
      <c r="OL21" s="311"/>
      <c r="OM21" s="311"/>
      <c r="ON21" s="311"/>
      <c r="OO21" s="311"/>
      <c r="OP21" s="311"/>
      <c r="OQ21" s="311"/>
      <c r="OR21" s="311"/>
      <c r="OS21" s="311"/>
      <c r="OT21" s="311"/>
      <c r="OU21" s="311"/>
      <c r="OV21" s="311"/>
      <c r="OW21" s="311"/>
      <c r="OX21" s="311"/>
      <c r="OY21" s="311"/>
      <c r="OZ21" s="311"/>
      <c r="PA21" s="311"/>
      <c r="PB21" s="311"/>
      <c r="PC21" s="311"/>
      <c r="PD21" s="311"/>
      <c r="PE21" s="311"/>
      <c r="PF21" s="311"/>
      <c r="PG21" s="311"/>
      <c r="PH21" s="311"/>
      <c r="PI21" s="311"/>
      <c r="PJ21" s="311"/>
      <c r="PK21" s="311"/>
      <c r="PL21" s="311"/>
      <c r="PM21" s="311"/>
      <c r="PN21" s="311"/>
      <c r="PO21" s="311"/>
      <c r="PP21" s="311"/>
      <c r="PQ21" s="311"/>
      <c r="PR21" s="311"/>
      <c r="PS21" s="311"/>
      <c r="PT21" s="311"/>
      <c r="PU21" s="311"/>
      <c r="PV21" s="311"/>
      <c r="PW21" s="311"/>
      <c r="PX21" s="311"/>
      <c r="PY21" s="311"/>
      <c r="PZ21" s="311"/>
      <c r="QA21" s="311"/>
      <c r="QB21" s="311"/>
      <c r="QC21" s="311"/>
      <c r="QD21" s="311"/>
      <c r="QE21" s="311"/>
      <c r="QF21" s="311"/>
      <c r="QG21" s="311"/>
      <c r="QH21" s="311"/>
      <c r="QI21" s="311"/>
      <c r="QJ21" s="311"/>
      <c r="QK21" s="311"/>
      <c r="QL21" s="311"/>
      <c r="QM21" s="311"/>
      <c r="QN21" s="311"/>
      <c r="QO21" s="311"/>
      <c r="QP21" s="311"/>
      <c r="QQ21" s="311"/>
      <c r="QR21" s="311"/>
      <c r="QS21" s="311"/>
      <c r="QT21" s="311"/>
      <c r="QU21" s="311"/>
      <c r="QV21" s="311"/>
      <c r="QW21" s="311"/>
      <c r="QX21" s="311"/>
      <c r="QY21" s="311"/>
      <c r="QZ21" s="311"/>
      <c r="RA21" s="311"/>
      <c r="RB21" s="311"/>
      <c r="RC21" s="311"/>
      <c r="RD21" s="311"/>
      <c r="RE21" s="311"/>
      <c r="RF21" s="311"/>
      <c r="RG21" s="311"/>
      <c r="RH21" s="311"/>
      <c r="RI21" s="311"/>
      <c r="RJ21" s="311"/>
      <c r="RK21" s="311"/>
      <c r="RL21" s="311"/>
      <c r="RM21" s="311"/>
      <c r="RN21" s="311"/>
      <c r="RO21" s="311"/>
      <c r="RP21" s="311"/>
      <c r="RQ21" s="311"/>
      <c r="RR21" s="311"/>
      <c r="RS21" s="311"/>
      <c r="RT21" s="311"/>
      <c r="RU21" s="311"/>
      <c r="RV21" s="311"/>
      <c r="RW21" s="311"/>
      <c r="RX21" s="311"/>
      <c r="RY21" s="311"/>
      <c r="RZ21" s="311"/>
      <c r="SA21" s="311"/>
      <c r="SB21" s="311"/>
      <c r="SC21" s="311"/>
      <c r="SD21" s="311"/>
      <c r="SE21" s="311"/>
      <c r="SF21" s="311"/>
      <c r="SG21" s="311"/>
      <c r="SH21" s="311"/>
      <c r="SI21" s="311"/>
      <c r="SJ21" s="311"/>
      <c r="SK21" s="311"/>
      <c r="SL21" s="311"/>
      <c r="SM21" s="311"/>
      <c r="SN21" s="311"/>
      <c r="SO21" s="311"/>
      <c r="SP21" s="311"/>
      <c r="SQ21" s="311"/>
      <c r="SR21" s="311"/>
      <c r="SS21" s="311"/>
      <c r="ST21" s="311"/>
      <c r="SU21" s="311"/>
      <c r="SV21" s="311"/>
      <c r="SW21" s="311"/>
      <c r="SX21" s="311"/>
      <c r="SY21" s="311"/>
      <c r="SZ21" s="311"/>
      <c r="TA21" s="311"/>
      <c r="TB21" s="311"/>
      <c r="TC21" s="311"/>
      <c r="TD21" s="311"/>
      <c r="TE21" s="311"/>
      <c r="TF21" s="311"/>
      <c r="TG21" s="311"/>
      <c r="TH21" s="311"/>
      <c r="TI21" s="311"/>
      <c r="TJ21" s="311"/>
      <c r="TK21" s="311"/>
      <c r="TL21" s="311"/>
      <c r="TM21" s="311"/>
      <c r="TN21" s="311"/>
      <c r="TO21" s="311"/>
      <c r="TP21" s="311"/>
      <c r="TQ21" s="311"/>
      <c r="TR21" s="311"/>
      <c r="TS21" s="311"/>
      <c r="TT21" s="311"/>
      <c r="TU21" s="311"/>
      <c r="TV21" s="311"/>
      <c r="TW21" s="311"/>
      <c r="TX21" s="311"/>
      <c r="TY21" s="311"/>
      <c r="TZ21" s="311"/>
      <c r="UA21" s="311"/>
      <c r="UB21" s="311"/>
      <c r="UC21" s="311"/>
      <c r="UD21" s="311"/>
      <c r="UE21" s="311"/>
      <c r="UF21" s="311"/>
      <c r="UG21" s="311"/>
      <c r="UH21" s="311"/>
      <c r="UI21" s="311"/>
      <c r="UJ21" s="311"/>
      <c r="UK21" s="311"/>
      <c r="UL21" s="311"/>
      <c r="UM21" s="311"/>
      <c r="UN21" s="311"/>
      <c r="UO21" s="311"/>
      <c r="UP21" s="311"/>
      <c r="UQ21" s="311"/>
      <c r="UR21" s="311"/>
      <c r="US21" s="311"/>
      <c r="UT21" s="311"/>
      <c r="UU21" s="311"/>
      <c r="UV21" s="311"/>
      <c r="UW21" s="311"/>
      <c r="UX21" s="311"/>
      <c r="UY21" s="311"/>
      <c r="UZ21" s="311"/>
      <c r="VA21" s="311"/>
      <c r="VB21" s="311"/>
      <c r="VC21" s="311"/>
      <c r="VD21" s="311"/>
      <c r="VE21" s="311"/>
      <c r="VF21" s="311"/>
      <c r="VG21" s="311"/>
      <c r="VH21" s="311"/>
      <c r="VI21" s="311"/>
      <c r="VJ21" s="311"/>
      <c r="VK21" s="311"/>
      <c r="VL21" s="311"/>
      <c r="VM21" s="311"/>
      <c r="VN21" s="311"/>
      <c r="VO21" s="311"/>
      <c r="VP21" s="311"/>
      <c r="VQ21" s="311"/>
      <c r="VR21" s="311"/>
      <c r="VS21" s="311"/>
      <c r="VT21" s="311"/>
      <c r="VU21" s="311"/>
      <c r="VV21" s="311"/>
      <c r="VW21" s="311"/>
      <c r="VX21" s="311"/>
      <c r="VY21" s="311"/>
      <c r="VZ21" s="311"/>
      <c r="WA21" s="311"/>
      <c r="WB21" s="311"/>
      <c r="WC21" s="311"/>
      <c r="WD21" s="311"/>
      <c r="WE21" s="311"/>
      <c r="WF21" s="311"/>
      <c r="WG21" s="311"/>
      <c r="WH21" s="311"/>
      <c r="WI21" s="311"/>
      <c r="WJ21" s="311"/>
      <c r="WK21" s="311"/>
      <c r="WL21" s="311"/>
      <c r="WM21" s="311"/>
      <c r="WN21" s="311"/>
      <c r="WO21" s="311"/>
      <c r="WP21" s="311"/>
      <c r="WQ21" s="311"/>
      <c r="WR21" s="311"/>
      <c r="WS21" s="311"/>
      <c r="WT21" s="311"/>
      <c r="WU21" s="311"/>
      <c r="WV21" s="311"/>
      <c r="WW21" s="311"/>
      <c r="WX21" s="311"/>
      <c r="WY21" s="311"/>
      <c r="WZ21" s="311"/>
      <c r="XA21" s="311"/>
      <c r="XB21" s="311"/>
      <c r="XC21" s="311"/>
      <c r="XD21" s="311"/>
      <c r="XE21" s="311"/>
      <c r="XF21" s="311"/>
      <c r="XG21" s="311"/>
      <c r="XH21" s="311"/>
      <c r="XI21" s="311"/>
      <c r="XJ21" s="311"/>
      <c r="XK21" s="311"/>
      <c r="XL21" s="311"/>
      <c r="XM21" s="311"/>
      <c r="XN21" s="311"/>
      <c r="XO21" s="311"/>
      <c r="XP21" s="311"/>
      <c r="XQ21" s="311"/>
      <c r="XR21" s="311"/>
      <c r="XS21" s="311"/>
      <c r="XT21" s="311"/>
      <c r="XU21" s="311"/>
      <c r="XV21" s="311"/>
      <c r="XW21" s="311"/>
      <c r="XX21" s="311"/>
      <c r="XY21" s="311"/>
      <c r="XZ21" s="311"/>
      <c r="YA21" s="311"/>
      <c r="YB21" s="311"/>
      <c r="YC21" s="311"/>
      <c r="YD21" s="311"/>
      <c r="YE21" s="311"/>
      <c r="YF21" s="311"/>
      <c r="YG21" s="311"/>
      <c r="YH21" s="311"/>
      <c r="YI21" s="311"/>
      <c r="YJ21" s="311"/>
      <c r="YK21" s="311"/>
      <c r="YL21" s="311"/>
      <c r="YM21" s="311"/>
      <c r="YN21" s="311"/>
      <c r="YO21" s="311"/>
      <c r="YP21" s="311"/>
      <c r="YQ21" s="311"/>
      <c r="YR21" s="311"/>
      <c r="YS21" s="311"/>
      <c r="YT21" s="311"/>
      <c r="YU21" s="311"/>
      <c r="YV21" s="311"/>
      <c r="YW21" s="311"/>
      <c r="YX21" s="311"/>
      <c r="YY21" s="311"/>
      <c r="YZ21" s="311"/>
      <c r="ZA21" s="311"/>
      <c r="ZB21" s="311"/>
      <c r="ZC21" s="311"/>
      <c r="ZD21" s="311"/>
      <c r="ZE21" s="311"/>
      <c r="ZF21" s="311"/>
      <c r="ZG21" s="311"/>
      <c r="ZH21" s="311"/>
      <c r="ZI21" s="311"/>
      <c r="ZJ21" s="311"/>
      <c r="ZK21" s="311"/>
      <c r="ZL21" s="311"/>
      <c r="ZM21" s="311"/>
      <c r="ZN21" s="311"/>
      <c r="ZO21" s="311"/>
      <c r="ZP21" s="311"/>
      <c r="ZQ21" s="311"/>
      <c r="ZR21" s="311"/>
      <c r="ZS21" s="311"/>
      <c r="ZT21" s="311"/>
      <c r="ZU21" s="311"/>
      <c r="ZV21" s="311"/>
      <c r="ZW21" s="311"/>
      <c r="ZX21" s="311"/>
      <c r="ZY21" s="311"/>
      <c r="ZZ21" s="311"/>
      <c r="AAA21" s="311"/>
      <c r="AAB21" s="311"/>
      <c r="AAC21" s="311"/>
      <c r="AAD21" s="311"/>
      <c r="AAE21" s="311"/>
      <c r="AAF21" s="311"/>
      <c r="AAG21" s="311"/>
      <c r="AAH21" s="311"/>
      <c r="AAI21" s="311"/>
      <c r="AAJ21" s="311"/>
      <c r="AAK21" s="311"/>
      <c r="AAL21" s="311"/>
      <c r="AAM21" s="311"/>
      <c r="AAN21" s="311"/>
      <c r="AAO21" s="311"/>
      <c r="AAP21" s="311"/>
      <c r="AAQ21" s="311"/>
      <c r="AAR21" s="311"/>
      <c r="AAS21" s="311"/>
      <c r="AAT21" s="311"/>
      <c r="AAU21" s="311"/>
      <c r="AAV21" s="311"/>
      <c r="AAW21" s="311"/>
      <c r="AAX21" s="311"/>
      <c r="AAY21" s="311"/>
      <c r="AAZ21" s="311"/>
      <c r="ABA21" s="311"/>
      <c r="ABB21" s="311"/>
      <c r="ABC21" s="311"/>
      <c r="ABD21" s="311"/>
      <c r="ABE21" s="311"/>
      <c r="ABF21" s="311"/>
      <c r="ABG21" s="311"/>
      <c r="ABH21" s="311"/>
      <c r="ABI21" s="311"/>
      <c r="ABJ21" s="311"/>
      <c r="ABK21" s="311"/>
      <c r="ABL21" s="311"/>
      <c r="ABM21" s="311"/>
      <c r="ABN21" s="311"/>
      <c r="ABO21" s="311"/>
      <c r="ABP21" s="311"/>
      <c r="ABQ21" s="311"/>
      <c r="ABR21" s="311"/>
      <c r="ABS21" s="311"/>
      <c r="ABT21" s="311"/>
      <c r="ABU21" s="311"/>
      <c r="ABV21" s="311"/>
      <c r="ABW21" s="311"/>
      <c r="ABX21" s="311"/>
      <c r="ABY21" s="311"/>
      <c r="ABZ21" s="311"/>
      <c r="ACA21" s="311"/>
      <c r="ACB21" s="311"/>
      <c r="ACC21" s="311"/>
      <c r="ACD21" s="311"/>
      <c r="ACE21" s="311"/>
      <c r="ACF21" s="311"/>
      <c r="ACG21" s="311"/>
      <c r="ACH21" s="311"/>
      <c r="ACI21" s="311"/>
      <c r="ACJ21" s="311"/>
      <c r="ACK21" s="311"/>
      <c r="ACL21" s="311"/>
      <c r="ACM21" s="311"/>
      <c r="ACN21" s="311"/>
      <c r="ACO21" s="311"/>
      <c r="ACP21" s="311"/>
      <c r="ACQ21" s="311"/>
      <c r="ACR21" s="311"/>
      <c r="ACS21" s="311"/>
      <c r="ACT21" s="311"/>
      <c r="ACU21" s="311"/>
      <c r="ACV21" s="311"/>
      <c r="ACW21" s="311"/>
      <c r="ACX21" s="311"/>
      <c r="ACY21" s="311"/>
      <c r="ACZ21" s="311"/>
      <c r="ADA21" s="311"/>
      <c r="ADB21" s="311"/>
      <c r="ADC21" s="311"/>
      <c r="ADD21" s="311"/>
      <c r="ADE21" s="311"/>
      <c r="ADF21" s="311"/>
      <c r="ADG21" s="311"/>
      <c r="ADH21" s="311"/>
      <c r="ADI21" s="311"/>
      <c r="ADJ21" s="311"/>
      <c r="ADK21" s="311"/>
      <c r="ADL21" s="311"/>
      <c r="ADM21" s="311"/>
      <c r="ADN21" s="311"/>
      <c r="ADO21" s="311"/>
      <c r="ADP21" s="311"/>
      <c r="ADQ21" s="311"/>
      <c r="ADR21" s="311"/>
      <c r="ADS21" s="311"/>
      <c r="ADT21" s="311"/>
      <c r="ADU21" s="311"/>
      <c r="ADV21" s="311"/>
      <c r="ADW21" s="311"/>
      <c r="ADX21" s="311"/>
      <c r="ADY21" s="311"/>
      <c r="ADZ21" s="311"/>
      <c r="AEA21" s="311"/>
      <c r="AEB21" s="311"/>
      <c r="AEC21" s="311"/>
      <c r="AED21" s="311"/>
      <c r="AEE21" s="311"/>
      <c r="AEF21" s="311"/>
      <c r="AEG21" s="311"/>
      <c r="AEH21" s="311"/>
      <c r="AEI21" s="311"/>
      <c r="AEJ21" s="311"/>
      <c r="AEK21" s="311"/>
      <c r="AEL21" s="311"/>
      <c r="AEM21" s="311"/>
      <c r="AEN21" s="311"/>
      <c r="AEO21" s="311"/>
      <c r="AEP21" s="311"/>
      <c r="AEQ21" s="311"/>
      <c r="AER21" s="311"/>
      <c r="AES21" s="311"/>
      <c r="AET21" s="311"/>
      <c r="AEU21" s="311"/>
      <c r="AEV21" s="311"/>
      <c r="AEW21" s="311"/>
      <c r="AEX21" s="311"/>
      <c r="AEY21" s="311"/>
      <c r="AEZ21" s="311"/>
      <c r="AFA21" s="311"/>
      <c r="AFB21" s="311"/>
      <c r="AFC21" s="311"/>
      <c r="AFD21" s="311"/>
      <c r="AFE21" s="311"/>
      <c r="AFF21" s="311"/>
      <c r="AFG21" s="311"/>
      <c r="AFH21" s="311"/>
      <c r="AFI21" s="311"/>
      <c r="AFJ21" s="311"/>
      <c r="AFK21" s="311"/>
      <c r="AFL21" s="311"/>
      <c r="AFM21" s="311"/>
      <c r="AFN21" s="311"/>
      <c r="AFO21" s="311"/>
      <c r="AFP21" s="311"/>
      <c r="AFQ21" s="311"/>
      <c r="AFR21" s="311"/>
      <c r="AFS21" s="311"/>
      <c r="AFT21" s="311"/>
      <c r="AFU21" s="311"/>
      <c r="AFV21" s="311"/>
      <c r="AFW21" s="311"/>
      <c r="AFX21" s="311"/>
      <c r="AFY21" s="311"/>
      <c r="AFZ21" s="311"/>
      <c r="AGA21" s="311"/>
      <c r="AGB21" s="311"/>
      <c r="AGC21" s="311"/>
      <c r="AGD21" s="311"/>
      <c r="AGE21" s="311"/>
      <c r="AGF21" s="311"/>
      <c r="AGG21" s="311"/>
      <c r="AGH21" s="311"/>
      <c r="AGI21" s="311"/>
      <c r="AGJ21" s="311"/>
      <c r="AGK21" s="311"/>
      <c r="AGL21" s="311"/>
      <c r="AGM21" s="311"/>
      <c r="AGN21" s="311"/>
      <c r="AGO21" s="311"/>
      <c r="AGP21" s="311"/>
      <c r="AGQ21" s="311"/>
      <c r="AGR21" s="311"/>
      <c r="AGS21" s="311"/>
      <c r="AGT21" s="311"/>
      <c r="AGU21" s="311"/>
      <c r="AGV21" s="311"/>
      <c r="AGW21" s="311"/>
      <c r="AGX21" s="311"/>
      <c r="AGY21" s="311"/>
      <c r="AGZ21" s="311"/>
      <c r="AHA21" s="311"/>
      <c r="AHB21" s="311"/>
      <c r="AHC21" s="311"/>
      <c r="AHD21" s="311"/>
      <c r="AHE21" s="311"/>
      <c r="AHF21" s="311"/>
      <c r="AHG21" s="311"/>
      <c r="AHH21" s="311"/>
      <c r="AHI21" s="311"/>
      <c r="AHJ21" s="311"/>
      <c r="AHK21" s="311"/>
      <c r="AHL21" s="311"/>
      <c r="AHM21" s="311"/>
      <c r="AHN21" s="311"/>
      <c r="AHO21" s="311"/>
      <c r="AHP21" s="311"/>
      <c r="AHQ21" s="311"/>
      <c r="AHR21" s="311"/>
      <c r="AHS21" s="311"/>
      <c r="AHT21" s="311"/>
      <c r="AHU21" s="311"/>
      <c r="AHV21" s="311"/>
      <c r="AHW21" s="311"/>
      <c r="AHX21" s="311"/>
      <c r="AHY21" s="311"/>
      <c r="AHZ21" s="311"/>
      <c r="AIA21" s="311"/>
      <c r="AIB21" s="311"/>
      <c r="AIC21" s="311"/>
      <c r="AID21" s="311"/>
      <c r="AIE21" s="311"/>
      <c r="AIF21" s="311"/>
      <c r="AIG21" s="311"/>
      <c r="AIH21" s="311"/>
      <c r="AII21" s="311"/>
      <c r="AIJ21" s="311"/>
      <c r="AIK21" s="311"/>
      <c r="AIL21" s="311"/>
      <c r="AIM21" s="311"/>
      <c r="AIN21" s="311"/>
      <c r="AIO21" s="311"/>
      <c r="AIP21" s="311"/>
      <c r="AIQ21" s="311"/>
      <c r="AIR21" s="311"/>
      <c r="AIS21" s="311"/>
      <c r="AIT21" s="311"/>
      <c r="AIU21" s="311"/>
      <c r="AIV21" s="311"/>
      <c r="AIW21" s="311"/>
      <c r="AIX21" s="311"/>
      <c r="AIY21" s="311"/>
      <c r="AIZ21" s="311"/>
      <c r="AJA21" s="311"/>
      <c r="AJB21" s="311"/>
      <c r="AJC21" s="311"/>
      <c r="AJD21" s="311"/>
      <c r="AJE21" s="311"/>
      <c r="AJF21" s="311"/>
      <c r="AJG21" s="311"/>
      <c r="AJH21" s="311"/>
      <c r="AJI21" s="311"/>
      <c r="AJJ21" s="311"/>
      <c r="AJK21" s="311"/>
      <c r="AJL21" s="311"/>
      <c r="AJM21" s="311"/>
      <c r="AJN21" s="311"/>
      <c r="AJO21" s="311"/>
      <c r="AJP21" s="311"/>
      <c r="AJQ21" s="311"/>
      <c r="AJR21" s="311"/>
      <c r="AJS21" s="311"/>
      <c r="AJT21" s="311"/>
      <c r="AJU21" s="311"/>
      <c r="AJV21" s="311"/>
      <c r="AJW21" s="311"/>
      <c r="AJX21" s="311"/>
      <c r="AJY21" s="311"/>
      <c r="AJZ21" s="311"/>
      <c r="AKA21" s="311"/>
      <c r="AKB21" s="311"/>
      <c r="AKC21" s="311"/>
      <c r="AKD21" s="311"/>
      <c r="AKE21" s="311"/>
      <c r="AKF21" s="311"/>
      <c r="AKG21" s="311"/>
      <c r="AKH21" s="311"/>
      <c r="AKI21" s="311"/>
      <c r="AKJ21" s="311"/>
      <c r="AKK21" s="311"/>
      <c r="AKL21" s="311"/>
      <c r="AKM21" s="311"/>
      <c r="AKN21" s="311"/>
      <c r="AKO21" s="311"/>
      <c r="AKP21" s="311"/>
      <c r="AKQ21" s="311"/>
      <c r="AKR21" s="311"/>
      <c r="AKS21" s="311"/>
      <c r="AKT21" s="311"/>
      <c r="AKU21" s="311"/>
      <c r="AKV21" s="311"/>
      <c r="AKW21" s="311"/>
      <c r="AKX21" s="311"/>
      <c r="AKY21" s="311"/>
    </row>
    <row r="22" spans="1:987" s="41" customFormat="1" x14ac:dyDescent="0.25">
      <c r="A22" s="133" t="s">
        <v>0</v>
      </c>
      <c r="B22" s="206" t="e">
        <f>IF('Sample of Spirits 2'!I22&lt;E22,"&lt;",'Sample of Spirits 2'!I22)</f>
        <v>#DIV/0!</v>
      </c>
      <c r="C22" s="207" t="e">
        <f>B22*D22/100</f>
        <v>#DIV/0!</v>
      </c>
      <c r="D22" s="208" t="e">
        <f>'Sample of Spirits 2'!E22</f>
        <v>#DIV/0!</v>
      </c>
      <c r="E22" s="196" t="e">
        <f>E3</f>
        <v>#DIV/0!</v>
      </c>
      <c r="F22" s="118"/>
      <c r="G22" s="123" t="e">
        <f>IF('Sample of Spirits 2'!R22&lt;J22,"&lt;",'Sample of Spirits 2'!R22)</f>
        <v>#DIV/0!</v>
      </c>
      <c r="H22" s="123" t="e">
        <f>G22*I22/100</f>
        <v>#DIV/0!</v>
      </c>
      <c r="I22" s="94" t="e">
        <f>'Sample of Spirits 2'!N22</f>
        <v>#DIV/0!</v>
      </c>
      <c r="J22" s="209" t="e">
        <f>J3</f>
        <v>#DIV/0!</v>
      </c>
      <c r="K22" s="118"/>
      <c r="L22" s="187" t="e">
        <f>IF('Sample of Spirits 2'!AA22&lt;O22,"&lt;",'Sample of Spirits 2'!AA22)</f>
        <v>#DIV/0!</v>
      </c>
      <c r="M22" s="123" t="e">
        <f>L22*N22/100</f>
        <v>#DIV/0!</v>
      </c>
      <c r="N22" s="94" t="e">
        <f>'Sample of Spirits 2'!W22</f>
        <v>#DIV/0!</v>
      </c>
      <c r="O22" s="209" t="e">
        <f>O3</f>
        <v>#DIV/0!</v>
      </c>
      <c r="P22" s="118"/>
      <c r="Q22" s="94" t="e">
        <f>IF(G22="&lt;","-",(B22-L22)/AVERAGE(B22,L22)*100)</f>
        <v>#DIV/0!</v>
      </c>
      <c r="R22" s="208" t="e">
        <f>IF(L22="&lt;","-",D22-N22)</f>
        <v>#DIV/0!</v>
      </c>
      <c r="S22" s="118"/>
      <c r="T22" s="186" t="e">
        <f>IF(G22="&lt;","-",(G22-L22)/AVERAGE(G22,L22)*100)</f>
        <v>#DIV/0!</v>
      </c>
      <c r="U22" s="94" t="e">
        <f>IF(L22="&lt;","-",I22-N22)</f>
        <v>#DIV/0!</v>
      </c>
      <c r="V22" s="114"/>
      <c r="W22" s="312"/>
      <c r="X22" s="307"/>
      <c r="Y22" s="307"/>
      <c r="Z22" s="307"/>
      <c r="AA22" s="307"/>
      <c r="AB22" s="307"/>
      <c r="AC22" s="307"/>
      <c r="AD22" s="307"/>
      <c r="AE22" s="307"/>
      <c r="AF22" s="307"/>
      <c r="AG22" s="307"/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307"/>
      <c r="AS22" s="307"/>
      <c r="AT22" s="307"/>
      <c r="AU22" s="307"/>
      <c r="AV22" s="307"/>
      <c r="AW22" s="307"/>
      <c r="AX22" s="307"/>
      <c r="AY22" s="307"/>
      <c r="AZ22" s="307"/>
      <c r="BA22" s="307"/>
      <c r="BB22" s="307"/>
      <c r="BC22" s="307"/>
      <c r="BD22" s="307"/>
      <c r="BE22" s="307"/>
      <c r="BF22" s="307"/>
      <c r="BG22" s="307"/>
      <c r="BH22" s="307"/>
      <c r="BI22" s="307"/>
      <c r="BJ22" s="307"/>
      <c r="BK22" s="307"/>
      <c r="BL22" s="307"/>
      <c r="BM22" s="307"/>
      <c r="BN22" s="307"/>
      <c r="BO22" s="307"/>
      <c r="BP22" s="307"/>
      <c r="BQ22" s="307"/>
      <c r="BR22" s="307"/>
      <c r="BS22" s="307"/>
      <c r="BT22" s="307"/>
      <c r="BU22" s="307"/>
      <c r="BV22" s="307"/>
      <c r="BW22" s="307"/>
      <c r="BX22" s="307"/>
      <c r="BY22" s="307"/>
      <c r="BZ22" s="307"/>
      <c r="CA22" s="307"/>
      <c r="CB22" s="307"/>
      <c r="CC22" s="307"/>
      <c r="CD22" s="307"/>
      <c r="CE22" s="307"/>
      <c r="CF22" s="307"/>
      <c r="CG22" s="307"/>
      <c r="CH22" s="307"/>
      <c r="CI22" s="307"/>
      <c r="CJ22" s="307"/>
      <c r="CK22" s="307"/>
      <c r="CL22" s="307"/>
      <c r="CM22" s="307"/>
      <c r="CN22" s="307"/>
      <c r="CO22" s="307"/>
      <c r="CP22" s="307"/>
      <c r="CQ22" s="307"/>
      <c r="CR22" s="307"/>
      <c r="CS22" s="307"/>
      <c r="CT22" s="307"/>
      <c r="CU22" s="307"/>
      <c r="CV22" s="307"/>
      <c r="CW22" s="307"/>
      <c r="CX22" s="307"/>
      <c r="CY22" s="307"/>
      <c r="CZ22" s="307"/>
      <c r="DA22" s="307"/>
      <c r="DB22" s="307"/>
      <c r="DC22" s="307"/>
      <c r="DD22" s="307"/>
      <c r="DE22" s="307"/>
      <c r="DF22" s="307"/>
      <c r="DG22" s="307"/>
      <c r="DH22" s="307"/>
      <c r="DI22" s="307"/>
      <c r="DJ22" s="307"/>
      <c r="DK22" s="307"/>
      <c r="DL22" s="307"/>
      <c r="DM22" s="307"/>
      <c r="DN22" s="307"/>
      <c r="DO22" s="307"/>
      <c r="DP22" s="307"/>
      <c r="DQ22" s="307"/>
      <c r="DR22" s="307"/>
      <c r="DS22" s="307"/>
      <c r="DT22" s="307"/>
      <c r="DU22" s="307"/>
      <c r="DV22" s="307"/>
      <c r="DW22" s="307"/>
      <c r="DX22" s="307"/>
      <c r="DY22" s="307"/>
      <c r="DZ22" s="307"/>
      <c r="EA22" s="307"/>
      <c r="EB22" s="307"/>
      <c r="EC22" s="307"/>
      <c r="ED22" s="307"/>
      <c r="EE22" s="307"/>
      <c r="EF22" s="307"/>
      <c r="EG22" s="307"/>
      <c r="EH22" s="307"/>
      <c r="EI22" s="307"/>
      <c r="EJ22" s="307"/>
      <c r="EK22" s="307"/>
      <c r="EL22" s="307"/>
      <c r="EM22" s="307"/>
      <c r="EN22" s="307"/>
      <c r="EO22" s="307"/>
      <c r="EP22" s="307"/>
      <c r="EQ22" s="307"/>
      <c r="ER22" s="307"/>
      <c r="ES22" s="307"/>
      <c r="ET22" s="307"/>
      <c r="EU22" s="307"/>
      <c r="EV22" s="307"/>
      <c r="EW22" s="307"/>
      <c r="EX22" s="307"/>
      <c r="EY22" s="307"/>
      <c r="EZ22" s="307"/>
      <c r="FA22" s="307"/>
      <c r="FB22" s="307"/>
      <c r="FC22" s="307"/>
      <c r="FD22" s="307"/>
      <c r="FE22" s="307"/>
      <c r="FF22" s="307"/>
      <c r="FG22" s="307"/>
      <c r="FH22" s="307"/>
      <c r="FI22" s="307"/>
      <c r="FJ22" s="307"/>
      <c r="FK22" s="307"/>
      <c r="FL22" s="307"/>
      <c r="FM22" s="307"/>
      <c r="FN22" s="307"/>
      <c r="FO22" s="307"/>
      <c r="FP22" s="307"/>
      <c r="FQ22" s="307"/>
      <c r="FR22" s="307"/>
      <c r="FS22" s="307"/>
      <c r="FT22" s="307"/>
      <c r="FU22" s="307"/>
      <c r="FV22" s="307"/>
      <c r="FW22" s="307"/>
      <c r="FX22" s="307"/>
      <c r="FY22" s="307"/>
      <c r="FZ22" s="307"/>
      <c r="GA22" s="307"/>
      <c r="GB22" s="307"/>
      <c r="GC22" s="307"/>
      <c r="GD22" s="307"/>
      <c r="GE22" s="307"/>
      <c r="GF22" s="307"/>
      <c r="GG22" s="307"/>
      <c r="GH22" s="307"/>
      <c r="GI22" s="307"/>
      <c r="GJ22" s="307"/>
      <c r="GK22" s="307"/>
      <c r="GL22" s="307"/>
      <c r="GM22" s="307"/>
      <c r="GN22" s="307"/>
      <c r="GO22" s="307"/>
      <c r="GP22" s="307"/>
      <c r="GQ22" s="307"/>
      <c r="GR22" s="307"/>
      <c r="GS22" s="307"/>
      <c r="GT22" s="307"/>
      <c r="GU22" s="307"/>
      <c r="GV22" s="307"/>
      <c r="GW22" s="307"/>
      <c r="GX22" s="307"/>
      <c r="GY22" s="307"/>
      <c r="GZ22" s="307"/>
      <c r="HA22" s="307"/>
      <c r="HB22" s="307"/>
      <c r="HC22" s="307"/>
      <c r="HD22" s="307"/>
      <c r="HE22" s="307"/>
      <c r="HF22" s="307"/>
      <c r="HG22" s="307"/>
      <c r="HH22" s="307"/>
      <c r="HI22" s="307"/>
      <c r="HJ22" s="307"/>
      <c r="HK22" s="307"/>
      <c r="HL22" s="307"/>
      <c r="HM22" s="307"/>
      <c r="HN22" s="307"/>
      <c r="HO22" s="307"/>
      <c r="HP22" s="307"/>
      <c r="HQ22" s="307"/>
      <c r="HR22" s="307"/>
      <c r="HS22" s="307"/>
      <c r="HT22" s="307"/>
      <c r="HU22" s="307"/>
      <c r="HV22" s="307"/>
      <c r="HW22" s="307"/>
      <c r="HX22" s="307"/>
      <c r="HY22" s="307"/>
      <c r="HZ22" s="307"/>
      <c r="IA22" s="307"/>
      <c r="IB22" s="307"/>
      <c r="IC22" s="307"/>
      <c r="ID22" s="307"/>
      <c r="IE22" s="307"/>
      <c r="IF22" s="307"/>
      <c r="IG22" s="307"/>
      <c r="IH22" s="307"/>
      <c r="II22" s="307"/>
      <c r="IJ22" s="307"/>
      <c r="IK22" s="307"/>
      <c r="IL22" s="307"/>
      <c r="IM22" s="307"/>
      <c r="IN22" s="307"/>
      <c r="IO22" s="307"/>
      <c r="IP22" s="307"/>
      <c r="IQ22" s="307"/>
      <c r="IR22" s="307"/>
      <c r="IS22" s="307"/>
      <c r="IT22" s="307"/>
      <c r="IU22" s="307"/>
      <c r="IV22" s="307"/>
      <c r="IW22" s="307"/>
      <c r="IX22" s="307"/>
      <c r="IY22" s="307"/>
      <c r="IZ22" s="307"/>
      <c r="JA22" s="307"/>
      <c r="JB22" s="307"/>
      <c r="JC22" s="307"/>
      <c r="JD22" s="307"/>
      <c r="JE22" s="307"/>
      <c r="JF22" s="307"/>
      <c r="JG22" s="307"/>
      <c r="JH22" s="307"/>
      <c r="JI22" s="307"/>
      <c r="JJ22" s="307"/>
      <c r="JK22" s="307"/>
      <c r="JL22" s="307"/>
      <c r="JM22" s="307"/>
      <c r="JN22" s="307"/>
      <c r="JO22" s="307"/>
      <c r="JP22" s="307"/>
      <c r="JQ22" s="307"/>
      <c r="JR22" s="307"/>
      <c r="JS22" s="307"/>
      <c r="JT22" s="307"/>
      <c r="JU22" s="307"/>
      <c r="JV22" s="307"/>
      <c r="JW22" s="307"/>
      <c r="JX22" s="307"/>
      <c r="JY22" s="307"/>
      <c r="JZ22" s="307"/>
      <c r="KA22" s="307"/>
      <c r="KB22" s="307"/>
      <c r="KC22" s="307"/>
      <c r="KD22" s="307"/>
      <c r="KE22" s="307"/>
      <c r="KF22" s="307"/>
      <c r="KG22" s="307"/>
      <c r="KH22" s="307"/>
      <c r="KI22" s="307"/>
      <c r="KJ22" s="307"/>
      <c r="KK22" s="307"/>
      <c r="KL22" s="307"/>
      <c r="KM22" s="307"/>
      <c r="KN22" s="307"/>
      <c r="KO22" s="307"/>
      <c r="KP22" s="307"/>
      <c r="KQ22" s="307"/>
      <c r="KR22" s="307"/>
      <c r="KS22" s="307"/>
      <c r="KT22" s="307"/>
      <c r="KU22" s="307"/>
      <c r="KV22" s="307"/>
      <c r="KW22" s="307"/>
      <c r="KX22" s="307"/>
      <c r="KY22" s="307"/>
      <c r="KZ22" s="307"/>
      <c r="LA22" s="307"/>
      <c r="LB22" s="307"/>
      <c r="LC22" s="307"/>
      <c r="LD22" s="307"/>
      <c r="LE22" s="307"/>
      <c r="LF22" s="307"/>
      <c r="LG22" s="307"/>
      <c r="LH22" s="307"/>
      <c r="LI22" s="307"/>
      <c r="LJ22" s="307"/>
      <c r="LK22" s="307"/>
      <c r="LL22" s="307"/>
      <c r="LM22" s="307"/>
      <c r="LN22" s="307"/>
      <c r="LO22" s="307"/>
      <c r="LP22" s="307"/>
      <c r="LQ22" s="307"/>
      <c r="LR22" s="307"/>
      <c r="LS22" s="307"/>
      <c r="LT22" s="307"/>
      <c r="LU22" s="307"/>
      <c r="LV22" s="307"/>
      <c r="LW22" s="307"/>
      <c r="LX22" s="307"/>
      <c r="LY22" s="307"/>
      <c r="LZ22" s="307"/>
      <c r="MA22" s="307"/>
      <c r="MB22" s="307"/>
      <c r="MC22" s="307"/>
      <c r="MD22" s="307"/>
      <c r="ME22" s="307"/>
      <c r="MF22" s="307"/>
      <c r="MG22" s="307"/>
      <c r="MH22" s="307"/>
      <c r="MI22" s="307"/>
      <c r="MJ22" s="307"/>
      <c r="MK22" s="307"/>
      <c r="ML22" s="307"/>
      <c r="MM22" s="307"/>
      <c r="MN22" s="307"/>
      <c r="MO22" s="307"/>
      <c r="MP22" s="307"/>
      <c r="MQ22" s="307"/>
      <c r="MR22" s="307"/>
      <c r="MS22" s="307"/>
      <c r="MT22" s="307"/>
      <c r="MU22" s="307"/>
      <c r="MV22" s="307"/>
      <c r="MW22" s="307"/>
      <c r="MX22" s="307"/>
      <c r="MY22" s="307"/>
      <c r="MZ22" s="307"/>
      <c r="NA22" s="307"/>
      <c r="NB22" s="307"/>
      <c r="NC22" s="307"/>
      <c r="ND22" s="307"/>
      <c r="NE22" s="307"/>
      <c r="NF22" s="307"/>
      <c r="NG22" s="307"/>
      <c r="NH22" s="307"/>
      <c r="NI22" s="307"/>
      <c r="NJ22" s="307"/>
      <c r="NK22" s="307"/>
      <c r="NL22" s="307"/>
      <c r="NM22" s="307"/>
      <c r="NN22" s="307"/>
      <c r="NO22" s="307"/>
      <c r="NP22" s="307"/>
      <c r="NQ22" s="307"/>
      <c r="NR22" s="307"/>
      <c r="NS22" s="307"/>
      <c r="NT22" s="307"/>
      <c r="NU22" s="307"/>
      <c r="NV22" s="307"/>
      <c r="NW22" s="307"/>
      <c r="NX22" s="307"/>
      <c r="NY22" s="307"/>
      <c r="NZ22" s="307"/>
      <c r="OA22" s="307"/>
      <c r="OB22" s="307"/>
      <c r="OC22" s="307"/>
      <c r="OD22" s="307"/>
      <c r="OE22" s="307"/>
      <c r="OF22" s="307"/>
      <c r="OG22" s="307"/>
      <c r="OH22" s="307"/>
      <c r="OI22" s="307"/>
      <c r="OJ22" s="307"/>
      <c r="OK22" s="307"/>
      <c r="OL22" s="307"/>
      <c r="OM22" s="307"/>
      <c r="ON22" s="307"/>
      <c r="OO22" s="307"/>
      <c r="OP22" s="307"/>
      <c r="OQ22" s="307"/>
      <c r="OR22" s="307"/>
      <c r="OS22" s="307"/>
      <c r="OT22" s="307"/>
      <c r="OU22" s="307"/>
      <c r="OV22" s="307"/>
      <c r="OW22" s="307"/>
      <c r="OX22" s="307"/>
      <c r="OY22" s="307"/>
      <c r="OZ22" s="307"/>
      <c r="PA22" s="307"/>
      <c r="PB22" s="307"/>
      <c r="PC22" s="307"/>
      <c r="PD22" s="307"/>
      <c r="PE22" s="307"/>
      <c r="PF22" s="307"/>
      <c r="PG22" s="307"/>
      <c r="PH22" s="307"/>
      <c r="PI22" s="307"/>
      <c r="PJ22" s="307"/>
      <c r="PK22" s="307"/>
      <c r="PL22" s="307"/>
      <c r="PM22" s="307"/>
      <c r="PN22" s="307"/>
      <c r="PO22" s="307"/>
      <c r="PP22" s="307"/>
      <c r="PQ22" s="307"/>
      <c r="PR22" s="307"/>
      <c r="PS22" s="307"/>
      <c r="PT22" s="307"/>
      <c r="PU22" s="307"/>
      <c r="PV22" s="307"/>
      <c r="PW22" s="307"/>
      <c r="PX22" s="307"/>
      <c r="PY22" s="307"/>
      <c r="PZ22" s="307"/>
      <c r="QA22" s="307"/>
      <c r="QB22" s="307"/>
      <c r="QC22" s="307"/>
      <c r="QD22" s="307"/>
      <c r="QE22" s="307"/>
      <c r="QF22" s="307"/>
      <c r="QG22" s="307"/>
      <c r="QH22" s="307"/>
      <c r="QI22" s="307"/>
      <c r="QJ22" s="307"/>
      <c r="QK22" s="307"/>
      <c r="QL22" s="307"/>
      <c r="QM22" s="307"/>
      <c r="QN22" s="307"/>
      <c r="QO22" s="307"/>
      <c r="QP22" s="307"/>
      <c r="QQ22" s="307"/>
      <c r="QR22" s="307"/>
      <c r="QS22" s="307"/>
      <c r="QT22" s="307"/>
      <c r="QU22" s="307"/>
      <c r="QV22" s="307"/>
      <c r="QW22" s="307"/>
      <c r="QX22" s="307"/>
      <c r="QY22" s="307"/>
      <c r="QZ22" s="307"/>
      <c r="RA22" s="307"/>
      <c r="RB22" s="307"/>
      <c r="RC22" s="307"/>
      <c r="RD22" s="307"/>
      <c r="RE22" s="307"/>
      <c r="RF22" s="307"/>
      <c r="RG22" s="307"/>
      <c r="RH22" s="307"/>
      <c r="RI22" s="307"/>
      <c r="RJ22" s="307"/>
      <c r="RK22" s="307"/>
      <c r="RL22" s="307"/>
      <c r="RM22" s="307"/>
      <c r="RN22" s="307"/>
      <c r="RO22" s="307"/>
      <c r="RP22" s="307"/>
      <c r="RQ22" s="307"/>
      <c r="RR22" s="307"/>
      <c r="RS22" s="307"/>
      <c r="RT22" s="307"/>
      <c r="RU22" s="307"/>
      <c r="RV22" s="307"/>
      <c r="RW22" s="307"/>
      <c r="RX22" s="307"/>
      <c r="RY22" s="307"/>
      <c r="RZ22" s="307"/>
      <c r="SA22" s="307"/>
      <c r="SB22" s="307"/>
      <c r="SC22" s="307"/>
      <c r="SD22" s="307"/>
      <c r="SE22" s="307"/>
      <c r="SF22" s="307"/>
      <c r="SG22" s="307"/>
      <c r="SH22" s="307"/>
      <c r="SI22" s="307"/>
      <c r="SJ22" s="307"/>
      <c r="SK22" s="307"/>
      <c r="SL22" s="307"/>
      <c r="SM22" s="307"/>
      <c r="SN22" s="307"/>
      <c r="SO22" s="307"/>
      <c r="SP22" s="307"/>
      <c r="SQ22" s="307"/>
      <c r="SR22" s="307"/>
      <c r="SS22" s="307"/>
      <c r="ST22" s="307"/>
      <c r="SU22" s="307"/>
      <c r="SV22" s="307"/>
      <c r="SW22" s="307"/>
      <c r="SX22" s="307"/>
      <c r="SY22" s="307"/>
      <c r="SZ22" s="307"/>
      <c r="TA22" s="307"/>
      <c r="TB22" s="307"/>
      <c r="TC22" s="307"/>
      <c r="TD22" s="307"/>
      <c r="TE22" s="307"/>
      <c r="TF22" s="307"/>
      <c r="TG22" s="307"/>
      <c r="TH22" s="307"/>
      <c r="TI22" s="307"/>
      <c r="TJ22" s="307"/>
      <c r="TK22" s="307"/>
      <c r="TL22" s="307"/>
      <c r="TM22" s="307"/>
      <c r="TN22" s="307"/>
      <c r="TO22" s="307"/>
      <c r="TP22" s="307"/>
      <c r="TQ22" s="307"/>
      <c r="TR22" s="307"/>
      <c r="TS22" s="307"/>
      <c r="TT22" s="307"/>
      <c r="TU22" s="307"/>
      <c r="TV22" s="307"/>
      <c r="TW22" s="307"/>
      <c r="TX22" s="307"/>
      <c r="TY22" s="307"/>
      <c r="TZ22" s="307"/>
      <c r="UA22" s="307"/>
      <c r="UB22" s="307"/>
      <c r="UC22" s="307"/>
      <c r="UD22" s="307"/>
      <c r="UE22" s="307"/>
      <c r="UF22" s="307"/>
      <c r="UG22" s="307"/>
      <c r="UH22" s="307"/>
      <c r="UI22" s="307"/>
      <c r="UJ22" s="307"/>
      <c r="UK22" s="307"/>
      <c r="UL22" s="307"/>
      <c r="UM22" s="307"/>
      <c r="UN22" s="307"/>
      <c r="UO22" s="307"/>
      <c r="UP22" s="307"/>
      <c r="UQ22" s="307"/>
      <c r="UR22" s="307"/>
      <c r="US22" s="307"/>
      <c r="UT22" s="307"/>
      <c r="UU22" s="307"/>
      <c r="UV22" s="307"/>
      <c r="UW22" s="307"/>
      <c r="UX22" s="307"/>
      <c r="UY22" s="307"/>
      <c r="UZ22" s="307"/>
      <c r="VA22" s="307"/>
      <c r="VB22" s="307"/>
      <c r="VC22" s="307"/>
      <c r="VD22" s="307"/>
      <c r="VE22" s="307"/>
      <c r="VF22" s="307"/>
      <c r="VG22" s="307"/>
      <c r="VH22" s="307"/>
      <c r="VI22" s="307"/>
      <c r="VJ22" s="307"/>
      <c r="VK22" s="307"/>
      <c r="VL22" s="307"/>
      <c r="VM22" s="307"/>
      <c r="VN22" s="307"/>
      <c r="VO22" s="307"/>
      <c r="VP22" s="307"/>
      <c r="VQ22" s="307"/>
      <c r="VR22" s="307"/>
      <c r="VS22" s="307"/>
      <c r="VT22" s="307"/>
      <c r="VU22" s="307"/>
      <c r="VV22" s="307"/>
      <c r="VW22" s="307"/>
      <c r="VX22" s="307"/>
      <c r="VY22" s="307"/>
      <c r="VZ22" s="307"/>
      <c r="WA22" s="307"/>
      <c r="WB22" s="307"/>
      <c r="WC22" s="307"/>
      <c r="WD22" s="307"/>
      <c r="WE22" s="307"/>
      <c r="WF22" s="307"/>
      <c r="WG22" s="307"/>
      <c r="WH22" s="307"/>
      <c r="WI22" s="307"/>
      <c r="WJ22" s="307"/>
      <c r="WK22" s="307"/>
      <c r="WL22" s="307"/>
      <c r="WM22" s="307"/>
      <c r="WN22" s="307"/>
      <c r="WO22" s="307"/>
      <c r="WP22" s="307"/>
      <c r="WQ22" s="307"/>
      <c r="WR22" s="307"/>
      <c r="WS22" s="307"/>
      <c r="WT22" s="307"/>
      <c r="WU22" s="307"/>
      <c r="WV22" s="307"/>
      <c r="WW22" s="307"/>
      <c r="WX22" s="307"/>
      <c r="WY22" s="307"/>
      <c r="WZ22" s="307"/>
      <c r="XA22" s="307"/>
      <c r="XB22" s="307"/>
      <c r="XC22" s="307"/>
      <c r="XD22" s="307"/>
      <c r="XE22" s="307"/>
      <c r="XF22" s="307"/>
      <c r="XG22" s="307"/>
      <c r="XH22" s="307"/>
      <c r="XI22" s="307"/>
      <c r="XJ22" s="307"/>
      <c r="XK22" s="307"/>
      <c r="XL22" s="307"/>
      <c r="XM22" s="307"/>
      <c r="XN22" s="307"/>
      <c r="XO22" s="307"/>
      <c r="XP22" s="307"/>
      <c r="XQ22" s="307"/>
      <c r="XR22" s="307"/>
      <c r="XS22" s="307"/>
      <c r="XT22" s="307"/>
      <c r="XU22" s="307"/>
      <c r="XV22" s="307"/>
      <c r="XW22" s="307"/>
      <c r="XX22" s="307"/>
      <c r="XY22" s="307"/>
      <c r="XZ22" s="307"/>
      <c r="YA22" s="307"/>
      <c r="YB22" s="307"/>
      <c r="YC22" s="307"/>
      <c r="YD22" s="307"/>
      <c r="YE22" s="307"/>
      <c r="YF22" s="307"/>
      <c r="YG22" s="307"/>
      <c r="YH22" s="307"/>
      <c r="YI22" s="307"/>
      <c r="YJ22" s="307"/>
      <c r="YK22" s="307"/>
      <c r="YL22" s="307"/>
      <c r="YM22" s="307"/>
      <c r="YN22" s="307"/>
      <c r="YO22" s="307"/>
      <c r="YP22" s="307"/>
      <c r="YQ22" s="307"/>
      <c r="YR22" s="307"/>
      <c r="YS22" s="307"/>
      <c r="YT22" s="307"/>
      <c r="YU22" s="307"/>
      <c r="YV22" s="307"/>
      <c r="YW22" s="307"/>
      <c r="YX22" s="307"/>
      <c r="YY22" s="307"/>
      <c r="YZ22" s="307"/>
      <c r="ZA22" s="307"/>
      <c r="ZB22" s="307"/>
      <c r="ZC22" s="307"/>
      <c r="ZD22" s="307"/>
      <c r="ZE22" s="307"/>
      <c r="ZF22" s="307"/>
      <c r="ZG22" s="307"/>
      <c r="ZH22" s="307"/>
      <c r="ZI22" s="307"/>
      <c r="ZJ22" s="307"/>
      <c r="ZK22" s="307"/>
      <c r="ZL22" s="307"/>
      <c r="ZM22" s="307"/>
      <c r="ZN22" s="307"/>
      <c r="ZO22" s="307"/>
      <c r="ZP22" s="307"/>
      <c r="ZQ22" s="307"/>
      <c r="ZR22" s="307"/>
      <c r="ZS22" s="307"/>
      <c r="ZT22" s="307"/>
      <c r="ZU22" s="307"/>
      <c r="ZV22" s="307"/>
      <c r="ZW22" s="307"/>
      <c r="ZX22" s="307"/>
      <c r="ZY22" s="307"/>
      <c r="ZZ22" s="307"/>
      <c r="AAA22" s="307"/>
      <c r="AAB22" s="307"/>
      <c r="AAC22" s="307"/>
      <c r="AAD22" s="307"/>
      <c r="AAE22" s="307"/>
      <c r="AAF22" s="307"/>
      <c r="AAG22" s="307"/>
      <c r="AAH22" s="307"/>
      <c r="AAI22" s="307"/>
      <c r="AAJ22" s="307"/>
      <c r="AAK22" s="307"/>
      <c r="AAL22" s="307"/>
      <c r="AAM22" s="307"/>
      <c r="AAN22" s="307"/>
      <c r="AAO22" s="307"/>
      <c r="AAP22" s="307"/>
      <c r="AAQ22" s="307"/>
      <c r="AAR22" s="307"/>
      <c r="AAS22" s="307"/>
      <c r="AAT22" s="307"/>
      <c r="AAU22" s="307"/>
      <c r="AAV22" s="307"/>
      <c r="AAW22" s="307"/>
      <c r="AAX22" s="307"/>
      <c r="AAY22" s="307"/>
      <c r="AAZ22" s="307"/>
      <c r="ABA22" s="307"/>
      <c r="ABB22" s="307"/>
      <c r="ABC22" s="307"/>
      <c r="ABD22" s="307"/>
      <c r="ABE22" s="307"/>
      <c r="ABF22" s="307"/>
      <c r="ABG22" s="307"/>
      <c r="ABH22" s="307"/>
      <c r="ABI22" s="307"/>
      <c r="ABJ22" s="307"/>
      <c r="ABK22" s="307"/>
      <c r="ABL22" s="307"/>
      <c r="ABM22" s="307"/>
      <c r="ABN22" s="307"/>
      <c r="ABO22" s="307"/>
      <c r="ABP22" s="307"/>
      <c r="ABQ22" s="307"/>
      <c r="ABR22" s="307"/>
      <c r="ABS22" s="307"/>
      <c r="ABT22" s="307"/>
      <c r="ABU22" s="307"/>
      <c r="ABV22" s="307"/>
      <c r="ABW22" s="307"/>
      <c r="ABX22" s="307"/>
      <c r="ABY22" s="307"/>
      <c r="ABZ22" s="307"/>
      <c r="ACA22" s="307"/>
      <c r="ACB22" s="307"/>
      <c r="ACC22" s="307"/>
      <c r="ACD22" s="307"/>
      <c r="ACE22" s="307"/>
      <c r="ACF22" s="307"/>
      <c r="ACG22" s="307"/>
      <c r="ACH22" s="307"/>
      <c r="ACI22" s="307"/>
      <c r="ACJ22" s="307"/>
      <c r="ACK22" s="307"/>
      <c r="ACL22" s="307"/>
      <c r="ACM22" s="307"/>
      <c r="ACN22" s="307"/>
      <c r="ACO22" s="307"/>
      <c r="ACP22" s="307"/>
      <c r="ACQ22" s="307"/>
      <c r="ACR22" s="307"/>
      <c r="ACS22" s="307"/>
      <c r="ACT22" s="307"/>
      <c r="ACU22" s="307"/>
      <c r="ACV22" s="307"/>
      <c r="ACW22" s="307"/>
      <c r="ACX22" s="307"/>
      <c r="ACY22" s="307"/>
      <c r="ACZ22" s="307"/>
      <c r="ADA22" s="307"/>
      <c r="ADB22" s="307"/>
      <c r="ADC22" s="307"/>
      <c r="ADD22" s="307"/>
      <c r="ADE22" s="307"/>
      <c r="ADF22" s="307"/>
      <c r="ADG22" s="307"/>
      <c r="ADH22" s="307"/>
      <c r="ADI22" s="307"/>
      <c r="ADJ22" s="307"/>
      <c r="ADK22" s="307"/>
      <c r="ADL22" s="307"/>
      <c r="ADM22" s="307"/>
      <c r="ADN22" s="307"/>
      <c r="ADO22" s="307"/>
      <c r="ADP22" s="307"/>
      <c r="ADQ22" s="307"/>
      <c r="ADR22" s="307"/>
      <c r="ADS22" s="307"/>
      <c r="ADT22" s="307"/>
      <c r="ADU22" s="307"/>
      <c r="ADV22" s="307"/>
      <c r="ADW22" s="307"/>
      <c r="ADX22" s="307"/>
      <c r="ADY22" s="307"/>
      <c r="ADZ22" s="307"/>
      <c r="AEA22" s="307"/>
      <c r="AEB22" s="307"/>
      <c r="AEC22" s="307"/>
      <c r="AED22" s="307"/>
      <c r="AEE22" s="307"/>
      <c r="AEF22" s="307"/>
      <c r="AEG22" s="307"/>
      <c r="AEH22" s="307"/>
      <c r="AEI22" s="307"/>
      <c r="AEJ22" s="307"/>
      <c r="AEK22" s="307"/>
      <c r="AEL22" s="307"/>
      <c r="AEM22" s="307"/>
      <c r="AEN22" s="307"/>
      <c r="AEO22" s="307"/>
      <c r="AEP22" s="307"/>
      <c r="AEQ22" s="307"/>
      <c r="AER22" s="307"/>
      <c r="AES22" s="307"/>
      <c r="AET22" s="307"/>
      <c r="AEU22" s="307"/>
      <c r="AEV22" s="307"/>
      <c r="AEW22" s="307"/>
      <c r="AEX22" s="307"/>
      <c r="AEY22" s="307"/>
      <c r="AEZ22" s="307"/>
      <c r="AFA22" s="307"/>
      <c r="AFB22" s="307"/>
      <c r="AFC22" s="307"/>
      <c r="AFD22" s="307"/>
      <c r="AFE22" s="307"/>
      <c r="AFF22" s="307"/>
      <c r="AFG22" s="307"/>
      <c r="AFH22" s="307"/>
      <c r="AFI22" s="307"/>
      <c r="AFJ22" s="307"/>
      <c r="AFK22" s="307"/>
      <c r="AFL22" s="307"/>
      <c r="AFM22" s="307"/>
      <c r="AFN22" s="307"/>
      <c r="AFO22" s="307"/>
      <c r="AFP22" s="307"/>
      <c r="AFQ22" s="307"/>
      <c r="AFR22" s="307"/>
      <c r="AFS22" s="307"/>
      <c r="AFT22" s="307"/>
      <c r="AFU22" s="307"/>
      <c r="AFV22" s="307"/>
      <c r="AFW22" s="307"/>
      <c r="AFX22" s="307"/>
      <c r="AFY22" s="307"/>
      <c r="AFZ22" s="307"/>
      <c r="AGA22" s="307"/>
      <c r="AGB22" s="307"/>
      <c r="AGC22" s="307"/>
      <c r="AGD22" s="307"/>
      <c r="AGE22" s="307"/>
      <c r="AGF22" s="307"/>
      <c r="AGG22" s="307"/>
      <c r="AGH22" s="307"/>
      <c r="AGI22" s="307"/>
      <c r="AGJ22" s="307"/>
      <c r="AGK22" s="307"/>
      <c r="AGL22" s="307"/>
      <c r="AGM22" s="307"/>
      <c r="AGN22" s="307"/>
      <c r="AGO22" s="307"/>
      <c r="AGP22" s="307"/>
      <c r="AGQ22" s="307"/>
      <c r="AGR22" s="307"/>
      <c r="AGS22" s="307"/>
      <c r="AGT22" s="307"/>
      <c r="AGU22" s="307"/>
      <c r="AGV22" s="307"/>
      <c r="AGW22" s="307"/>
      <c r="AGX22" s="307"/>
      <c r="AGY22" s="307"/>
      <c r="AGZ22" s="307"/>
      <c r="AHA22" s="307"/>
      <c r="AHB22" s="307"/>
      <c r="AHC22" s="307"/>
      <c r="AHD22" s="307"/>
      <c r="AHE22" s="307"/>
      <c r="AHF22" s="307"/>
      <c r="AHG22" s="307"/>
      <c r="AHH22" s="307"/>
      <c r="AHI22" s="307"/>
      <c r="AHJ22" s="307"/>
      <c r="AHK22" s="307"/>
      <c r="AHL22" s="307"/>
      <c r="AHM22" s="307"/>
      <c r="AHN22" s="307"/>
      <c r="AHO22" s="307"/>
      <c r="AHP22" s="307"/>
      <c r="AHQ22" s="307"/>
      <c r="AHR22" s="307"/>
      <c r="AHS22" s="307"/>
      <c r="AHT22" s="307"/>
      <c r="AHU22" s="307"/>
      <c r="AHV22" s="307"/>
      <c r="AHW22" s="307"/>
      <c r="AHX22" s="307"/>
      <c r="AHY22" s="307"/>
      <c r="AHZ22" s="307"/>
      <c r="AIA22" s="307"/>
      <c r="AIB22" s="307"/>
      <c r="AIC22" s="307"/>
      <c r="AID22" s="307"/>
      <c r="AIE22" s="307"/>
      <c r="AIF22" s="307"/>
      <c r="AIG22" s="307"/>
      <c r="AIH22" s="307"/>
      <c r="AII22" s="307"/>
      <c r="AIJ22" s="307"/>
      <c r="AIK22" s="307"/>
      <c r="AIL22" s="307"/>
      <c r="AIM22" s="307"/>
      <c r="AIN22" s="307"/>
      <c r="AIO22" s="307"/>
      <c r="AIP22" s="307"/>
      <c r="AIQ22" s="307"/>
      <c r="AIR22" s="307"/>
      <c r="AIS22" s="307"/>
      <c r="AIT22" s="307"/>
      <c r="AIU22" s="307"/>
      <c r="AIV22" s="307"/>
      <c r="AIW22" s="307"/>
      <c r="AIX22" s="307"/>
      <c r="AIY22" s="307"/>
      <c r="AIZ22" s="307"/>
      <c r="AJA22" s="307"/>
      <c r="AJB22" s="307"/>
      <c r="AJC22" s="307"/>
      <c r="AJD22" s="307"/>
      <c r="AJE22" s="307"/>
      <c r="AJF22" s="307"/>
      <c r="AJG22" s="307"/>
      <c r="AJH22" s="307"/>
      <c r="AJI22" s="307"/>
      <c r="AJJ22" s="307"/>
      <c r="AJK22" s="307"/>
      <c r="AJL22" s="307"/>
      <c r="AJM22" s="307"/>
      <c r="AJN22" s="307"/>
      <c r="AJO22" s="307"/>
      <c r="AJP22" s="307"/>
      <c r="AJQ22" s="307"/>
      <c r="AJR22" s="307"/>
      <c r="AJS22" s="307"/>
      <c r="AJT22" s="307"/>
      <c r="AJU22" s="307"/>
      <c r="AJV22" s="307"/>
      <c r="AJW22" s="307"/>
      <c r="AJX22" s="307"/>
      <c r="AJY22" s="307"/>
      <c r="AJZ22" s="307"/>
      <c r="AKA22" s="307"/>
      <c r="AKB22" s="307"/>
      <c r="AKC22" s="307"/>
      <c r="AKD22" s="307"/>
      <c r="AKE22" s="307"/>
      <c r="AKF22" s="307"/>
      <c r="AKG22" s="307"/>
      <c r="AKH22" s="307"/>
      <c r="AKI22" s="307"/>
      <c r="AKJ22" s="307"/>
      <c r="AKK22" s="307"/>
      <c r="AKL22" s="307"/>
      <c r="AKM22" s="307"/>
      <c r="AKN22" s="307"/>
      <c r="AKO22" s="307"/>
      <c r="AKP22" s="307"/>
      <c r="AKQ22" s="307"/>
      <c r="AKR22" s="307"/>
      <c r="AKS22" s="307"/>
      <c r="AKT22" s="307"/>
      <c r="AKU22" s="307"/>
      <c r="AKV22" s="307"/>
      <c r="AKW22" s="307"/>
      <c r="AKX22" s="307"/>
      <c r="AKY22" s="307"/>
    </row>
    <row r="23" spans="1:987" s="41" customFormat="1" x14ac:dyDescent="0.25">
      <c r="A23" s="133" t="s">
        <v>1</v>
      </c>
      <c r="B23" s="185" t="e">
        <f>IF('Sample of Spirits 2'!I23&lt;E23,"&lt;",'Sample of Spirits 2'!I23)</f>
        <v>#DIV/0!</v>
      </c>
      <c r="C23" s="94" t="e">
        <f t="shared" ref="C23:C34" si="8">B23*D23/100</f>
        <v>#DIV/0!</v>
      </c>
      <c r="D23" s="94" t="e">
        <f>'Sample of Spirits 2'!E23</f>
        <v>#DIV/0!</v>
      </c>
      <c r="E23" s="196" t="e">
        <f t="shared" ref="E23:E34" si="9">E4</f>
        <v>#DIV/0!</v>
      </c>
      <c r="F23" s="118"/>
      <c r="G23" s="94" t="e">
        <f>IF('Sample of Spirits 2'!R23&lt;J23,"&lt;",'Sample of Spirits 2'!R23)</f>
        <v>#DIV/0!</v>
      </c>
      <c r="H23" s="94" t="e">
        <f t="shared" ref="H23:H30" si="10">G23*I23/100</f>
        <v>#DIV/0!</v>
      </c>
      <c r="I23" s="94" t="e">
        <f>'Sample of Spirits 2'!N23</f>
        <v>#DIV/0!</v>
      </c>
      <c r="J23" s="199" t="e">
        <f t="shared" ref="J23:J34" si="11">J4</f>
        <v>#DIV/0!</v>
      </c>
      <c r="K23" s="118"/>
      <c r="L23" s="186" t="e">
        <f>IF('Sample of Spirits 2'!AA23&lt;O23,"&lt;",'Sample of Spirits 2'!AA23)</f>
        <v>#DIV/0!</v>
      </c>
      <c r="M23" s="94" t="e">
        <f t="shared" ref="M23:M34" si="12">L23*N23/100</f>
        <v>#DIV/0!</v>
      </c>
      <c r="N23" s="94" t="e">
        <f>'Sample of Spirits 2'!W23</f>
        <v>#DIV/0!</v>
      </c>
      <c r="O23" s="199" t="e">
        <f t="shared" ref="O23:O34" si="13">O4</f>
        <v>#DIV/0!</v>
      </c>
      <c r="P23" s="118"/>
      <c r="Q23" s="94" t="e">
        <f t="shared" ref="Q23:Q26" si="14">IF(G23="&lt;","-",(B23-L23)/AVERAGE(B23,L23)*100)</f>
        <v>#DIV/0!</v>
      </c>
      <c r="R23" s="94" t="e">
        <f t="shared" ref="R23:R26" si="15">IF(L23="&lt;","-",D23-N23)</f>
        <v>#DIV/0!</v>
      </c>
      <c r="S23" s="118"/>
      <c r="T23" s="186" t="e">
        <f t="shared" ref="T23:T26" si="16">IF(G23="&lt;","-",(G23-L23)/AVERAGE(G23,L23)*100)</f>
        <v>#DIV/0!</v>
      </c>
      <c r="U23" s="94" t="e">
        <f t="shared" ref="U23:U26" si="17">IF(L23="&lt;","-",I23-N23)</f>
        <v>#DIV/0!</v>
      </c>
      <c r="V23" s="114"/>
      <c r="W23" s="312"/>
      <c r="X23" s="307"/>
      <c r="Y23" s="307"/>
      <c r="Z23" s="307"/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7"/>
      <c r="AU23" s="307"/>
      <c r="AV23" s="307"/>
      <c r="AW23" s="307"/>
      <c r="AX23" s="307"/>
      <c r="AY23" s="307"/>
      <c r="AZ23" s="307"/>
      <c r="BA23" s="307"/>
      <c r="BB23" s="307"/>
      <c r="BC23" s="307"/>
      <c r="BD23" s="307"/>
      <c r="BE23" s="307"/>
      <c r="BF23" s="307"/>
      <c r="BG23" s="307"/>
      <c r="BH23" s="307"/>
      <c r="BI23" s="307"/>
      <c r="BJ23" s="307"/>
      <c r="BK23" s="307"/>
      <c r="BL23" s="307"/>
      <c r="BM23" s="307"/>
      <c r="BN23" s="307"/>
      <c r="BO23" s="307"/>
      <c r="BP23" s="307"/>
      <c r="BQ23" s="307"/>
      <c r="BR23" s="307"/>
      <c r="BS23" s="307"/>
      <c r="BT23" s="307"/>
      <c r="BU23" s="307"/>
      <c r="BV23" s="307"/>
      <c r="BW23" s="307"/>
      <c r="BX23" s="307"/>
      <c r="BY23" s="307"/>
      <c r="BZ23" s="307"/>
      <c r="CA23" s="307"/>
      <c r="CB23" s="307"/>
      <c r="CC23" s="307"/>
      <c r="CD23" s="307"/>
      <c r="CE23" s="307"/>
      <c r="CF23" s="307"/>
      <c r="CG23" s="307"/>
      <c r="CH23" s="307"/>
      <c r="CI23" s="307"/>
      <c r="CJ23" s="307"/>
      <c r="CK23" s="307"/>
      <c r="CL23" s="307"/>
      <c r="CM23" s="307"/>
      <c r="CN23" s="307"/>
      <c r="CO23" s="307"/>
      <c r="CP23" s="307"/>
      <c r="CQ23" s="307"/>
      <c r="CR23" s="307"/>
      <c r="CS23" s="307"/>
      <c r="CT23" s="307"/>
      <c r="CU23" s="307"/>
      <c r="CV23" s="307"/>
      <c r="CW23" s="307"/>
      <c r="CX23" s="307"/>
      <c r="CY23" s="307"/>
      <c r="CZ23" s="307"/>
      <c r="DA23" s="307"/>
      <c r="DB23" s="307"/>
      <c r="DC23" s="307"/>
      <c r="DD23" s="307"/>
      <c r="DE23" s="307"/>
      <c r="DF23" s="307"/>
      <c r="DG23" s="307"/>
      <c r="DH23" s="307"/>
      <c r="DI23" s="307"/>
      <c r="DJ23" s="307"/>
      <c r="DK23" s="307"/>
      <c r="DL23" s="307"/>
      <c r="DM23" s="307"/>
      <c r="DN23" s="307"/>
      <c r="DO23" s="307"/>
      <c r="DP23" s="307"/>
      <c r="DQ23" s="307"/>
      <c r="DR23" s="307"/>
      <c r="DS23" s="307"/>
      <c r="DT23" s="307"/>
      <c r="DU23" s="307"/>
      <c r="DV23" s="307"/>
      <c r="DW23" s="307"/>
      <c r="DX23" s="307"/>
      <c r="DY23" s="307"/>
      <c r="DZ23" s="307"/>
      <c r="EA23" s="307"/>
      <c r="EB23" s="307"/>
      <c r="EC23" s="307"/>
      <c r="ED23" s="307"/>
      <c r="EE23" s="307"/>
      <c r="EF23" s="307"/>
      <c r="EG23" s="307"/>
      <c r="EH23" s="307"/>
      <c r="EI23" s="307"/>
      <c r="EJ23" s="307"/>
      <c r="EK23" s="307"/>
      <c r="EL23" s="307"/>
      <c r="EM23" s="307"/>
      <c r="EN23" s="307"/>
      <c r="EO23" s="307"/>
      <c r="EP23" s="307"/>
      <c r="EQ23" s="307"/>
      <c r="ER23" s="307"/>
      <c r="ES23" s="307"/>
      <c r="ET23" s="307"/>
      <c r="EU23" s="307"/>
      <c r="EV23" s="307"/>
      <c r="EW23" s="307"/>
      <c r="EX23" s="307"/>
      <c r="EY23" s="307"/>
      <c r="EZ23" s="307"/>
      <c r="FA23" s="307"/>
      <c r="FB23" s="307"/>
      <c r="FC23" s="307"/>
      <c r="FD23" s="307"/>
      <c r="FE23" s="307"/>
      <c r="FF23" s="307"/>
      <c r="FG23" s="307"/>
      <c r="FH23" s="307"/>
      <c r="FI23" s="307"/>
      <c r="FJ23" s="307"/>
      <c r="FK23" s="307"/>
      <c r="FL23" s="307"/>
      <c r="FM23" s="307"/>
      <c r="FN23" s="307"/>
      <c r="FO23" s="307"/>
      <c r="FP23" s="307"/>
      <c r="FQ23" s="307"/>
      <c r="FR23" s="307"/>
      <c r="FS23" s="307"/>
      <c r="FT23" s="307"/>
      <c r="FU23" s="307"/>
      <c r="FV23" s="307"/>
      <c r="FW23" s="307"/>
      <c r="FX23" s="307"/>
      <c r="FY23" s="307"/>
      <c r="FZ23" s="307"/>
      <c r="GA23" s="307"/>
      <c r="GB23" s="307"/>
      <c r="GC23" s="307"/>
      <c r="GD23" s="307"/>
      <c r="GE23" s="307"/>
      <c r="GF23" s="307"/>
      <c r="GG23" s="307"/>
      <c r="GH23" s="307"/>
      <c r="GI23" s="307"/>
      <c r="GJ23" s="307"/>
      <c r="GK23" s="307"/>
      <c r="GL23" s="307"/>
      <c r="GM23" s="307"/>
      <c r="GN23" s="307"/>
      <c r="GO23" s="307"/>
      <c r="GP23" s="307"/>
      <c r="GQ23" s="307"/>
      <c r="GR23" s="307"/>
      <c r="GS23" s="307"/>
      <c r="GT23" s="307"/>
      <c r="GU23" s="307"/>
      <c r="GV23" s="307"/>
      <c r="GW23" s="307"/>
      <c r="GX23" s="307"/>
      <c r="GY23" s="307"/>
      <c r="GZ23" s="307"/>
      <c r="HA23" s="307"/>
      <c r="HB23" s="307"/>
      <c r="HC23" s="307"/>
      <c r="HD23" s="307"/>
      <c r="HE23" s="307"/>
      <c r="HF23" s="307"/>
      <c r="HG23" s="307"/>
      <c r="HH23" s="307"/>
      <c r="HI23" s="307"/>
      <c r="HJ23" s="307"/>
      <c r="HK23" s="307"/>
      <c r="HL23" s="307"/>
      <c r="HM23" s="307"/>
      <c r="HN23" s="307"/>
      <c r="HO23" s="307"/>
      <c r="HP23" s="307"/>
      <c r="HQ23" s="307"/>
      <c r="HR23" s="307"/>
      <c r="HS23" s="307"/>
      <c r="HT23" s="307"/>
      <c r="HU23" s="307"/>
      <c r="HV23" s="307"/>
      <c r="HW23" s="307"/>
      <c r="HX23" s="307"/>
      <c r="HY23" s="307"/>
      <c r="HZ23" s="307"/>
      <c r="IA23" s="307"/>
      <c r="IB23" s="307"/>
      <c r="IC23" s="307"/>
      <c r="ID23" s="307"/>
      <c r="IE23" s="307"/>
      <c r="IF23" s="307"/>
      <c r="IG23" s="307"/>
      <c r="IH23" s="307"/>
      <c r="II23" s="307"/>
      <c r="IJ23" s="307"/>
      <c r="IK23" s="307"/>
      <c r="IL23" s="307"/>
      <c r="IM23" s="307"/>
      <c r="IN23" s="307"/>
      <c r="IO23" s="307"/>
      <c r="IP23" s="307"/>
      <c r="IQ23" s="307"/>
      <c r="IR23" s="307"/>
      <c r="IS23" s="307"/>
      <c r="IT23" s="307"/>
      <c r="IU23" s="307"/>
      <c r="IV23" s="307"/>
      <c r="IW23" s="307"/>
      <c r="IX23" s="307"/>
      <c r="IY23" s="307"/>
      <c r="IZ23" s="307"/>
      <c r="JA23" s="307"/>
      <c r="JB23" s="307"/>
      <c r="JC23" s="307"/>
      <c r="JD23" s="307"/>
      <c r="JE23" s="307"/>
      <c r="JF23" s="307"/>
      <c r="JG23" s="307"/>
      <c r="JH23" s="307"/>
      <c r="JI23" s="307"/>
      <c r="JJ23" s="307"/>
      <c r="JK23" s="307"/>
      <c r="JL23" s="307"/>
      <c r="JM23" s="307"/>
      <c r="JN23" s="307"/>
      <c r="JO23" s="307"/>
      <c r="JP23" s="307"/>
      <c r="JQ23" s="307"/>
      <c r="JR23" s="307"/>
      <c r="JS23" s="307"/>
      <c r="JT23" s="307"/>
      <c r="JU23" s="307"/>
      <c r="JV23" s="307"/>
      <c r="JW23" s="307"/>
      <c r="JX23" s="307"/>
      <c r="JY23" s="307"/>
      <c r="JZ23" s="307"/>
      <c r="KA23" s="307"/>
      <c r="KB23" s="307"/>
      <c r="KC23" s="307"/>
      <c r="KD23" s="307"/>
      <c r="KE23" s="307"/>
      <c r="KF23" s="307"/>
      <c r="KG23" s="307"/>
      <c r="KH23" s="307"/>
      <c r="KI23" s="307"/>
      <c r="KJ23" s="307"/>
      <c r="KK23" s="307"/>
      <c r="KL23" s="307"/>
      <c r="KM23" s="307"/>
      <c r="KN23" s="307"/>
      <c r="KO23" s="307"/>
      <c r="KP23" s="307"/>
      <c r="KQ23" s="307"/>
      <c r="KR23" s="307"/>
      <c r="KS23" s="307"/>
      <c r="KT23" s="307"/>
      <c r="KU23" s="307"/>
      <c r="KV23" s="307"/>
      <c r="KW23" s="307"/>
      <c r="KX23" s="307"/>
      <c r="KY23" s="307"/>
      <c r="KZ23" s="307"/>
      <c r="LA23" s="307"/>
      <c r="LB23" s="307"/>
      <c r="LC23" s="307"/>
      <c r="LD23" s="307"/>
      <c r="LE23" s="307"/>
      <c r="LF23" s="307"/>
      <c r="LG23" s="307"/>
      <c r="LH23" s="307"/>
      <c r="LI23" s="307"/>
      <c r="LJ23" s="307"/>
      <c r="LK23" s="307"/>
      <c r="LL23" s="307"/>
      <c r="LM23" s="307"/>
      <c r="LN23" s="307"/>
      <c r="LO23" s="307"/>
      <c r="LP23" s="307"/>
      <c r="LQ23" s="307"/>
      <c r="LR23" s="307"/>
      <c r="LS23" s="307"/>
      <c r="LT23" s="307"/>
      <c r="LU23" s="307"/>
      <c r="LV23" s="307"/>
      <c r="LW23" s="307"/>
      <c r="LX23" s="307"/>
      <c r="LY23" s="307"/>
      <c r="LZ23" s="307"/>
      <c r="MA23" s="307"/>
      <c r="MB23" s="307"/>
      <c r="MC23" s="307"/>
      <c r="MD23" s="307"/>
      <c r="ME23" s="307"/>
      <c r="MF23" s="307"/>
      <c r="MG23" s="307"/>
      <c r="MH23" s="307"/>
      <c r="MI23" s="307"/>
      <c r="MJ23" s="307"/>
      <c r="MK23" s="307"/>
      <c r="ML23" s="307"/>
      <c r="MM23" s="307"/>
      <c r="MN23" s="307"/>
      <c r="MO23" s="307"/>
      <c r="MP23" s="307"/>
      <c r="MQ23" s="307"/>
      <c r="MR23" s="307"/>
      <c r="MS23" s="307"/>
      <c r="MT23" s="307"/>
      <c r="MU23" s="307"/>
      <c r="MV23" s="307"/>
      <c r="MW23" s="307"/>
      <c r="MX23" s="307"/>
      <c r="MY23" s="307"/>
      <c r="MZ23" s="307"/>
      <c r="NA23" s="307"/>
      <c r="NB23" s="307"/>
      <c r="NC23" s="307"/>
      <c r="ND23" s="307"/>
      <c r="NE23" s="307"/>
      <c r="NF23" s="307"/>
      <c r="NG23" s="307"/>
      <c r="NH23" s="307"/>
      <c r="NI23" s="307"/>
      <c r="NJ23" s="307"/>
      <c r="NK23" s="307"/>
      <c r="NL23" s="307"/>
      <c r="NM23" s="307"/>
      <c r="NN23" s="307"/>
      <c r="NO23" s="307"/>
      <c r="NP23" s="307"/>
      <c r="NQ23" s="307"/>
      <c r="NR23" s="307"/>
      <c r="NS23" s="307"/>
      <c r="NT23" s="307"/>
      <c r="NU23" s="307"/>
      <c r="NV23" s="307"/>
      <c r="NW23" s="307"/>
      <c r="NX23" s="307"/>
      <c r="NY23" s="307"/>
      <c r="NZ23" s="307"/>
      <c r="OA23" s="307"/>
      <c r="OB23" s="307"/>
      <c r="OC23" s="307"/>
      <c r="OD23" s="307"/>
      <c r="OE23" s="307"/>
      <c r="OF23" s="307"/>
      <c r="OG23" s="307"/>
      <c r="OH23" s="307"/>
      <c r="OI23" s="307"/>
      <c r="OJ23" s="307"/>
      <c r="OK23" s="307"/>
      <c r="OL23" s="307"/>
      <c r="OM23" s="307"/>
      <c r="ON23" s="307"/>
      <c r="OO23" s="307"/>
      <c r="OP23" s="307"/>
      <c r="OQ23" s="307"/>
      <c r="OR23" s="307"/>
      <c r="OS23" s="307"/>
      <c r="OT23" s="307"/>
      <c r="OU23" s="307"/>
      <c r="OV23" s="307"/>
      <c r="OW23" s="307"/>
      <c r="OX23" s="307"/>
      <c r="OY23" s="307"/>
      <c r="OZ23" s="307"/>
      <c r="PA23" s="307"/>
      <c r="PB23" s="307"/>
      <c r="PC23" s="307"/>
      <c r="PD23" s="307"/>
      <c r="PE23" s="307"/>
      <c r="PF23" s="307"/>
      <c r="PG23" s="307"/>
      <c r="PH23" s="307"/>
      <c r="PI23" s="307"/>
      <c r="PJ23" s="307"/>
      <c r="PK23" s="307"/>
      <c r="PL23" s="307"/>
      <c r="PM23" s="307"/>
      <c r="PN23" s="307"/>
      <c r="PO23" s="307"/>
      <c r="PP23" s="307"/>
      <c r="PQ23" s="307"/>
      <c r="PR23" s="307"/>
      <c r="PS23" s="307"/>
      <c r="PT23" s="307"/>
      <c r="PU23" s="307"/>
      <c r="PV23" s="307"/>
      <c r="PW23" s="307"/>
      <c r="PX23" s="307"/>
      <c r="PY23" s="307"/>
      <c r="PZ23" s="307"/>
      <c r="QA23" s="307"/>
      <c r="QB23" s="307"/>
      <c r="QC23" s="307"/>
      <c r="QD23" s="307"/>
      <c r="QE23" s="307"/>
      <c r="QF23" s="307"/>
      <c r="QG23" s="307"/>
      <c r="QH23" s="307"/>
      <c r="QI23" s="307"/>
      <c r="QJ23" s="307"/>
      <c r="QK23" s="307"/>
      <c r="QL23" s="307"/>
      <c r="QM23" s="307"/>
      <c r="QN23" s="307"/>
      <c r="QO23" s="307"/>
      <c r="QP23" s="307"/>
      <c r="QQ23" s="307"/>
      <c r="QR23" s="307"/>
      <c r="QS23" s="307"/>
      <c r="QT23" s="307"/>
      <c r="QU23" s="307"/>
      <c r="QV23" s="307"/>
      <c r="QW23" s="307"/>
      <c r="QX23" s="307"/>
      <c r="QY23" s="307"/>
      <c r="QZ23" s="307"/>
      <c r="RA23" s="307"/>
      <c r="RB23" s="307"/>
      <c r="RC23" s="307"/>
      <c r="RD23" s="307"/>
      <c r="RE23" s="307"/>
      <c r="RF23" s="307"/>
      <c r="RG23" s="307"/>
      <c r="RH23" s="307"/>
      <c r="RI23" s="307"/>
      <c r="RJ23" s="307"/>
      <c r="RK23" s="307"/>
      <c r="RL23" s="307"/>
      <c r="RM23" s="307"/>
      <c r="RN23" s="307"/>
      <c r="RO23" s="307"/>
      <c r="RP23" s="307"/>
      <c r="RQ23" s="307"/>
      <c r="RR23" s="307"/>
      <c r="RS23" s="307"/>
      <c r="RT23" s="307"/>
      <c r="RU23" s="307"/>
      <c r="RV23" s="307"/>
      <c r="RW23" s="307"/>
      <c r="RX23" s="307"/>
      <c r="RY23" s="307"/>
      <c r="RZ23" s="307"/>
      <c r="SA23" s="307"/>
      <c r="SB23" s="307"/>
      <c r="SC23" s="307"/>
      <c r="SD23" s="307"/>
      <c r="SE23" s="307"/>
      <c r="SF23" s="307"/>
      <c r="SG23" s="307"/>
      <c r="SH23" s="307"/>
      <c r="SI23" s="307"/>
      <c r="SJ23" s="307"/>
      <c r="SK23" s="307"/>
      <c r="SL23" s="307"/>
      <c r="SM23" s="307"/>
      <c r="SN23" s="307"/>
      <c r="SO23" s="307"/>
      <c r="SP23" s="307"/>
      <c r="SQ23" s="307"/>
      <c r="SR23" s="307"/>
      <c r="SS23" s="307"/>
      <c r="ST23" s="307"/>
      <c r="SU23" s="307"/>
      <c r="SV23" s="307"/>
      <c r="SW23" s="307"/>
      <c r="SX23" s="307"/>
      <c r="SY23" s="307"/>
      <c r="SZ23" s="307"/>
      <c r="TA23" s="307"/>
      <c r="TB23" s="307"/>
      <c r="TC23" s="307"/>
      <c r="TD23" s="307"/>
      <c r="TE23" s="307"/>
      <c r="TF23" s="307"/>
      <c r="TG23" s="307"/>
      <c r="TH23" s="307"/>
      <c r="TI23" s="307"/>
      <c r="TJ23" s="307"/>
      <c r="TK23" s="307"/>
      <c r="TL23" s="307"/>
      <c r="TM23" s="307"/>
      <c r="TN23" s="307"/>
      <c r="TO23" s="307"/>
      <c r="TP23" s="307"/>
      <c r="TQ23" s="307"/>
      <c r="TR23" s="307"/>
      <c r="TS23" s="307"/>
      <c r="TT23" s="307"/>
      <c r="TU23" s="307"/>
      <c r="TV23" s="307"/>
      <c r="TW23" s="307"/>
      <c r="TX23" s="307"/>
      <c r="TY23" s="307"/>
      <c r="TZ23" s="307"/>
      <c r="UA23" s="307"/>
      <c r="UB23" s="307"/>
      <c r="UC23" s="307"/>
      <c r="UD23" s="307"/>
      <c r="UE23" s="307"/>
      <c r="UF23" s="307"/>
      <c r="UG23" s="307"/>
      <c r="UH23" s="307"/>
      <c r="UI23" s="307"/>
      <c r="UJ23" s="307"/>
      <c r="UK23" s="307"/>
      <c r="UL23" s="307"/>
      <c r="UM23" s="307"/>
      <c r="UN23" s="307"/>
      <c r="UO23" s="307"/>
      <c r="UP23" s="307"/>
      <c r="UQ23" s="307"/>
      <c r="UR23" s="307"/>
      <c r="US23" s="307"/>
      <c r="UT23" s="307"/>
      <c r="UU23" s="307"/>
      <c r="UV23" s="307"/>
      <c r="UW23" s="307"/>
      <c r="UX23" s="307"/>
      <c r="UY23" s="307"/>
      <c r="UZ23" s="307"/>
      <c r="VA23" s="307"/>
      <c r="VB23" s="307"/>
      <c r="VC23" s="307"/>
      <c r="VD23" s="307"/>
      <c r="VE23" s="307"/>
      <c r="VF23" s="307"/>
      <c r="VG23" s="307"/>
      <c r="VH23" s="307"/>
      <c r="VI23" s="307"/>
      <c r="VJ23" s="307"/>
      <c r="VK23" s="307"/>
      <c r="VL23" s="307"/>
      <c r="VM23" s="307"/>
      <c r="VN23" s="307"/>
      <c r="VO23" s="307"/>
      <c r="VP23" s="307"/>
      <c r="VQ23" s="307"/>
      <c r="VR23" s="307"/>
      <c r="VS23" s="307"/>
      <c r="VT23" s="307"/>
      <c r="VU23" s="307"/>
      <c r="VV23" s="307"/>
      <c r="VW23" s="307"/>
      <c r="VX23" s="307"/>
      <c r="VY23" s="307"/>
      <c r="VZ23" s="307"/>
      <c r="WA23" s="307"/>
      <c r="WB23" s="307"/>
      <c r="WC23" s="307"/>
      <c r="WD23" s="307"/>
      <c r="WE23" s="307"/>
      <c r="WF23" s="307"/>
      <c r="WG23" s="307"/>
      <c r="WH23" s="307"/>
      <c r="WI23" s="307"/>
      <c r="WJ23" s="307"/>
      <c r="WK23" s="307"/>
      <c r="WL23" s="307"/>
      <c r="WM23" s="307"/>
      <c r="WN23" s="307"/>
      <c r="WO23" s="307"/>
      <c r="WP23" s="307"/>
      <c r="WQ23" s="307"/>
      <c r="WR23" s="307"/>
      <c r="WS23" s="307"/>
      <c r="WT23" s="307"/>
      <c r="WU23" s="307"/>
      <c r="WV23" s="307"/>
      <c r="WW23" s="307"/>
      <c r="WX23" s="307"/>
      <c r="WY23" s="307"/>
      <c r="WZ23" s="307"/>
      <c r="XA23" s="307"/>
      <c r="XB23" s="307"/>
      <c r="XC23" s="307"/>
      <c r="XD23" s="307"/>
      <c r="XE23" s="307"/>
      <c r="XF23" s="307"/>
      <c r="XG23" s="307"/>
      <c r="XH23" s="307"/>
      <c r="XI23" s="307"/>
      <c r="XJ23" s="307"/>
      <c r="XK23" s="307"/>
      <c r="XL23" s="307"/>
      <c r="XM23" s="307"/>
      <c r="XN23" s="307"/>
      <c r="XO23" s="307"/>
      <c r="XP23" s="307"/>
      <c r="XQ23" s="307"/>
      <c r="XR23" s="307"/>
      <c r="XS23" s="307"/>
      <c r="XT23" s="307"/>
      <c r="XU23" s="307"/>
      <c r="XV23" s="307"/>
      <c r="XW23" s="307"/>
      <c r="XX23" s="307"/>
      <c r="XY23" s="307"/>
      <c r="XZ23" s="307"/>
      <c r="YA23" s="307"/>
      <c r="YB23" s="307"/>
      <c r="YC23" s="307"/>
      <c r="YD23" s="307"/>
      <c r="YE23" s="307"/>
      <c r="YF23" s="307"/>
      <c r="YG23" s="307"/>
      <c r="YH23" s="307"/>
      <c r="YI23" s="307"/>
      <c r="YJ23" s="307"/>
      <c r="YK23" s="307"/>
      <c r="YL23" s="307"/>
      <c r="YM23" s="307"/>
      <c r="YN23" s="307"/>
      <c r="YO23" s="307"/>
      <c r="YP23" s="307"/>
      <c r="YQ23" s="307"/>
      <c r="YR23" s="307"/>
      <c r="YS23" s="307"/>
      <c r="YT23" s="307"/>
      <c r="YU23" s="307"/>
      <c r="YV23" s="307"/>
      <c r="YW23" s="307"/>
      <c r="YX23" s="307"/>
      <c r="YY23" s="307"/>
      <c r="YZ23" s="307"/>
      <c r="ZA23" s="307"/>
      <c r="ZB23" s="307"/>
      <c r="ZC23" s="307"/>
      <c r="ZD23" s="307"/>
      <c r="ZE23" s="307"/>
      <c r="ZF23" s="307"/>
      <c r="ZG23" s="307"/>
      <c r="ZH23" s="307"/>
      <c r="ZI23" s="307"/>
      <c r="ZJ23" s="307"/>
      <c r="ZK23" s="307"/>
      <c r="ZL23" s="307"/>
      <c r="ZM23" s="307"/>
      <c r="ZN23" s="307"/>
      <c r="ZO23" s="307"/>
      <c r="ZP23" s="307"/>
      <c r="ZQ23" s="307"/>
      <c r="ZR23" s="307"/>
      <c r="ZS23" s="307"/>
      <c r="ZT23" s="307"/>
      <c r="ZU23" s="307"/>
      <c r="ZV23" s="307"/>
      <c r="ZW23" s="307"/>
      <c r="ZX23" s="307"/>
      <c r="ZY23" s="307"/>
      <c r="ZZ23" s="307"/>
      <c r="AAA23" s="307"/>
      <c r="AAB23" s="307"/>
      <c r="AAC23" s="307"/>
      <c r="AAD23" s="307"/>
      <c r="AAE23" s="307"/>
      <c r="AAF23" s="307"/>
      <c r="AAG23" s="307"/>
      <c r="AAH23" s="307"/>
      <c r="AAI23" s="307"/>
      <c r="AAJ23" s="307"/>
      <c r="AAK23" s="307"/>
      <c r="AAL23" s="307"/>
      <c r="AAM23" s="307"/>
      <c r="AAN23" s="307"/>
      <c r="AAO23" s="307"/>
      <c r="AAP23" s="307"/>
      <c r="AAQ23" s="307"/>
      <c r="AAR23" s="307"/>
      <c r="AAS23" s="307"/>
      <c r="AAT23" s="307"/>
      <c r="AAU23" s="307"/>
      <c r="AAV23" s="307"/>
      <c r="AAW23" s="307"/>
      <c r="AAX23" s="307"/>
      <c r="AAY23" s="307"/>
      <c r="AAZ23" s="307"/>
      <c r="ABA23" s="307"/>
      <c r="ABB23" s="307"/>
      <c r="ABC23" s="307"/>
      <c r="ABD23" s="307"/>
      <c r="ABE23" s="307"/>
      <c r="ABF23" s="307"/>
      <c r="ABG23" s="307"/>
      <c r="ABH23" s="307"/>
      <c r="ABI23" s="307"/>
      <c r="ABJ23" s="307"/>
      <c r="ABK23" s="307"/>
      <c r="ABL23" s="307"/>
      <c r="ABM23" s="307"/>
      <c r="ABN23" s="307"/>
      <c r="ABO23" s="307"/>
      <c r="ABP23" s="307"/>
      <c r="ABQ23" s="307"/>
      <c r="ABR23" s="307"/>
      <c r="ABS23" s="307"/>
      <c r="ABT23" s="307"/>
      <c r="ABU23" s="307"/>
      <c r="ABV23" s="307"/>
      <c r="ABW23" s="307"/>
      <c r="ABX23" s="307"/>
      <c r="ABY23" s="307"/>
      <c r="ABZ23" s="307"/>
      <c r="ACA23" s="307"/>
      <c r="ACB23" s="307"/>
      <c r="ACC23" s="307"/>
      <c r="ACD23" s="307"/>
      <c r="ACE23" s="307"/>
      <c r="ACF23" s="307"/>
      <c r="ACG23" s="307"/>
      <c r="ACH23" s="307"/>
      <c r="ACI23" s="307"/>
      <c r="ACJ23" s="307"/>
      <c r="ACK23" s="307"/>
      <c r="ACL23" s="307"/>
      <c r="ACM23" s="307"/>
      <c r="ACN23" s="307"/>
      <c r="ACO23" s="307"/>
      <c r="ACP23" s="307"/>
      <c r="ACQ23" s="307"/>
      <c r="ACR23" s="307"/>
      <c r="ACS23" s="307"/>
      <c r="ACT23" s="307"/>
      <c r="ACU23" s="307"/>
      <c r="ACV23" s="307"/>
      <c r="ACW23" s="307"/>
      <c r="ACX23" s="307"/>
      <c r="ACY23" s="307"/>
      <c r="ACZ23" s="307"/>
      <c r="ADA23" s="307"/>
      <c r="ADB23" s="307"/>
      <c r="ADC23" s="307"/>
      <c r="ADD23" s="307"/>
      <c r="ADE23" s="307"/>
      <c r="ADF23" s="307"/>
      <c r="ADG23" s="307"/>
      <c r="ADH23" s="307"/>
      <c r="ADI23" s="307"/>
      <c r="ADJ23" s="307"/>
      <c r="ADK23" s="307"/>
      <c r="ADL23" s="307"/>
      <c r="ADM23" s="307"/>
      <c r="ADN23" s="307"/>
      <c r="ADO23" s="307"/>
      <c r="ADP23" s="307"/>
      <c r="ADQ23" s="307"/>
      <c r="ADR23" s="307"/>
      <c r="ADS23" s="307"/>
      <c r="ADT23" s="307"/>
      <c r="ADU23" s="307"/>
      <c r="ADV23" s="307"/>
      <c r="ADW23" s="307"/>
      <c r="ADX23" s="307"/>
      <c r="ADY23" s="307"/>
      <c r="ADZ23" s="307"/>
      <c r="AEA23" s="307"/>
      <c r="AEB23" s="307"/>
      <c r="AEC23" s="307"/>
      <c r="AED23" s="307"/>
      <c r="AEE23" s="307"/>
      <c r="AEF23" s="307"/>
      <c r="AEG23" s="307"/>
      <c r="AEH23" s="307"/>
      <c r="AEI23" s="307"/>
      <c r="AEJ23" s="307"/>
      <c r="AEK23" s="307"/>
      <c r="AEL23" s="307"/>
      <c r="AEM23" s="307"/>
      <c r="AEN23" s="307"/>
      <c r="AEO23" s="307"/>
      <c r="AEP23" s="307"/>
      <c r="AEQ23" s="307"/>
      <c r="AER23" s="307"/>
      <c r="AES23" s="307"/>
      <c r="AET23" s="307"/>
      <c r="AEU23" s="307"/>
      <c r="AEV23" s="307"/>
      <c r="AEW23" s="307"/>
      <c r="AEX23" s="307"/>
      <c r="AEY23" s="307"/>
      <c r="AEZ23" s="307"/>
      <c r="AFA23" s="307"/>
      <c r="AFB23" s="307"/>
      <c r="AFC23" s="307"/>
      <c r="AFD23" s="307"/>
      <c r="AFE23" s="307"/>
      <c r="AFF23" s="307"/>
      <c r="AFG23" s="307"/>
      <c r="AFH23" s="307"/>
      <c r="AFI23" s="307"/>
      <c r="AFJ23" s="307"/>
      <c r="AFK23" s="307"/>
      <c r="AFL23" s="307"/>
      <c r="AFM23" s="307"/>
      <c r="AFN23" s="307"/>
      <c r="AFO23" s="307"/>
      <c r="AFP23" s="307"/>
      <c r="AFQ23" s="307"/>
      <c r="AFR23" s="307"/>
      <c r="AFS23" s="307"/>
      <c r="AFT23" s="307"/>
      <c r="AFU23" s="307"/>
      <c r="AFV23" s="307"/>
      <c r="AFW23" s="307"/>
      <c r="AFX23" s="307"/>
      <c r="AFY23" s="307"/>
      <c r="AFZ23" s="307"/>
      <c r="AGA23" s="307"/>
      <c r="AGB23" s="307"/>
      <c r="AGC23" s="307"/>
      <c r="AGD23" s="307"/>
      <c r="AGE23" s="307"/>
      <c r="AGF23" s="307"/>
      <c r="AGG23" s="307"/>
      <c r="AGH23" s="307"/>
      <c r="AGI23" s="307"/>
      <c r="AGJ23" s="307"/>
      <c r="AGK23" s="307"/>
      <c r="AGL23" s="307"/>
      <c r="AGM23" s="307"/>
      <c r="AGN23" s="307"/>
      <c r="AGO23" s="307"/>
      <c r="AGP23" s="307"/>
      <c r="AGQ23" s="307"/>
      <c r="AGR23" s="307"/>
      <c r="AGS23" s="307"/>
      <c r="AGT23" s="307"/>
      <c r="AGU23" s="307"/>
      <c r="AGV23" s="307"/>
      <c r="AGW23" s="307"/>
      <c r="AGX23" s="307"/>
      <c r="AGY23" s="307"/>
      <c r="AGZ23" s="307"/>
      <c r="AHA23" s="307"/>
      <c r="AHB23" s="307"/>
      <c r="AHC23" s="307"/>
      <c r="AHD23" s="307"/>
      <c r="AHE23" s="307"/>
      <c r="AHF23" s="307"/>
      <c r="AHG23" s="307"/>
      <c r="AHH23" s="307"/>
      <c r="AHI23" s="307"/>
      <c r="AHJ23" s="307"/>
      <c r="AHK23" s="307"/>
      <c r="AHL23" s="307"/>
      <c r="AHM23" s="307"/>
      <c r="AHN23" s="307"/>
      <c r="AHO23" s="307"/>
      <c r="AHP23" s="307"/>
      <c r="AHQ23" s="307"/>
      <c r="AHR23" s="307"/>
      <c r="AHS23" s="307"/>
      <c r="AHT23" s="307"/>
      <c r="AHU23" s="307"/>
      <c r="AHV23" s="307"/>
      <c r="AHW23" s="307"/>
      <c r="AHX23" s="307"/>
      <c r="AHY23" s="307"/>
      <c r="AHZ23" s="307"/>
      <c r="AIA23" s="307"/>
      <c r="AIB23" s="307"/>
      <c r="AIC23" s="307"/>
      <c r="AID23" s="307"/>
      <c r="AIE23" s="307"/>
      <c r="AIF23" s="307"/>
      <c r="AIG23" s="307"/>
      <c r="AIH23" s="307"/>
      <c r="AII23" s="307"/>
      <c r="AIJ23" s="307"/>
      <c r="AIK23" s="307"/>
      <c r="AIL23" s="307"/>
      <c r="AIM23" s="307"/>
      <c r="AIN23" s="307"/>
      <c r="AIO23" s="307"/>
      <c r="AIP23" s="307"/>
      <c r="AIQ23" s="307"/>
      <c r="AIR23" s="307"/>
      <c r="AIS23" s="307"/>
      <c r="AIT23" s="307"/>
      <c r="AIU23" s="307"/>
      <c r="AIV23" s="307"/>
      <c r="AIW23" s="307"/>
      <c r="AIX23" s="307"/>
      <c r="AIY23" s="307"/>
      <c r="AIZ23" s="307"/>
      <c r="AJA23" s="307"/>
      <c r="AJB23" s="307"/>
      <c r="AJC23" s="307"/>
      <c r="AJD23" s="307"/>
      <c r="AJE23" s="307"/>
      <c r="AJF23" s="307"/>
      <c r="AJG23" s="307"/>
      <c r="AJH23" s="307"/>
      <c r="AJI23" s="307"/>
      <c r="AJJ23" s="307"/>
      <c r="AJK23" s="307"/>
      <c r="AJL23" s="307"/>
      <c r="AJM23" s="307"/>
      <c r="AJN23" s="307"/>
      <c r="AJO23" s="307"/>
      <c r="AJP23" s="307"/>
      <c r="AJQ23" s="307"/>
      <c r="AJR23" s="307"/>
      <c r="AJS23" s="307"/>
      <c r="AJT23" s="307"/>
      <c r="AJU23" s="307"/>
      <c r="AJV23" s="307"/>
      <c r="AJW23" s="307"/>
      <c r="AJX23" s="307"/>
      <c r="AJY23" s="307"/>
      <c r="AJZ23" s="307"/>
      <c r="AKA23" s="307"/>
      <c r="AKB23" s="307"/>
      <c r="AKC23" s="307"/>
      <c r="AKD23" s="307"/>
      <c r="AKE23" s="307"/>
      <c r="AKF23" s="307"/>
      <c r="AKG23" s="307"/>
      <c r="AKH23" s="307"/>
      <c r="AKI23" s="307"/>
      <c r="AKJ23" s="307"/>
      <c r="AKK23" s="307"/>
      <c r="AKL23" s="307"/>
      <c r="AKM23" s="307"/>
      <c r="AKN23" s="307"/>
      <c r="AKO23" s="307"/>
      <c r="AKP23" s="307"/>
      <c r="AKQ23" s="307"/>
      <c r="AKR23" s="307"/>
      <c r="AKS23" s="307"/>
      <c r="AKT23" s="307"/>
      <c r="AKU23" s="307"/>
      <c r="AKV23" s="307"/>
      <c r="AKW23" s="307"/>
      <c r="AKX23" s="307"/>
      <c r="AKY23" s="307"/>
    </row>
    <row r="24" spans="1:987" s="41" customFormat="1" x14ac:dyDescent="0.25">
      <c r="A24" s="133" t="s">
        <v>2</v>
      </c>
      <c r="B24" s="185" t="e">
        <f>IF('Sample of Spirits 2'!I24&lt;E24,"&lt;",'Sample of Spirits 2'!I24)</f>
        <v>#DIV/0!</v>
      </c>
      <c r="C24" s="94" t="e">
        <f t="shared" si="8"/>
        <v>#DIV/0!</v>
      </c>
      <c r="D24" s="94" t="e">
        <f>'Sample of Spirits 2'!E24</f>
        <v>#DIV/0!</v>
      </c>
      <c r="E24" s="196" t="e">
        <f t="shared" si="9"/>
        <v>#DIV/0!</v>
      </c>
      <c r="F24" s="118"/>
      <c r="G24" s="123" t="e">
        <f>IF('Sample of Spirits 2'!R24&lt;J24,"&lt;",'Sample of Spirits 2'!R24)</f>
        <v>#DIV/0!</v>
      </c>
      <c r="H24" s="123" t="e">
        <f t="shared" si="10"/>
        <v>#DIV/0!</v>
      </c>
      <c r="I24" s="94" t="e">
        <f>'Sample of Spirits 2'!N24</f>
        <v>#DIV/0!</v>
      </c>
      <c r="J24" s="199" t="e">
        <f t="shared" si="11"/>
        <v>#DIV/0!</v>
      </c>
      <c r="K24" s="118"/>
      <c r="L24" s="187" t="e">
        <f>IF('Sample of Spirits 2'!AA24&lt;O24,"&lt;",'Sample of Spirits 2'!AA24)</f>
        <v>#DIV/0!</v>
      </c>
      <c r="M24" s="123" t="e">
        <f t="shared" si="12"/>
        <v>#DIV/0!</v>
      </c>
      <c r="N24" s="94" t="e">
        <f>'Sample of Spirits 2'!W24</f>
        <v>#DIV/0!</v>
      </c>
      <c r="O24" s="199" t="e">
        <f t="shared" si="13"/>
        <v>#DIV/0!</v>
      </c>
      <c r="P24" s="118"/>
      <c r="Q24" s="94" t="e">
        <f t="shared" si="14"/>
        <v>#DIV/0!</v>
      </c>
      <c r="R24" s="94" t="e">
        <f t="shared" si="15"/>
        <v>#DIV/0!</v>
      </c>
      <c r="S24" s="118"/>
      <c r="T24" s="186" t="e">
        <f t="shared" si="16"/>
        <v>#DIV/0!</v>
      </c>
      <c r="U24" s="94" t="e">
        <f t="shared" si="17"/>
        <v>#DIV/0!</v>
      </c>
      <c r="V24" s="114"/>
      <c r="W24" s="312"/>
      <c r="X24" s="307"/>
      <c r="Y24" s="307"/>
      <c r="Z24" s="307"/>
      <c r="AA24" s="307"/>
      <c r="AB24" s="307"/>
      <c r="AC24" s="307"/>
      <c r="AD24" s="307"/>
      <c r="AE24" s="307"/>
      <c r="AF24" s="307"/>
      <c r="AG24" s="307"/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7"/>
      <c r="BL24" s="307"/>
      <c r="BM24" s="307"/>
      <c r="BN24" s="307"/>
      <c r="BO24" s="307"/>
      <c r="BP24" s="307"/>
      <c r="BQ24" s="307"/>
      <c r="BR24" s="307"/>
      <c r="BS24" s="307"/>
      <c r="BT24" s="307"/>
      <c r="BU24" s="307"/>
      <c r="BV24" s="307"/>
      <c r="BW24" s="307"/>
      <c r="BX24" s="307"/>
      <c r="BY24" s="307"/>
      <c r="BZ24" s="307"/>
      <c r="CA24" s="307"/>
      <c r="CB24" s="307"/>
      <c r="CC24" s="307"/>
      <c r="CD24" s="307"/>
      <c r="CE24" s="307"/>
      <c r="CF24" s="307"/>
      <c r="CG24" s="307"/>
      <c r="CH24" s="307"/>
      <c r="CI24" s="307"/>
      <c r="CJ24" s="307"/>
      <c r="CK24" s="307"/>
      <c r="CL24" s="307"/>
      <c r="CM24" s="307"/>
      <c r="CN24" s="307"/>
      <c r="CO24" s="307"/>
      <c r="CP24" s="307"/>
      <c r="CQ24" s="307"/>
      <c r="CR24" s="307"/>
      <c r="CS24" s="307"/>
      <c r="CT24" s="307"/>
      <c r="CU24" s="307"/>
      <c r="CV24" s="307"/>
      <c r="CW24" s="307"/>
      <c r="CX24" s="307"/>
      <c r="CY24" s="307"/>
      <c r="CZ24" s="307"/>
      <c r="DA24" s="307"/>
      <c r="DB24" s="307"/>
      <c r="DC24" s="307"/>
      <c r="DD24" s="307"/>
      <c r="DE24" s="307"/>
      <c r="DF24" s="307"/>
      <c r="DG24" s="307"/>
      <c r="DH24" s="307"/>
      <c r="DI24" s="307"/>
      <c r="DJ24" s="307"/>
      <c r="DK24" s="307"/>
      <c r="DL24" s="307"/>
      <c r="DM24" s="307"/>
      <c r="DN24" s="307"/>
      <c r="DO24" s="307"/>
      <c r="DP24" s="307"/>
      <c r="DQ24" s="307"/>
      <c r="DR24" s="307"/>
      <c r="DS24" s="307"/>
      <c r="DT24" s="307"/>
      <c r="DU24" s="307"/>
      <c r="DV24" s="307"/>
      <c r="DW24" s="307"/>
      <c r="DX24" s="307"/>
      <c r="DY24" s="307"/>
      <c r="DZ24" s="307"/>
      <c r="EA24" s="307"/>
      <c r="EB24" s="307"/>
      <c r="EC24" s="307"/>
      <c r="ED24" s="307"/>
      <c r="EE24" s="307"/>
      <c r="EF24" s="307"/>
      <c r="EG24" s="307"/>
      <c r="EH24" s="307"/>
      <c r="EI24" s="307"/>
      <c r="EJ24" s="307"/>
      <c r="EK24" s="307"/>
      <c r="EL24" s="307"/>
      <c r="EM24" s="307"/>
      <c r="EN24" s="307"/>
      <c r="EO24" s="307"/>
      <c r="EP24" s="307"/>
      <c r="EQ24" s="307"/>
      <c r="ER24" s="307"/>
      <c r="ES24" s="307"/>
      <c r="ET24" s="307"/>
      <c r="EU24" s="307"/>
      <c r="EV24" s="307"/>
      <c r="EW24" s="307"/>
      <c r="EX24" s="307"/>
      <c r="EY24" s="307"/>
      <c r="EZ24" s="307"/>
      <c r="FA24" s="307"/>
      <c r="FB24" s="307"/>
      <c r="FC24" s="307"/>
      <c r="FD24" s="307"/>
      <c r="FE24" s="307"/>
      <c r="FF24" s="307"/>
      <c r="FG24" s="307"/>
      <c r="FH24" s="307"/>
      <c r="FI24" s="307"/>
      <c r="FJ24" s="307"/>
      <c r="FK24" s="307"/>
      <c r="FL24" s="307"/>
      <c r="FM24" s="307"/>
      <c r="FN24" s="307"/>
      <c r="FO24" s="307"/>
      <c r="FP24" s="307"/>
      <c r="FQ24" s="307"/>
      <c r="FR24" s="307"/>
      <c r="FS24" s="307"/>
      <c r="FT24" s="307"/>
      <c r="FU24" s="307"/>
      <c r="FV24" s="307"/>
      <c r="FW24" s="307"/>
      <c r="FX24" s="307"/>
      <c r="FY24" s="307"/>
      <c r="FZ24" s="307"/>
      <c r="GA24" s="307"/>
      <c r="GB24" s="307"/>
      <c r="GC24" s="307"/>
      <c r="GD24" s="307"/>
      <c r="GE24" s="307"/>
      <c r="GF24" s="307"/>
      <c r="GG24" s="307"/>
      <c r="GH24" s="307"/>
      <c r="GI24" s="307"/>
      <c r="GJ24" s="307"/>
      <c r="GK24" s="307"/>
      <c r="GL24" s="307"/>
      <c r="GM24" s="307"/>
      <c r="GN24" s="307"/>
      <c r="GO24" s="307"/>
      <c r="GP24" s="307"/>
      <c r="GQ24" s="307"/>
      <c r="GR24" s="307"/>
      <c r="GS24" s="307"/>
      <c r="GT24" s="307"/>
      <c r="GU24" s="307"/>
      <c r="GV24" s="307"/>
      <c r="GW24" s="307"/>
      <c r="GX24" s="307"/>
      <c r="GY24" s="307"/>
      <c r="GZ24" s="307"/>
      <c r="HA24" s="307"/>
      <c r="HB24" s="307"/>
      <c r="HC24" s="307"/>
      <c r="HD24" s="307"/>
      <c r="HE24" s="307"/>
      <c r="HF24" s="307"/>
      <c r="HG24" s="307"/>
      <c r="HH24" s="307"/>
      <c r="HI24" s="307"/>
      <c r="HJ24" s="307"/>
      <c r="HK24" s="307"/>
      <c r="HL24" s="307"/>
      <c r="HM24" s="307"/>
      <c r="HN24" s="307"/>
      <c r="HO24" s="307"/>
      <c r="HP24" s="307"/>
      <c r="HQ24" s="307"/>
      <c r="HR24" s="307"/>
      <c r="HS24" s="307"/>
      <c r="HT24" s="307"/>
      <c r="HU24" s="307"/>
      <c r="HV24" s="307"/>
      <c r="HW24" s="307"/>
      <c r="HX24" s="307"/>
      <c r="HY24" s="307"/>
      <c r="HZ24" s="307"/>
      <c r="IA24" s="307"/>
      <c r="IB24" s="307"/>
      <c r="IC24" s="307"/>
      <c r="ID24" s="307"/>
      <c r="IE24" s="307"/>
      <c r="IF24" s="307"/>
      <c r="IG24" s="307"/>
      <c r="IH24" s="307"/>
      <c r="II24" s="307"/>
      <c r="IJ24" s="307"/>
      <c r="IK24" s="307"/>
      <c r="IL24" s="307"/>
      <c r="IM24" s="307"/>
      <c r="IN24" s="307"/>
      <c r="IO24" s="307"/>
      <c r="IP24" s="307"/>
      <c r="IQ24" s="307"/>
      <c r="IR24" s="307"/>
      <c r="IS24" s="307"/>
      <c r="IT24" s="307"/>
      <c r="IU24" s="307"/>
      <c r="IV24" s="307"/>
      <c r="IW24" s="307"/>
      <c r="IX24" s="307"/>
      <c r="IY24" s="307"/>
      <c r="IZ24" s="307"/>
      <c r="JA24" s="307"/>
      <c r="JB24" s="307"/>
      <c r="JC24" s="307"/>
      <c r="JD24" s="307"/>
      <c r="JE24" s="307"/>
      <c r="JF24" s="307"/>
      <c r="JG24" s="307"/>
      <c r="JH24" s="307"/>
      <c r="JI24" s="307"/>
      <c r="JJ24" s="307"/>
      <c r="JK24" s="307"/>
      <c r="JL24" s="307"/>
      <c r="JM24" s="307"/>
      <c r="JN24" s="307"/>
      <c r="JO24" s="307"/>
      <c r="JP24" s="307"/>
      <c r="JQ24" s="307"/>
      <c r="JR24" s="307"/>
      <c r="JS24" s="307"/>
      <c r="JT24" s="307"/>
      <c r="JU24" s="307"/>
      <c r="JV24" s="307"/>
      <c r="JW24" s="307"/>
      <c r="JX24" s="307"/>
      <c r="JY24" s="307"/>
      <c r="JZ24" s="307"/>
      <c r="KA24" s="307"/>
      <c r="KB24" s="307"/>
      <c r="KC24" s="307"/>
      <c r="KD24" s="307"/>
      <c r="KE24" s="307"/>
      <c r="KF24" s="307"/>
      <c r="KG24" s="307"/>
      <c r="KH24" s="307"/>
      <c r="KI24" s="307"/>
      <c r="KJ24" s="307"/>
      <c r="KK24" s="307"/>
      <c r="KL24" s="307"/>
      <c r="KM24" s="307"/>
      <c r="KN24" s="307"/>
      <c r="KO24" s="307"/>
      <c r="KP24" s="307"/>
      <c r="KQ24" s="307"/>
      <c r="KR24" s="307"/>
      <c r="KS24" s="307"/>
      <c r="KT24" s="307"/>
      <c r="KU24" s="307"/>
      <c r="KV24" s="307"/>
      <c r="KW24" s="307"/>
      <c r="KX24" s="307"/>
      <c r="KY24" s="307"/>
      <c r="KZ24" s="307"/>
      <c r="LA24" s="307"/>
      <c r="LB24" s="307"/>
      <c r="LC24" s="307"/>
      <c r="LD24" s="307"/>
      <c r="LE24" s="307"/>
      <c r="LF24" s="307"/>
      <c r="LG24" s="307"/>
      <c r="LH24" s="307"/>
      <c r="LI24" s="307"/>
      <c r="LJ24" s="307"/>
      <c r="LK24" s="307"/>
      <c r="LL24" s="307"/>
      <c r="LM24" s="307"/>
      <c r="LN24" s="307"/>
      <c r="LO24" s="307"/>
      <c r="LP24" s="307"/>
      <c r="LQ24" s="307"/>
      <c r="LR24" s="307"/>
      <c r="LS24" s="307"/>
      <c r="LT24" s="307"/>
      <c r="LU24" s="307"/>
      <c r="LV24" s="307"/>
      <c r="LW24" s="307"/>
      <c r="LX24" s="307"/>
      <c r="LY24" s="307"/>
      <c r="LZ24" s="307"/>
      <c r="MA24" s="307"/>
      <c r="MB24" s="307"/>
      <c r="MC24" s="307"/>
      <c r="MD24" s="307"/>
      <c r="ME24" s="307"/>
      <c r="MF24" s="307"/>
      <c r="MG24" s="307"/>
      <c r="MH24" s="307"/>
      <c r="MI24" s="307"/>
      <c r="MJ24" s="307"/>
      <c r="MK24" s="307"/>
      <c r="ML24" s="307"/>
      <c r="MM24" s="307"/>
      <c r="MN24" s="307"/>
      <c r="MO24" s="307"/>
      <c r="MP24" s="307"/>
      <c r="MQ24" s="307"/>
      <c r="MR24" s="307"/>
      <c r="MS24" s="307"/>
      <c r="MT24" s="307"/>
      <c r="MU24" s="307"/>
      <c r="MV24" s="307"/>
      <c r="MW24" s="307"/>
      <c r="MX24" s="307"/>
      <c r="MY24" s="307"/>
      <c r="MZ24" s="307"/>
      <c r="NA24" s="307"/>
      <c r="NB24" s="307"/>
      <c r="NC24" s="307"/>
      <c r="ND24" s="307"/>
      <c r="NE24" s="307"/>
      <c r="NF24" s="307"/>
      <c r="NG24" s="307"/>
      <c r="NH24" s="307"/>
      <c r="NI24" s="307"/>
      <c r="NJ24" s="307"/>
      <c r="NK24" s="307"/>
      <c r="NL24" s="307"/>
      <c r="NM24" s="307"/>
      <c r="NN24" s="307"/>
      <c r="NO24" s="307"/>
      <c r="NP24" s="307"/>
      <c r="NQ24" s="307"/>
      <c r="NR24" s="307"/>
      <c r="NS24" s="307"/>
      <c r="NT24" s="307"/>
      <c r="NU24" s="307"/>
      <c r="NV24" s="307"/>
      <c r="NW24" s="307"/>
      <c r="NX24" s="307"/>
      <c r="NY24" s="307"/>
      <c r="NZ24" s="307"/>
      <c r="OA24" s="307"/>
      <c r="OB24" s="307"/>
      <c r="OC24" s="307"/>
      <c r="OD24" s="307"/>
      <c r="OE24" s="307"/>
      <c r="OF24" s="307"/>
      <c r="OG24" s="307"/>
      <c r="OH24" s="307"/>
      <c r="OI24" s="307"/>
      <c r="OJ24" s="307"/>
      <c r="OK24" s="307"/>
      <c r="OL24" s="307"/>
      <c r="OM24" s="307"/>
      <c r="ON24" s="307"/>
      <c r="OO24" s="307"/>
      <c r="OP24" s="307"/>
      <c r="OQ24" s="307"/>
      <c r="OR24" s="307"/>
      <c r="OS24" s="307"/>
      <c r="OT24" s="307"/>
      <c r="OU24" s="307"/>
      <c r="OV24" s="307"/>
      <c r="OW24" s="307"/>
      <c r="OX24" s="307"/>
      <c r="OY24" s="307"/>
      <c r="OZ24" s="307"/>
      <c r="PA24" s="307"/>
      <c r="PB24" s="307"/>
      <c r="PC24" s="307"/>
      <c r="PD24" s="307"/>
      <c r="PE24" s="307"/>
      <c r="PF24" s="307"/>
      <c r="PG24" s="307"/>
      <c r="PH24" s="307"/>
      <c r="PI24" s="307"/>
      <c r="PJ24" s="307"/>
      <c r="PK24" s="307"/>
      <c r="PL24" s="307"/>
      <c r="PM24" s="307"/>
      <c r="PN24" s="307"/>
      <c r="PO24" s="307"/>
      <c r="PP24" s="307"/>
      <c r="PQ24" s="307"/>
      <c r="PR24" s="307"/>
      <c r="PS24" s="307"/>
      <c r="PT24" s="307"/>
      <c r="PU24" s="307"/>
      <c r="PV24" s="307"/>
      <c r="PW24" s="307"/>
      <c r="PX24" s="307"/>
      <c r="PY24" s="307"/>
      <c r="PZ24" s="307"/>
      <c r="QA24" s="307"/>
      <c r="QB24" s="307"/>
      <c r="QC24" s="307"/>
      <c r="QD24" s="307"/>
      <c r="QE24" s="307"/>
      <c r="QF24" s="307"/>
      <c r="QG24" s="307"/>
      <c r="QH24" s="307"/>
      <c r="QI24" s="307"/>
      <c r="QJ24" s="307"/>
      <c r="QK24" s="307"/>
      <c r="QL24" s="307"/>
      <c r="QM24" s="307"/>
      <c r="QN24" s="307"/>
      <c r="QO24" s="307"/>
      <c r="QP24" s="307"/>
      <c r="QQ24" s="307"/>
      <c r="QR24" s="307"/>
      <c r="QS24" s="307"/>
      <c r="QT24" s="307"/>
      <c r="QU24" s="307"/>
      <c r="QV24" s="307"/>
      <c r="QW24" s="307"/>
      <c r="QX24" s="307"/>
      <c r="QY24" s="307"/>
      <c r="QZ24" s="307"/>
      <c r="RA24" s="307"/>
      <c r="RB24" s="307"/>
      <c r="RC24" s="307"/>
      <c r="RD24" s="307"/>
      <c r="RE24" s="307"/>
      <c r="RF24" s="307"/>
      <c r="RG24" s="307"/>
      <c r="RH24" s="307"/>
      <c r="RI24" s="307"/>
      <c r="RJ24" s="307"/>
      <c r="RK24" s="307"/>
      <c r="RL24" s="307"/>
      <c r="RM24" s="307"/>
      <c r="RN24" s="307"/>
      <c r="RO24" s="307"/>
      <c r="RP24" s="307"/>
      <c r="RQ24" s="307"/>
      <c r="RR24" s="307"/>
      <c r="RS24" s="307"/>
      <c r="RT24" s="307"/>
      <c r="RU24" s="307"/>
      <c r="RV24" s="307"/>
      <c r="RW24" s="307"/>
      <c r="RX24" s="307"/>
      <c r="RY24" s="307"/>
      <c r="RZ24" s="307"/>
      <c r="SA24" s="307"/>
      <c r="SB24" s="307"/>
      <c r="SC24" s="307"/>
      <c r="SD24" s="307"/>
      <c r="SE24" s="307"/>
      <c r="SF24" s="307"/>
      <c r="SG24" s="307"/>
      <c r="SH24" s="307"/>
      <c r="SI24" s="307"/>
      <c r="SJ24" s="307"/>
      <c r="SK24" s="307"/>
      <c r="SL24" s="307"/>
      <c r="SM24" s="307"/>
      <c r="SN24" s="307"/>
      <c r="SO24" s="307"/>
      <c r="SP24" s="307"/>
      <c r="SQ24" s="307"/>
      <c r="SR24" s="307"/>
      <c r="SS24" s="307"/>
      <c r="ST24" s="307"/>
      <c r="SU24" s="307"/>
      <c r="SV24" s="307"/>
      <c r="SW24" s="307"/>
      <c r="SX24" s="307"/>
      <c r="SY24" s="307"/>
      <c r="SZ24" s="307"/>
      <c r="TA24" s="307"/>
      <c r="TB24" s="307"/>
      <c r="TC24" s="307"/>
      <c r="TD24" s="307"/>
      <c r="TE24" s="307"/>
      <c r="TF24" s="307"/>
      <c r="TG24" s="307"/>
      <c r="TH24" s="307"/>
      <c r="TI24" s="307"/>
      <c r="TJ24" s="307"/>
      <c r="TK24" s="307"/>
      <c r="TL24" s="307"/>
      <c r="TM24" s="307"/>
      <c r="TN24" s="307"/>
      <c r="TO24" s="307"/>
      <c r="TP24" s="307"/>
      <c r="TQ24" s="307"/>
      <c r="TR24" s="307"/>
      <c r="TS24" s="307"/>
      <c r="TT24" s="307"/>
      <c r="TU24" s="307"/>
      <c r="TV24" s="307"/>
      <c r="TW24" s="307"/>
      <c r="TX24" s="307"/>
      <c r="TY24" s="307"/>
      <c r="TZ24" s="307"/>
      <c r="UA24" s="307"/>
      <c r="UB24" s="307"/>
      <c r="UC24" s="307"/>
      <c r="UD24" s="307"/>
      <c r="UE24" s="307"/>
      <c r="UF24" s="307"/>
      <c r="UG24" s="307"/>
      <c r="UH24" s="307"/>
      <c r="UI24" s="307"/>
      <c r="UJ24" s="307"/>
      <c r="UK24" s="307"/>
      <c r="UL24" s="307"/>
      <c r="UM24" s="307"/>
      <c r="UN24" s="307"/>
      <c r="UO24" s="307"/>
      <c r="UP24" s="307"/>
      <c r="UQ24" s="307"/>
      <c r="UR24" s="307"/>
      <c r="US24" s="307"/>
      <c r="UT24" s="307"/>
      <c r="UU24" s="307"/>
      <c r="UV24" s="307"/>
      <c r="UW24" s="307"/>
      <c r="UX24" s="307"/>
      <c r="UY24" s="307"/>
      <c r="UZ24" s="307"/>
      <c r="VA24" s="307"/>
      <c r="VB24" s="307"/>
      <c r="VC24" s="307"/>
      <c r="VD24" s="307"/>
      <c r="VE24" s="307"/>
      <c r="VF24" s="307"/>
      <c r="VG24" s="307"/>
      <c r="VH24" s="307"/>
      <c r="VI24" s="307"/>
      <c r="VJ24" s="307"/>
      <c r="VK24" s="307"/>
      <c r="VL24" s="307"/>
      <c r="VM24" s="307"/>
      <c r="VN24" s="307"/>
      <c r="VO24" s="307"/>
      <c r="VP24" s="307"/>
      <c r="VQ24" s="307"/>
      <c r="VR24" s="307"/>
      <c r="VS24" s="307"/>
      <c r="VT24" s="307"/>
      <c r="VU24" s="307"/>
      <c r="VV24" s="307"/>
      <c r="VW24" s="307"/>
      <c r="VX24" s="307"/>
      <c r="VY24" s="307"/>
      <c r="VZ24" s="307"/>
      <c r="WA24" s="307"/>
      <c r="WB24" s="307"/>
      <c r="WC24" s="307"/>
      <c r="WD24" s="307"/>
      <c r="WE24" s="307"/>
      <c r="WF24" s="307"/>
      <c r="WG24" s="307"/>
      <c r="WH24" s="307"/>
      <c r="WI24" s="307"/>
      <c r="WJ24" s="307"/>
      <c r="WK24" s="307"/>
      <c r="WL24" s="307"/>
      <c r="WM24" s="307"/>
      <c r="WN24" s="307"/>
      <c r="WO24" s="307"/>
      <c r="WP24" s="307"/>
      <c r="WQ24" s="307"/>
      <c r="WR24" s="307"/>
      <c r="WS24" s="307"/>
      <c r="WT24" s="307"/>
      <c r="WU24" s="307"/>
      <c r="WV24" s="307"/>
      <c r="WW24" s="307"/>
      <c r="WX24" s="307"/>
      <c r="WY24" s="307"/>
      <c r="WZ24" s="307"/>
      <c r="XA24" s="307"/>
      <c r="XB24" s="307"/>
      <c r="XC24" s="307"/>
      <c r="XD24" s="307"/>
      <c r="XE24" s="307"/>
      <c r="XF24" s="307"/>
      <c r="XG24" s="307"/>
      <c r="XH24" s="307"/>
      <c r="XI24" s="307"/>
      <c r="XJ24" s="307"/>
      <c r="XK24" s="307"/>
      <c r="XL24" s="307"/>
      <c r="XM24" s="307"/>
      <c r="XN24" s="307"/>
      <c r="XO24" s="307"/>
      <c r="XP24" s="307"/>
      <c r="XQ24" s="307"/>
      <c r="XR24" s="307"/>
      <c r="XS24" s="307"/>
      <c r="XT24" s="307"/>
      <c r="XU24" s="307"/>
      <c r="XV24" s="307"/>
      <c r="XW24" s="307"/>
      <c r="XX24" s="307"/>
      <c r="XY24" s="307"/>
      <c r="XZ24" s="307"/>
      <c r="YA24" s="307"/>
      <c r="YB24" s="307"/>
      <c r="YC24" s="307"/>
      <c r="YD24" s="307"/>
      <c r="YE24" s="307"/>
      <c r="YF24" s="307"/>
      <c r="YG24" s="307"/>
      <c r="YH24" s="307"/>
      <c r="YI24" s="307"/>
      <c r="YJ24" s="307"/>
      <c r="YK24" s="307"/>
      <c r="YL24" s="307"/>
      <c r="YM24" s="307"/>
      <c r="YN24" s="307"/>
      <c r="YO24" s="307"/>
      <c r="YP24" s="307"/>
      <c r="YQ24" s="307"/>
      <c r="YR24" s="307"/>
      <c r="YS24" s="307"/>
      <c r="YT24" s="307"/>
      <c r="YU24" s="307"/>
      <c r="YV24" s="307"/>
      <c r="YW24" s="307"/>
      <c r="YX24" s="307"/>
      <c r="YY24" s="307"/>
      <c r="YZ24" s="307"/>
      <c r="ZA24" s="307"/>
      <c r="ZB24" s="307"/>
      <c r="ZC24" s="307"/>
      <c r="ZD24" s="307"/>
      <c r="ZE24" s="307"/>
      <c r="ZF24" s="307"/>
      <c r="ZG24" s="307"/>
      <c r="ZH24" s="307"/>
      <c r="ZI24" s="307"/>
      <c r="ZJ24" s="307"/>
      <c r="ZK24" s="307"/>
      <c r="ZL24" s="307"/>
      <c r="ZM24" s="307"/>
      <c r="ZN24" s="307"/>
      <c r="ZO24" s="307"/>
      <c r="ZP24" s="307"/>
      <c r="ZQ24" s="307"/>
      <c r="ZR24" s="307"/>
      <c r="ZS24" s="307"/>
      <c r="ZT24" s="307"/>
      <c r="ZU24" s="307"/>
      <c r="ZV24" s="307"/>
      <c r="ZW24" s="307"/>
      <c r="ZX24" s="307"/>
      <c r="ZY24" s="307"/>
      <c r="ZZ24" s="307"/>
      <c r="AAA24" s="307"/>
      <c r="AAB24" s="307"/>
      <c r="AAC24" s="307"/>
      <c r="AAD24" s="307"/>
      <c r="AAE24" s="307"/>
      <c r="AAF24" s="307"/>
      <c r="AAG24" s="307"/>
      <c r="AAH24" s="307"/>
      <c r="AAI24" s="307"/>
      <c r="AAJ24" s="307"/>
      <c r="AAK24" s="307"/>
      <c r="AAL24" s="307"/>
      <c r="AAM24" s="307"/>
      <c r="AAN24" s="307"/>
      <c r="AAO24" s="307"/>
      <c r="AAP24" s="307"/>
      <c r="AAQ24" s="307"/>
      <c r="AAR24" s="307"/>
      <c r="AAS24" s="307"/>
      <c r="AAT24" s="307"/>
      <c r="AAU24" s="307"/>
      <c r="AAV24" s="307"/>
      <c r="AAW24" s="307"/>
      <c r="AAX24" s="307"/>
      <c r="AAY24" s="307"/>
      <c r="AAZ24" s="307"/>
      <c r="ABA24" s="307"/>
      <c r="ABB24" s="307"/>
      <c r="ABC24" s="307"/>
      <c r="ABD24" s="307"/>
      <c r="ABE24" s="307"/>
      <c r="ABF24" s="307"/>
      <c r="ABG24" s="307"/>
      <c r="ABH24" s="307"/>
      <c r="ABI24" s="307"/>
      <c r="ABJ24" s="307"/>
      <c r="ABK24" s="307"/>
      <c r="ABL24" s="307"/>
      <c r="ABM24" s="307"/>
      <c r="ABN24" s="307"/>
      <c r="ABO24" s="307"/>
      <c r="ABP24" s="307"/>
      <c r="ABQ24" s="307"/>
      <c r="ABR24" s="307"/>
      <c r="ABS24" s="307"/>
      <c r="ABT24" s="307"/>
      <c r="ABU24" s="307"/>
      <c r="ABV24" s="307"/>
      <c r="ABW24" s="307"/>
      <c r="ABX24" s="307"/>
      <c r="ABY24" s="307"/>
      <c r="ABZ24" s="307"/>
      <c r="ACA24" s="307"/>
      <c r="ACB24" s="307"/>
      <c r="ACC24" s="307"/>
      <c r="ACD24" s="307"/>
      <c r="ACE24" s="307"/>
      <c r="ACF24" s="307"/>
      <c r="ACG24" s="307"/>
      <c r="ACH24" s="307"/>
      <c r="ACI24" s="307"/>
      <c r="ACJ24" s="307"/>
      <c r="ACK24" s="307"/>
      <c r="ACL24" s="307"/>
      <c r="ACM24" s="307"/>
      <c r="ACN24" s="307"/>
      <c r="ACO24" s="307"/>
      <c r="ACP24" s="307"/>
      <c r="ACQ24" s="307"/>
      <c r="ACR24" s="307"/>
      <c r="ACS24" s="307"/>
      <c r="ACT24" s="307"/>
      <c r="ACU24" s="307"/>
      <c r="ACV24" s="307"/>
      <c r="ACW24" s="307"/>
      <c r="ACX24" s="307"/>
      <c r="ACY24" s="307"/>
      <c r="ACZ24" s="307"/>
      <c r="ADA24" s="307"/>
      <c r="ADB24" s="307"/>
      <c r="ADC24" s="307"/>
      <c r="ADD24" s="307"/>
      <c r="ADE24" s="307"/>
      <c r="ADF24" s="307"/>
      <c r="ADG24" s="307"/>
      <c r="ADH24" s="307"/>
      <c r="ADI24" s="307"/>
      <c r="ADJ24" s="307"/>
      <c r="ADK24" s="307"/>
      <c r="ADL24" s="307"/>
      <c r="ADM24" s="307"/>
      <c r="ADN24" s="307"/>
      <c r="ADO24" s="307"/>
      <c r="ADP24" s="307"/>
      <c r="ADQ24" s="307"/>
      <c r="ADR24" s="307"/>
      <c r="ADS24" s="307"/>
      <c r="ADT24" s="307"/>
      <c r="ADU24" s="307"/>
      <c r="ADV24" s="307"/>
      <c r="ADW24" s="307"/>
      <c r="ADX24" s="307"/>
      <c r="ADY24" s="307"/>
      <c r="ADZ24" s="307"/>
      <c r="AEA24" s="307"/>
      <c r="AEB24" s="307"/>
      <c r="AEC24" s="307"/>
      <c r="AED24" s="307"/>
      <c r="AEE24" s="307"/>
      <c r="AEF24" s="307"/>
      <c r="AEG24" s="307"/>
      <c r="AEH24" s="307"/>
      <c r="AEI24" s="307"/>
      <c r="AEJ24" s="307"/>
      <c r="AEK24" s="307"/>
      <c r="AEL24" s="307"/>
      <c r="AEM24" s="307"/>
      <c r="AEN24" s="307"/>
      <c r="AEO24" s="307"/>
      <c r="AEP24" s="307"/>
      <c r="AEQ24" s="307"/>
      <c r="AER24" s="307"/>
      <c r="AES24" s="307"/>
      <c r="AET24" s="307"/>
      <c r="AEU24" s="307"/>
      <c r="AEV24" s="307"/>
      <c r="AEW24" s="307"/>
      <c r="AEX24" s="307"/>
      <c r="AEY24" s="307"/>
      <c r="AEZ24" s="307"/>
      <c r="AFA24" s="307"/>
      <c r="AFB24" s="307"/>
      <c r="AFC24" s="307"/>
      <c r="AFD24" s="307"/>
      <c r="AFE24" s="307"/>
      <c r="AFF24" s="307"/>
      <c r="AFG24" s="307"/>
      <c r="AFH24" s="307"/>
      <c r="AFI24" s="307"/>
      <c r="AFJ24" s="307"/>
      <c r="AFK24" s="307"/>
      <c r="AFL24" s="307"/>
      <c r="AFM24" s="307"/>
      <c r="AFN24" s="307"/>
      <c r="AFO24" s="307"/>
      <c r="AFP24" s="307"/>
      <c r="AFQ24" s="307"/>
      <c r="AFR24" s="307"/>
      <c r="AFS24" s="307"/>
      <c r="AFT24" s="307"/>
      <c r="AFU24" s="307"/>
      <c r="AFV24" s="307"/>
      <c r="AFW24" s="307"/>
      <c r="AFX24" s="307"/>
      <c r="AFY24" s="307"/>
      <c r="AFZ24" s="307"/>
      <c r="AGA24" s="307"/>
      <c r="AGB24" s="307"/>
      <c r="AGC24" s="307"/>
      <c r="AGD24" s="307"/>
      <c r="AGE24" s="307"/>
      <c r="AGF24" s="307"/>
      <c r="AGG24" s="307"/>
      <c r="AGH24" s="307"/>
      <c r="AGI24" s="307"/>
      <c r="AGJ24" s="307"/>
      <c r="AGK24" s="307"/>
      <c r="AGL24" s="307"/>
      <c r="AGM24" s="307"/>
      <c r="AGN24" s="307"/>
      <c r="AGO24" s="307"/>
      <c r="AGP24" s="307"/>
      <c r="AGQ24" s="307"/>
      <c r="AGR24" s="307"/>
      <c r="AGS24" s="307"/>
      <c r="AGT24" s="307"/>
      <c r="AGU24" s="307"/>
      <c r="AGV24" s="307"/>
      <c r="AGW24" s="307"/>
      <c r="AGX24" s="307"/>
      <c r="AGY24" s="307"/>
      <c r="AGZ24" s="307"/>
      <c r="AHA24" s="307"/>
      <c r="AHB24" s="307"/>
      <c r="AHC24" s="307"/>
      <c r="AHD24" s="307"/>
      <c r="AHE24" s="307"/>
      <c r="AHF24" s="307"/>
      <c r="AHG24" s="307"/>
      <c r="AHH24" s="307"/>
      <c r="AHI24" s="307"/>
      <c r="AHJ24" s="307"/>
      <c r="AHK24" s="307"/>
      <c r="AHL24" s="307"/>
      <c r="AHM24" s="307"/>
      <c r="AHN24" s="307"/>
      <c r="AHO24" s="307"/>
      <c r="AHP24" s="307"/>
      <c r="AHQ24" s="307"/>
      <c r="AHR24" s="307"/>
      <c r="AHS24" s="307"/>
      <c r="AHT24" s="307"/>
      <c r="AHU24" s="307"/>
      <c r="AHV24" s="307"/>
      <c r="AHW24" s="307"/>
      <c r="AHX24" s="307"/>
      <c r="AHY24" s="307"/>
      <c r="AHZ24" s="307"/>
      <c r="AIA24" s="307"/>
      <c r="AIB24" s="307"/>
      <c r="AIC24" s="307"/>
      <c r="AID24" s="307"/>
      <c r="AIE24" s="307"/>
      <c r="AIF24" s="307"/>
      <c r="AIG24" s="307"/>
      <c r="AIH24" s="307"/>
      <c r="AII24" s="307"/>
      <c r="AIJ24" s="307"/>
      <c r="AIK24" s="307"/>
      <c r="AIL24" s="307"/>
      <c r="AIM24" s="307"/>
      <c r="AIN24" s="307"/>
      <c r="AIO24" s="307"/>
      <c r="AIP24" s="307"/>
      <c r="AIQ24" s="307"/>
      <c r="AIR24" s="307"/>
      <c r="AIS24" s="307"/>
      <c r="AIT24" s="307"/>
      <c r="AIU24" s="307"/>
      <c r="AIV24" s="307"/>
      <c r="AIW24" s="307"/>
      <c r="AIX24" s="307"/>
      <c r="AIY24" s="307"/>
      <c r="AIZ24" s="307"/>
      <c r="AJA24" s="307"/>
      <c r="AJB24" s="307"/>
      <c r="AJC24" s="307"/>
      <c r="AJD24" s="307"/>
      <c r="AJE24" s="307"/>
      <c r="AJF24" s="307"/>
      <c r="AJG24" s="307"/>
      <c r="AJH24" s="307"/>
      <c r="AJI24" s="307"/>
      <c r="AJJ24" s="307"/>
      <c r="AJK24" s="307"/>
      <c r="AJL24" s="307"/>
      <c r="AJM24" s="307"/>
      <c r="AJN24" s="307"/>
      <c r="AJO24" s="307"/>
      <c r="AJP24" s="307"/>
      <c r="AJQ24" s="307"/>
      <c r="AJR24" s="307"/>
      <c r="AJS24" s="307"/>
      <c r="AJT24" s="307"/>
      <c r="AJU24" s="307"/>
      <c r="AJV24" s="307"/>
      <c r="AJW24" s="307"/>
      <c r="AJX24" s="307"/>
      <c r="AJY24" s="307"/>
      <c r="AJZ24" s="307"/>
      <c r="AKA24" s="307"/>
      <c r="AKB24" s="307"/>
      <c r="AKC24" s="307"/>
      <c r="AKD24" s="307"/>
      <c r="AKE24" s="307"/>
      <c r="AKF24" s="307"/>
      <c r="AKG24" s="307"/>
      <c r="AKH24" s="307"/>
      <c r="AKI24" s="307"/>
      <c r="AKJ24" s="307"/>
      <c r="AKK24" s="307"/>
      <c r="AKL24" s="307"/>
      <c r="AKM24" s="307"/>
      <c r="AKN24" s="307"/>
      <c r="AKO24" s="307"/>
      <c r="AKP24" s="307"/>
      <c r="AKQ24" s="307"/>
      <c r="AKR24" s="307"/>
      <c r="AKS24" s="307"/>
      <c r="AKT24" s="307"/>
      <c r="AKU24" s="307"/>
      <c r="AKV24" s="307"/>
      <c r="AKW24" s="307"/>
      <c r="AKX24" s="307"/>
      <c r="AKY24" s="307"/>
    </row>
    <row r="25" spans="1:987" s="41" customFormat="1" x14ac:dyDescent="0.25">
      <c r="A25" s="133" t="s">
        <v>3</v>
      </c>
      <c r="B25" s="185" t="e">
        <f>IF('Sample of Spirits 2'!I25&lt;E25,"&lt;",'Sample of Spirits 2'!I25)</f>
        <v>#DIV/0!</v>
      </c>
      <c r="C25" s="94" t="e">
        <f t="shared" si="8"/>
        <v>#DIV/0!</v>
      </c>
      <c r="D25" s="94" t="e">
        <f>'Sample of Spirits 2'!E25</f>
        <v>#DIV/0!</v>
      </c>
      <c r="E25" s="196" t="e">
        <f t="shared" si="9"/>
        <v>#DIV/0!</v>
      </c>
      <c r="F25" s="118"/>
      <c r="G25" s="123" t="e">
        <f>IF('Sample of Spirits 2'!R25&lt;J25,"&lt;",'Sample of Spirits 2'!R25)</f>
        <v>#DIV/0!</v>
      </c>
      <c r="H25" s="123" t="e">
        <f t="shared" si="10"/>
        <v>#DIV/0!</v>
      </c>
      <c r="I25" s="94" t="e">
        <f>'Sample of Spirits 2'!N25</f>
        <v>#DIV/0!</v>
      </c>
      <c r="J25" s="199" t="e">
        <f t="shared" si="11"/>
        <v>#DIV/0!</v>
      </c>
      <c r="K25" s="118"/>
      <c r="L25" s="187" t="e">
        <f>IF('Sample of Spirits 2'!AA25&lt;O25,"&lt;",'Sample of Spirits 2'!AA25)</f>
        <v>#DIV/0!</v>
      </c>
      <c r="M25" s="123" t="e">
        <f t="shared" si="12"/>
        <v>#DIV/0!</v>
      </c>
      <c r="N25" s="94" t="e">
        <f>'Sample of Spirits 2'!W25</f>
        <v>#DIV/0!</v>
      </c>
      <c r="O25" s="199" t="e">
        <f t="shared" si="13"/>
        <v>#DIV/0!</v>
      </c>
      <c r="P25" s="118"/>
      <c r="Q25" s="94" t="e">
        <f t="shared" si="14"/>
        <v>#DIV/0!</v>
      </c>
      <c r="R25" s="94" t="e">
        <f t="shared" si="15"/>
        <v>#DIV/0!</v>
      </c>
      <c r="S25" s="118"/>
      <c r="T25" s="186" t="e">
        <f t="shared" si="16"/>
        <v>#DIV/0!</v>
      </c>
      <c r="U25" s="94" t="e">
        <f t="shared" si="17"/>
        <v>#DIV/0!</v>
      </c>
      <c r="V25" s="114"/>
      <c r="W25" s="312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07"/>
      <c r="BF25" s="307"/>
      <c r="BG25" s="307"/>
      <c r="BH25" s="307"/>
      <c r="BI25" s="307"/>
      <c r="BJ25" s="307"/>
      <c r="BK25" s="307"/>
      <c r="BL25" s="307"/>
      <c r="BM25" s="307"/>
      <c r="BN25" s="307"/>
      <c r="BO25" s="307"/>
      <c r="BP25" s="307"/>
      <c r="BQ25" s="307"/>
      <c r="BR25" s="307"/>
      <c r="BS25" s="307"/>
      <c r="BT25" s="307"/>
      <c r="BU25" s="307"/>
      <c r="BV25" s="307"/>
      <c r="BW25" s="307"/>
      <c r="BX25" s="307"/>
      <c r="BY25" s="307"/>
      <c r="BZ25" s="307"/>
      <c r="CA25" s="307"/>
      <c r="CB25" s="307"/>
      <c r="CC25" s="307"/>
      <c r="CD25" s="307"/>
      <c r="CE25" s="307"/>
      <c r="CF25" s="307"/>
      <c r="CG25" s="307"/>
      <c r="CH25" s="307"/>
      <c r="CI25" s="307"/>
      <c r="CJ25" s="307"/>
      <c r="CK25" s="307"/>
      <c r="CL25" s="307"/>
      <c r="CM25" s="307"/>
      <c r="CN25" s="307"/>
      <c r="CO25" s="307"/>
      <c r="CP25" s="307"/>
      <c r="CQ25" s="307"/>
      <c r="CR25" s="307"/>
      <c r="CS25" s="307"/>
      <c r="CT25" s="307"/>
      <c r="CU25" s="307"/>
      <c r="CV25" s="307"/>
      <c r="CW25" s="307"/>
      <c r="CX25" s="307"/>
      <c r="CY25" s="307"/>
      <c r="CZ25" s="307"/>
      <c r="DA25" s="307"/>
      <c r="DB25" s="307"/>
      <c r="DC25" s="307"/>
      <c r="DD25" s="307"/>
      <c r="DE25" s="307"/>
      <c r="DF25" s="307"/>
      <c r="DG25" s="307"/>
      <c r="DH25" s="307"/>
      <c r="DI25" s="307"/>
      <c r="DJ25" s="307"/>
      <c r="DK25" s="307"/>
      <c r="DL25" s="307"/>
      <c r="DM25" s="307"/>
      <c r="DN25" s="307"/>
      <c r="DO25" s="307"/>
      <c r="DP25" s="307"/>
      <c r="DQ25" s="307"/>
      <c r="DR25" s="307"/>
      <c r="DS25" s="307"/>
      <c r="DT25" s="307"/>
      <c r="DU25" s="307"/>
      <c r="DV25" s="307"/>
      <c r="DW25" s="307"/>
      <c r="DX25" s="307"/>
      <c r="DY25" s="307"/>
      <c r="DZ25" s="307"/>
      <c r="EA25" s="307"/>
      <c r="EB25" s="307"/>
      <c r="EC25" s="307"/>
      <c r="ED25" s="307"/>
      <c r="EE25" s="307"/>
      <c r="EF25" s="307"/>
      <c r="EG25" s="307"/>
      <c r="EH25" s="307"/>
      <c r="EI25" s="307"/>
      <c r="EJ25" s="307"/>
      <c r="EK25" s="307"/>
      <c r="EL25" s="307"/>
      <c r="EM25" s="307"/>
      <c r="EN25" s="307"/>
      <c r="EO25" s="307"/>
      <c r="EP25" s="307"/>
      <c r="EQ25" s="307"/>
      <c r="ER25" s="307"/>
      <c r="ES25" s="307"/>
      <c r="ET25" s="307"/>
      <c r="EU25" s="307"/>
      <c r="EV25" s="307"/>
      <c r="EW25" s="307"/>
      <c r="EX25" s="307"/>
      <c r="EY25" s="307"/>
      <c r="EZ25" s="307"/>
      <c r="FA25" s="307"/>
      <c r="FB25" s="307"/>
      <c r="FC25" s="307"/>
      <c r="FD25" s="307"/>
      <c r="FE25" s="307"/>
      <c r="FF25" s="307"/>
      <c r="FG25" s="307"/>
      <c r="FH25" s="307"/>
      <c r="FI25" s="307"/>
      <c r="FJ25" s="307"/>
      <c r="FK25" s="307"/>
      <c r="FL25" s="307"/>
      <c r="FM25" s="307"/>
      <c r="FN25" s="307"/>
      <c r="FO25" s="307"/>
      <c r="FP25" s="307"/>
      <c r="FQ25" s="307"/>
      <c r="FR25" s="307"/>
      <c r="FS25" s="307"/>
      <c r="FT25" s="307"/>
      <c r="FU25" s="307"/>
      <c r="FV25" s="307"/>
      <c r="FW25" s="307"/>
      <c r="FX25" s="307"/>
      <c r="FY25" s="307"/>
      <c r="FZ25" s="307"/>
      <c r="GA25" s="307"/>
      <c r="GB25" s="307"/>
      <c r="GC25" s="307"/>
      <c r="GD25" s="307"/>
      <c r="GE25" s="307"/>
      <c r="GF25" s="307"/>
      <c r="GG25" s="307"/>
      <c r="GH25" s="307"/>
      <c r="GI25" s="307"/>
      <c r="GJ25" s="307"/>
      <c r="GK25" s="307"/>
      <c r="GL25" s="307"/>
      <c r="GM25" s="307"/>
      <c r="GN25" s="307"/>
      <c r="GO25" s="307"/>
      <c r="GP25" s="307"/>
      <c r="GQ25" s="307"/>
      <c r="GR25" s="307"/>
      <c r="GS25" s="307"/>
      <c r="GT25" s="307"/>
      <c r="GU25" s="307"/>
      <c r="GV25" s="307"/>
      <c r="GW25" s="307"/>
      <c r="GX25" s="307"/>
      <c r="GY25" s="307"/>
      <c r="GZ25" s="307"/>
      <c r="HA25" s="307"/>
      <c r="HB25" s="307"/>
      <c r="HC25" s="307"/>
      <c r="HD25" s="307"/>
      <c r="HE25" s="307"/>
      <c r="HF25" s="307"/>
      <c r="HG25" s="307"/>
      <c r="HH25" s="307"/>
      <c r="HI25" s="307"/>
      <c r="HJ25" s="307"/>
      <c r="HK25" s="307"/>
      <c r="HL25" s="307"/>
      <c r="HM25" s="307"/>
      <c r="HN25" s="307"/>
      <c r="HO25" s="307"/>
      <c r="HP25" s="307"/>
      <c r="HQ25" s="307"/>
      <c r="HR25" s="307"/>
      <c r="HS25" s="307"/>
      <c r="HT25" s="307"/>
      <c r="HU25" s="307"/>
      <c r="HV25" s="307"/>
      <c r="HW25" s="307"/>
      <c r="HX25" s="307"/>
      <c r="HY25" s="307"/>
      <c r="HZ25" s="307"/>
      <c r="IA25" s="307"/>
      <c r="IB25" s="307"/>
      <c r="IC25" s="307"/>
      <c r="ID25" s="307"/>
      <c r="IE25" s="307"/>
      <c r="IF25" s="307"/>
      <c r="IG25" s="307"/>
      <c r="IH25" s="307"/>
      <c r="II25" s="307"/>
      <c r="IJ25" s="307"/>
      <c r="IK25" s="307"/>
      <c r="IL25" s="307"/>
      <c r="IM25" s="307"/>
      <c r="IN25" s="307"/>
      <c r="IO25" s="307"/>
      <c r="IP25" s="307"/>
      <c r="IQ25" s="307"/>
      <c r="IR25" s="307"/>
      <c r="IS25" s="307"/>
      <c r="IT25" s="307"/>
      <c r="IU25" s="307"/>
      <c r="IV25" s="307"/>
      <c r="IW25" s="307"/>
      <c r="IX25" s="307"/>
      <c r="IY25" s="307"/>
      <c r="IZ25" s="307"/>
      <c r="JA25" s="307"/>
      <c r="JB25" s="307"/>
      <c r="JC25" s="307"/>
      <c r="JD25" s="307"/>
      <c r="JE25" s="307"/>
      <c r="JF25" s="307"/>
      <c r="JG25" s="307"/>
      <c r="JH25" s="307"/>
      <c r="JI25" s="307"/>
      <c r="JJ25" s="307"/>
      <c r="JK25" s="307"/>
      <c r="JL25" s="307"/>
      <c r="JM25" s="307"/>
      <c r="JN25" s="307"/>
      <c r="JO25" s="307"/>
      <c r="JP25" s="307"/>
      <c r="JQ25" s="307"/>
      <c r="JR25" s="307"/>
      <c r="JS25" s="307"/>
      <c r="JT25" s="307"/>
      <c r="JU25" s="307"/>
      <c r="JV25" s="307"/>
      <c r="JW25" s="307"/>
      <c r="JX25" s="307"/>
      <c r="JY25" s="307"/>
      <c r="JZ25" s="307"/>
      <c r="KA25" s="307"/>
      <c r="KB25" s="307"/>
      <c r="KC25" s="307"/>
      <c r="KD25" s="307"/>
      <c r="KE25" s="307"/>
      <c r="KF25" s="307"/>
      <c r="KG25" s="307"/>
      <c r="KH25" s="307"/>
      <c r="KI25" s="307"/>
      <c r="KJ25" s="307"/>
      <c r="KK25" s="307"/>
      <c r="KL25" s="307"/>
      <c r="KM25" s="307"/>
      <c r="KN25" s="307"/>
      <c r="KO25" s="307"/>
      <c r="KP25" s="307"/>
      <c r="KQ25" s="307"/>
      <c r="KR25" s="307"/>
      <c r="KS25" s="307"/>
      <c r="KT25" s="307"/>
      <c r="KU25" s="307"/>
      <c r="KV25" s="307"/>
      <c r="KW25" s="307"/>
      <c r="KX25" s="307"/>
      <c r="KY25" s="307"/>
      <c r="KZ25" s="307"/>
      <c r="LA25" s="307"/>
      <c r="LB25" s="307"/>
      <c r="LC25" s="307"/>
      <c r="LD25" s="307"/>
      <c r="LE25" s="307"/>
      <c r="LF25" s="307"/>
      <c r="LG25" s="307"/>
      <c r="LH25" s="307"/>
      <c r="LI25" s="307"/>
      <c r="LJ25" s="307"/>
      <c r="LK25" s="307"/>
      <c r="LL25" s="307"/>
      <c r="LM25" s="307"/>
      <c r="LN25" s="307"/>
      <c r="LO25" s="307"/>
      <c r="LP25" s="307"/>
      <c r="LQ25" s="307"/>
      <c r="LR25" s="307"/>
      <c r="LS25" s="307"/>
      <c r="LT25" s="307"/>
      <c r="LU25" s="307"/>
      <c r="LV25" s="307"/>
      <c r="LW25" s="307"/>
      <c r="LX25" s="307"/>
      <c r="LY25" s="307"/>
      <c r="LZ25" s="307"/>
      <c r="MA25" s="307"/>
      <c r="MB25" s="307"/>
      <c r="MC25" s="307"/>
      <c r="MD25" s="307"/>
      <c r="ME25" s="307"/>
      <c r="MF25" s="307"/>
      <c r="MG25" s="307"/>
      <c r="MH25" s="307"/>
      <c r="MI25" s="307"/>
      <c r="MJ25" s="307"/>
      <c r="MK25" s="307"/>
      <c r="ML25" s="307"/>
      <c r="MM25" s="307"/>
      <c r="MN25" s="307"/>
      <c r="MO25" s="307"/>
      <c r="MP25" s="307"/>
      <c r="MQ25" s="307"/>
      <c r="MR25" s="307"/>
      <c r="MS25" s="307"/>
      <c r="MT25" s="307"/>
      <c r="MU25" s="307"/>
      <c r="MV25" s="307"/>
      <c r="MW25" s="307"/>
      <c r="MX25" s="307"/>
      <c r="MY25" s="307"/>
      <c r="MZ25" s="307"/>
      <c r="NA25" s="307"/>
      <c r="NB25" s="307"/>
      <c r="NC25" s="307"/>
      <c r="ND25" s="307"/>
      <c r="NE25" s="307"/>
      <c r="NF25" s="307"/>
      <c r="NG25" s="307"/>
      <c r="NH25" s="307"/>
      <c r="NI25" s="307"/>
      <c r="NJ25" s="307"/>
      <c r="NK25" s="307"/>
      <c r="NL25" s="307"/>
      <c r="NM25" s="307"/>
      <c r="NN25" s="307"/>
      <c r="NO25" s="307"/>
      <c r="NP25" s="307"/>
      <c r="NQ25" s="307"/>
      <c r="NR25" s="307"/>
      <c r="NS25" s="307"/>
      <c r="NT25" s="307"/>
      <c r="NU25" s="307"/>
      <c r="NV25" s="307"/>
      <c r="NW25" s="307"/>
      <c r="NX25" s="307"/>
      <c r="NY25" s="307"/>
      <c r="NZ25" s="307"/>
      <c r="OA25" s="307"/>
      <c r="OB25" s="307"/>
      <c r="OC25" s="307"/>
      <c r="OD25" s="307"/>
      <c r="OE25" s="307"/>
      <c r="OF25" s="307"/>
      <c r="OG25" s="307"/>
      <c r="OH25" s="307"/>
      <c r="OI25" s="307"/>
      <c r="OJ25" s="307"/>
      <c r="OK25" s="307"/>
      <c r="OL25" s="307"/>
      <c r="OM25" s="307"/>
      <c r="ON25" s="307"/>
      <c r="OO25" s="307"/>
      <c r="OP25" s="307"/>
      <c r="OQ25" s="307"/>
      <c r="OR25" s="307"/>
      <c r="OS25" s="307"/>
      <c r="OT25" s="307"/>
      <c r="OU25" s="307"/>
      <c r="OV25" s="307"/>
      <c r="OW25" s="307"/>
      <c r="OX25" s="307"/>
      <c r="OY25" s="307"/>
      <c r="OZ25" s="307"/>
      <c r="PA25" s="307"/>
      <c r="PB25" s="307"/>
      <c r="PC25" s="307"/>
      <c r="PD25" s="307"/>
      <c r="PE25" s="307"/>
      <c r="PF25" s="307"/>
      <c r="PG25" s="307"/>
      <c r="PH25" s="307"/>
      <c r="PI25" s="307"/>
      <c r="PJ25" s="307"/>
      <c r="PK25" s="307"/>
      <c r="PL25" s="307"/>
      <c r="PM25" s="307"/>
      <c r="PN25" s="307"/>
      <c r="PO25" s="307"/>
      <c r="PP25" s="307"/>
      <c r="PQ25" s="307"/>
      <c r="PR25" s="307"/>
      <c r="PS25" s="307"/>
      <c r="PT25" s="307"/>
      <c r="PU25" s="307"/>
      <c r="PV25" s="307"/>
      <c r="PW25" s="307"/>
      <c r="PX25" s="307"/>
      <c r="PY25" s="307"/>
      <c r="PZ25" s="307"/>
      <c r="QA25" s="307"/>
      <c r="QB25" s="307"/>
      <c r="QC25" s="307"/>
      <c r="QD25" s="307"/>
      <c r="QE25" s="307"/>
      <c r="QF25" s="307"/>
      <c r="QG25" s="307"/>
      <c r="QH25" s="307"/>
      <c r="QI25" s="307"/>
      <c r="QJ25" s="307"/>
      <c r="QK25" s="307"/>
      <c r="QL25" s="307"/>
      <c r="QM25" s="307"/>
      <c r="QN25" s="307"/>
      <c r="QO25" s="307"/>
      <c r="QP25" s="307"/>
      <c r="QQ25" s="307"/>
      <c r="QR25" s="307"/>
      <c r="QS25" s="307"/>
      <c r="QT25" s="307"/>
      <c r="QU25" s="307"/>
      <c r="QV25" s="307"/>
      <c r="QW25" s="307"/>
      <c r="QX25" s="307"/>
      <c r="QY25" s="307"/>
      <c r="QZ25" s="307"/>
      <c r="RA25" s="307"/>
      <c r="RB25" s="307"/>
      <c r="RC25" s="307"/>
      <c r="RD25" s="307"/>
      <c r="RE25" s="307"/>
      <c r="RF25" s="307"/>
      <c r="RG25" s="307"/>
      <c r="RH25" s="307"/>
      <c r="RI25" s="307"/>
      <c r="RJ25" s="307"/>
      <c r="RK25" s="307"/>
      <c r="RL25" s="307"/>
      <c r="RM25" s="307"/>
      <c r="RN25" s="307"/>
      <c r="RO25" s="307"/>
      <c r="RP25" s="307"/>
      <c r="RQ25" s="307"/>
      <c r="RR25" s="307"/>
      <c r="RS25" s="307"/>
      <c r="RT25" s="307"/>
      <c r="RU25" s="307"/>
      <c r="RV25" s="307"/>
      <c r="RW25" s="307"/>
      <c r="RX25" s="307"/>
      <c r="RY25" s="307"/>
      <c r="RZ25" s="307"/>
      <c r="SA25" s="307"/>
      <c r="SB25" s="307"/>
      <c r="SC25" s="307"/>
      <c r="SD25" s="307"/>
      <c r="SE25" s="307"/>
      <c r="SF25" s="307"/>
      <c r="SG25" s="307"/>
      <c r="SH25" s="307"/>
      <c r="SI25" s="307"/>
      <c r="SJ25" s="307"/>
      <c r="SK25" s="307"/>
      <c r="SL25" s="307"/>
      <c r="SM25" s="307"/>
      <c r="SN25" s="307"/>
      <c r="SO25" s="307"/>
      <c r="SP25" s="307"/>
      <c r="SQ25" s="307"/>
      <c r="SR25" s="307"/>
      <c r="SS25" s="307"/>
      <c r="ST25" s="307"/>
      <c r="SU25" s="307"/>
      <c r="SV25" s="307"/>
      <c r="SW25" s="307"/>
      <c r="SX25" s="307"/>
      <c r="SY25" s="307"/>
      <c r="SZ25" s="307"/>
      <c r="TA25" s="307"/>
      <c r="TB25" s="307"/>
      <c r="TC25" s="307"/>
      <c r="TD25" s="307"/>
      <c r="TE25" s="307"/>
      <c r="TF25" s="307"/>
      <c r="TG25" s="307"/>
      <c r="TH25" s="307"/>
      <c r="TI25" s="307"/>
      <c r="TJ25" s="307"/>
      <c r="TK25" s="307"/>
      <c r="TL25" s="307"/>
      <c r="TM25" s="307"/>
      <c r="TN25" s="307"/>
      <c r="TO25" s="307"/>
      <c r="TP25" s="307"/>
      <c r="TQ25" s="307"/>
      <c r="TR25" s="307"/>
      <c r="TS25" s="307"/>
      <c r="TT25" s="307"/>
      <c r="TU25" s="307"/>
      <c r="TV25" s="307"/>
      <c r="TW25" s="307"/>
      <c r="TX25" s="307"/>
      <c r="TY25" s="307"/>
      <c r="TZ25" s="307"/>
      <c r="UA25" s="307"/>
      <c r="UB25" s="307"/>
      <c r="UC25" s="307"/>
      <c r="UD25" s="307"/>
      <c r="UE25" s="307"/>
      <c r="UF25" s="307"/>
      <c r="UG25" s="307"/>
      <c r="UH25" s="307"/>
      <c r="UI25" s="307"/>
      <c r="UJ25" s="307"/>
      <c r="UK25" s="307"/>
      <c r="UL25" s="307"/>
      <c r="UM25" s="307"/>
      <c r="UN25" s="307"/>
      <c r="UO25" s="307"/>
      <c r="UP25" s="307"/>
      <c r="UQ25" s="307"/>
      <c r="UR25" s="307"/>
      <c r="US25" s="307"/>
      <c r="UT25" s="307"/>
      <c r="UU25" s="307"/>
      <c r="UV25" s="307"/>
      <c r="UW25" s="307"/>
      <c r="UX25" s="307"/>
      <c r="UY25" s="307"/>
      <c r="UZ25" s="307"/>
      <c r="VA25" s="307"/>
      <c r="VB25" s="307"/>
      <c r="VC25" s="307"/>
      <c r="VD25" s="307"/>
      <c r="VE25" s="307"/>
      <c r="VF25" s="307"/>
      <c r="VG25" s="307"/>
      <c r="VH25" s="307"/>
      <c r="VI25" s="307"/>
      <c r="VJ25" s="307"/>
      <c r="VK25" s="307"/>
      <c r="VL25" s="307"/>
      <c r="VM25" s="307"/>
      <c r="VN25" s="307"/>
      <c r="VO25" s="307"/>
      <c r="VP25" s="307"/>
      <c r="VQ25" s="307"/>
      <c r="VR25" s="307"/>
      <c r="VS25" s="307"/>
      <c r="VT25" s="307"/>
      <c r="VU25" s="307"/>
      <c r="VV25" s="307"/>
      <c r="VW25" s="307"/>
      <c r="VX25" s="307"/>
      <c r="VY25" s="307"/>
      <c r="VZ25" s="307"/>
      <c r="WA25" s="307"/>
      <c r="WB25" s="307"/>
      <c r="WC25" s="307"/>
      <c r="WD25" s="307"/>
      <c r="WE25" s="307"/>
      <c r="WF25" s="307"/>
      <c r="WG25" s="307"/>
      <c r="WH25" s="307"/>
      <c r="WI25" s="307"/>
      <c r="WJ25" s="307"/>
      <c r="WK25" s="307"/>
      <c r="WL25" s="307"/>
      <c r="WM25" s="307"/>
      <c r="WN25" s="307"/>
      <c r="WO25" s="307"/>
      <c r="WP25" s="307"/>
      <c r="WQ25" s="307"/>
      <c r="WR25" s="307"/>
      <c r="WS25" s="307"/>
      <c r="WT25" s="307"/>
      <c r="WU25" s="307"/>
      <c r="WV25" s="307"/>
      <c r="WW25" s="307"/>
      <c r="WX25" s="307"/>
      <c r="WY25" s="307"/>
      <c r="WZ25" s="307"/>
      <c r="XA25" s="307"/>
      <c r="XB25" s="307"/>
      <c r="XC25" s="307"/>
      <c r="XD25" s="307"/>
      <c r="XE25" s="307"/>
      <c r="XF25" s="307"/>
      <c r="XG25" s="307"/>
      <c r="XH25" s="307"/>
      <c r="XI25" s="307"/>
      <c r="XJ25" s="307"/>
      <c r="XK25" s="307"/>
      <c r="XL25" s="307"/>
      <c r="XM25" s="307"/>
      <c r="XN25" s="307"/>
      <c r="XO25" s="307"/>
      <c r="XP25" s="307"/>
      <c r="XQ25" s="307"/>
      <c r="XR25" s="307"/>
      <c r="XS25" s="307"/>
      <c r="XT25" s="307"/>
      <c r="XU25" s="307"/>
      <c r="XV25" s="307"/>
      <c r="XW25" s="307"/>
      <c r="XX25" s="307"/>
      <c r="XY25" s="307"/>
      <c r="XZ25" s="307"/>
      <c r="YA25" s="307"/>
      <c r="YB25" s="307"/>
      <c r="YC25" s="307"/>
      <c r="YD25" s="307"/>
      <c r="YE25" s="307"/>
      <c r="YF25" s="307"/>
      <c r="YG25" s="307"/>
      <c r="YH25" s="307"/>
      <c r="YI25" s="307"/>
      <c r="YJ25" s="307"/>
      <c r="YK25" s="307"/>
      <c r="YL25" s="307"/>
      <c r="YM25" s="307"/>
      <c r="YN25" s="307"/>
      <c r="YO25" s="307"/>
      <c r="YP25" s="307"/>
      <c r="YQ25" s="307"/>
      <c r="YR25" s="307"/>
      <c r="YS25" s="307"/>
      <c r="YT25" s="307"/>
      <c r="YU25" s="307"/>
      <c r="YV25" s="307"/>
      <c r="YW25" s="307"/>
      <c r="YX25" s="307"/>
      <c r="YY25" s="307"/>
      <c r="YZ25" s="307"/>
      <c r="ZA25" s="307"/>
      <c r="ZB25" s="307"/>
      <c r="ZC25" s="307"/>
      <c r="ZD25" s="307"/>
      <c r="ZE25" s="307"/>
      <c r="ZF25" s="307"/>
      <c r="ZG25" s="307"/>
      <c r="ZH25" s="307"/>
      <c r="ZI25" s="307"/>
      <c r="ZJ25" s="307"/>
      <c r="ZK25" s="307"/>
      <c r="ZL25" s="307"/>
      <c r="ZM25" s="307"/>
      <c r="ZN25" s="307"/>
      <c r="ZO25" s="307"/>
      <c r="ZP25" s="307"/>
      <c r="ZQ25" s="307"/>
      <c r="ZR25" s="307"/>
      <c r="ZS25" s="307"/>
      <c r="ZT25" s="307"/>
      <c r="ZU25" s="307"/>
      <c r="ZV25" s="307"/>
      <c r="ZW25" s="307"/>
      <c r="ZX25" s="307"/>
      <c r="ZY25" s="307"/>
      <c r="ZZ25" s="307"/>
      <c r="AAA25" s="307"/>
      <c r="AAB25" s="307"/>
      <c r="AAC25" s="307"/>
      <c r="AAD25" s="307"/>
      <c r="AAE25" s="307"/>
      <c r="AAF25" s="307"/>
      <c r="AAG25" s="307"/>
      <c r="AAH25" s="307"/>
      <c r="AAI25" s="307"/>
      <c r="AAJ25" s="307"/>
      <c r="AAK25" s="307"/>
      <c r="AAL25" s="307"/>
      <c r="AAM25" s="307"/>
      <c r="AAN25" s="307"/>
      <c r="AAO25" s="307"/>
      <c r="AAP25" s="307"/>
      <c r="AAQ25" s="307"/>
      <c r="AAR25" s="307"/>
      <c r="AAS25" s="307"/>
      <c r="AAT25" s="307"/>
      <c r="AAU25" s="307"/>
      <c r="AAV25" s="307"/>
      <c r="AAW25" s="307"/>
      <c r="AAX25" s="307"/>
      <c r="AAY25" s="307"/>
      <c r="AAZ25" s="307"/>
      <c r="ABA25" s="307"/>
      <c r="ABB25" s="307"/>
      <c r="ABC25" s="307"/>
      <c r="ABD25" s="307"/>
      <c r="ABE25" s="307"/>
      <c r="ABF25" s="307"/>
      <c r="ABG25" s="307"/>
      <c r="ABH25" s="307"/>
      <c r="ABI25" s="307"/>
      <c r="ABJ25" s="307"/>
      <c r="ABK25" s="307"/>
      <c r="ABL25" s="307"/>
      <c r="ABM25" s="307"/>
      <c r="ABN25" s="307"/>
      <c r="ABO25" s="307"/>
      <c r="ABP25" s="307"/>
      <c r="ABQ25" s="307"/>
      <c r="ABR25" s="307"/>
      <c r="ABS25" s="307"/>
      <c r="ABT25" s="307"/>
      <c r="ABU25" s="307"/>
      <c r="ABV25" s="307"/>
      <c r="ABW25" s="307"/>
      <c r="ABX25" s="307"/>
      <c r="ABY25" s="307"/>
      <c r="ABZ25" s="307"/>
      <c r="ACA25" s="307"/>
      <c r="ACB25" s="307"/>
      <c r="ACC25" s="307"/>
      <c r="ACD25" s="307"/>
      <c r="ACE25" s="307"/>
      <c r="ACF25" s="307"/>
      <c r="ACG25" s="307"/>
      <c r="ACH25" s="307"/>
      <c r="ACI25" s="307"/>
      <c r="ACJ25" s="307"/>
      <c r="ACK25" s="307"/>
      <c r="ACL25" s="307"/>
      <c r="ACM25" s="307"/>
      <c r="ACN25" s="307"/>
      <c r="ACO25" s="307"/>
      <c r="ACP25" s="307"/>
      <c r="ACQ25" s="307"/>
      <c r="ACR25" s="307"/>
      <c r="ACS25" s="307"/>
      <c r="ACT25" s="307"/>
      <c r="ACU25" s="307"/>
      <c r="ACV25" s="307"/>
      <c r="ACW25" s="307"/>
      <c r="ACX25" s="307"/>
      <c r="ACY25" s="307"/>
      <c r="ACZ25" s="307"/>
      <c r="ADA25" s="307"/>
      <c r="ADB25" s="307"/>
      <c r="ADC25" s="307"/>
      <c r="ADD25" s="307"/>
      <c r="ADE25" s="307"/>
      <c r="ADF25" s="307"/>
      <c r="ADG25" s="307"/>
      <c r="ADH25" s="307"/>
      <c r="ADI25" s="307"/>
      <c r="ADJ25" s="307"/>
      <c r="ADK25" s="307"/>
      <c r="ADL25" s="307"/>
      <c r="ADM25" s="307"/>
      <c r="ADN25" s="307"/>
      <c r="ADO25" s="307"/>
      <c r="ADP25" s="307"/>
      <c r="ADQ25" s="307"/>
      <c r="ADR25" s="307"/>
      <c r="ADS25" s="307"/>
      <c r="ADT25" s="307"/>
      <c r="ADU25" s="307"/>
      <c r="ADV25" s="307"/>
      <c r="ADW25" s="307"/>
      <c r="ADX25" s="307"/>
      <c r="ADY25" s="307"/>
      <c r="ADZ25" s="307"/>
      <c r="AEA25" s="307"/>
      <c r="AEB25" s="307"/>
      <c r="AEC25" s="307"/>
      <c r="AED25" s="307"/>
      <c r="AEE25" s="307"/>
      <c r="AEF25" s="307"/>
      <c r="AEG25" s="307"/>
      <c r="AEH25" s="307"/>
      <c r="AEI25" s="307"/>
      <c r="AEJ25" s="307"/>
      <c r="AEK25" s="307"/>
      <c r="AEL25" s="307"/>
      <c r="AEM25" s="307"/>
      <c r="AEN25" s="307"/>
      <c r="AEO25" s="307"/>
      <c r="AEP25" s="307"/>
      <c r="AEQ25" s="307"/>
      <c r="AER25" s="307"/>
      <c r="AES25" s="307"/>
      <c r="AET25" s="307"/>
      <c r="AEU25" s="307"/>
      <c r="AEV25" s="307"/>
      <c r="AEW25" s="307"/>
      <c r="AEX25" s="307"/>
      <c r="AEY25" s="307"/>
      <c r="AEZ25" s="307"/>
      <c r="AFA25" s="307"/>
      <c r="AFB25" s="307"/>
      <c r="AFC25" s="307"/>
      <c r="AFD25" s="307"/>
      <c r="AFE25" s="307"/>
      <c r="AFF25" s="307"/>
      <c r="AFG25" s="307"/>
      <c r="AFH25" s="307"/>
      <c r="AFI25" s="307"/>
      <c r="AFJ25" s="307"/>
      <c r="AFK25" s="307"/>
      <c r="AFL25" s="307"/>
      <c r="AFM25" s="307"/>
      <c r="AFN25" s="307"/>
      <c r="AFO25" s="307"/>
      <c r="AFP25" s="307"/>
      <c r="AFQ25" s="307"/>
      <c r="AFR25" s="307"/>
      <c r="AFS25" s="307"/>
      <c r="AFT25" s="307"/>
      <c r="AFU25" s="307"/>
      <c r="AFV25" s="307"/>
      <c r="AFW25" s="307"/>
      <c r="AFX25" s="307"/>
      <c r="AFY25" s="307"/>
      <c r="AFZ25" s="307"/>
      <c r="AGA25" s="307"/>
      <c r="AGB25" s="307"/>
      <c r="AGC25" s="307"/>
      <c r="AGD25" s="307"/>
      <c r="AGE25" s="307"/>
      <c r="AGF25" s="307"/>
      <c r="AGG25" s="307"/>
      <c r="AGH25" s="307"/>
      <c r="AGI25" s="307"/>
      <c r="AGJ25" s="307"/>
      <c r="AGK25" s="307"/>
      <c r="AGL25" s="307"/>
      <c r="AGM25" s="307"/>
      <c r="AGN25" s="307"/>
      <c r="AGO25" s="307"/>
      <c r="AGP25" s="307"/>
      <c r="AGQ25" s="307"/>
      <c r="AGR25" s="307"/>
      <c r="AGS25" s="307"/>
      <c r="AGT25" s="307"/>
      <c r="AGU25" s="307"/>
      <c r="AGV25" s="307"/>
      <c r="AGW25" s="307"/>
      <c r="AGX25" s="307"/>
      <c r="AGY25" s="307"/>
      <c r="AGZ25" s="307"/>
      <c r="AHA25" s="307"/>
      <c r="AHB25" s="307"/>
      <c r="AHC25" s="307"/>
      <c r="AHD25" s="307"/>
      <c r="AHE25" s="307"/>
      <c r="AHF25" s="307"/>
      <c r="AHG25" s="307"/>
      <c r="AHH25" s="307"/>
      <c r="AHI25" s="307"/>
      <c r="AHJ25" s="307"/>
      <c r="AHK25" s="307"/>
      <c r="AHL25" s="307"/>
      <c r="AHM25" s="307"/>
      <c r="AHN25" s="307"/>
      <c r="AHO25" s="307"/>
      <c r="AHP25" s="307"/>
      <c r="AHQ25" s="307"/>
      <c r="AHR25" s="307"/>
      <c r="AHS25" s="307"/>
      <c r="AHT25" s="307"/>
      <c r="AHU25" s="307"/>
      <c r="AHV25" s="307"/>
      <c r="AHW25" s="307"/>
      <c r="AHX25" s="307"/>
      <c r="AHY25" s="307"/>
      <c r="AHZ25" s="307"/>
      <c r="AIA25" s="307"/>
      <c r="AIB25" s="307"/>
      <c r="AIC25" s="307"/>
      <c r="AID25" s="307"/>
      <c r="AIE25" s="307"/>
      <c r="AIF25" s="307"/>
      <c r="AIG25" s="307"/>
      <c r="AIH25" s="307"/>
      <c r="AII25" s="307"/>
      <c r="AIJ25" s="307"/>
      <c r="AIK25" s="307"/>
      <c r="AIL25" s="307"/>
      <c r="AIM25" s="307"/>
      <c r="AIN25" s="307"/>
      <c r="AIO25" s="307"/>
      <c r="AIP25" s="307"/>
      <c r="AIQ25" s="307"/>
      <c r="AIR25" s="307"/>
      <c r="AIS25" s="307"/>
      <c r="AIT25" s="307"/>
      <c r="AIU25" s="307"/>
      <c r="AIV25" s="307"/>
      <c r="AIW25" s="307"/>
      <c r="AIX25" s="307"/>
      <c r="AIY25" s="307"/>
      <c r="AIZ25" s="307"/>
      <c r="AJA25" s="307"/>
      <c r="AJB25" s="307"/>
      <c r="AJC25" s="307"/>
      <c r="AJD25" s="307"/>
      <c r="AJE25" s="307"/>
      <c r="AJF25" s="307"/>
      <c r="AJG25" s="307"/>
      <c r="AJH25" s="307"/>
      <c r="AJI25" s="307"/>
      <c r="AJJ25" s="307"/>
      <c r="AJK25" s="307"/>
      <c r="AJL25" s="307"/>
      <c r="AJM25" s="307"/>
      <c r="AJN25" s="307"/>
      <c r="AJO25" s="307"/>
      <c r="AJP25" s="307"/>
      <c r="AJQ25" s="307"/>
      <c r="AJR25" s="307"/>
      <c r="AJS25" s="307"/>
      <c r="AJT25" s="307"/>
      <c r="AJU25" s="307"/>
      <c r="AJV25" s="307"/>
      <c r="AJW25" s="307"/>
      <c r="AJX25" s="307"/>
      <c r="AJY25" s="307"/>
      <c r="AJZ25" s="307"/>
      <c r="AKA25" s="307"/>
      <c r="AKB25" s="307"/>
      <c r="AKC25" s="307"/>
      <c r="AKD25" s="307"/>
      <c r="AKE25" s="307"/>
      <c r="AKF25" s="307"/>
      <c r="AKG25" s="307"/>
      <c r="AKH25" s="307"/>
      <c r="AKI25" s="307"/>
      <c r="AKJ25" s="307"/>
      <c r="AKK25" s="307"/>
      <c r="AKL25" s="307"/>
      <c r="AKM25" s="307"/>
      <c r="AKN25" s="307"/>
      <c r="AKO25" s="307"/>
      <c r="AKP25" s="307"/>
      <c r="AKQ25" s="307"/>
      <c r="AKR25" s="307"/>
      <c r="AKS25" s="307"/>
      <c r="AKT25" s="307"/>
      <c r="AKU25" s="307"/>
      <c r="AKV25" s="307"/>
      <c r="AKW25" s="307"/>
      <c r="AKX25" s="307"/>
      <c r="AKY25" s="307"/>
    </row>
    <row r="26" spans="1:987" s="41" customFormat="1" x14ac:dyDescent="0.25">
      <c r="A26" s="133" t="s">
        <v>4</v>
      </c>
      <c r="B26" s="185" t="e">
        <f>IF('Sample of Spirits 2'!I26&lt;E26,"&lt;",'Sample of Spirits 2'!I26)</f>
        <v>#DIV/0!</v>
      </c>
      <c r="C26" s="123" t="e">
        <f t="shared" si="8"/>
        <v>#DIV/0!</v>
      </c>
      <c r="D26" s="94" t="e">
        <f>'Sample of Spirits 2'!E26</f>
        <v>#DIV/0!</v>
      </c>
      <c r="E26" s="196" t="e">
        <f t="shared" si="9"/>
        <v>#DIV/0!</v>
      </c>
      <c r="F26" s="118"/>
      <c r="G26" s="123" t="e">
        <f>IF('Sample of Spirits 2'!R26&lt;J26,"&lt;",'Sample of Spirits 2'!R26)</f>
        <v>#DIV/0!</v>
      </c>
      <c r="H26" s="123" t="e">
        <f>G26*I26/100</f>
        <v>#DIV/0!</v>
      </c>
      <c r="I26" s="94" t="e">
        <f>'Sample of Spirits 2'!N26</f>
        <v>#DIV/0!</v>
      </c>
      <c r="J26" s="199" t="e">
        <f t="shared" si="11"/>
        <v>#DIV/0!</v>
      </c>
      <c r="K26" s="118"/>
      <c r="L26" s="187" t="e">
        <f>IF('Sample of Spirits 2'!AA26&lt;O26,"&lt;",'Sample of Spirits 2'!AA26)</f>
        <v>#DIV/0!</v>
      </c>
      <c r="M26" s="123" t="e">
        <f t="shared" si="12"/>
        <v>#DIV/0!</v>
      </c>
      <c r="N26" s="94" t="e">
        <f>'Sample of Spirits 2'!W26</f>
        <v>#DIV/0!</v>
      </c>
      <c r="O26" s="199" t="e">
        <f t="shared" si="13"/>
        <v>#DIV/0!</v>
      </c>
      <c r="P26" s="118"/>
      <c r="Q26" s="94" t="e">
        <f t="shared" si="14"/>
        <v>#DIV/0!</v>
      </c>
      <c r="R26" s="94" t="e">
        <f t="shared" si="15"/>
        <v>#DIV/0!</v>
      </c>
      <c r="S26" s="118"/>
      <c r="T26" s="186" t="e">
        <f t="shared" si="16"/>
        <v>#DIV/0!</v>
      </c>
      <c r="U26" s="94" t="e">
        <f t="shared" si="17"/>
        <v>#DIV/0!</v>
      </c>
      <c r="V26" s="114"/>
      <c r="W26" s="312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07"/>
      <c r="BD26" s="307"/>
      <c r="BE26" s="307"/>
      <c r="BF26" s="307"/>
      <c r="BG26" s="307"/>
      <c r="BH26" s="307"/>
      <c r="BI26" s="307"/>
      <c r="BJ26" s="307"/>
      <c r="BK26" s="307"/>
      <c r="BL26" s="307"/>
      <c r="BM26" s="307"/>
      <c r="BN26" s="307"/>
      <c r="BO26" s="307"/>
      <c r="BP26" s="307"/>
      <c r="BQ26" s="307"/>
      <c r="BR26" s="307"/>
      <c r="BS26" s="307"/>
      <c r="BT26" s="307"/>
      <c r="BU26" s="307"/>
      <c r="BV26" s="307"/>
      <c r="BW26" s="307"/>
      <c r="BX26" s="307"/>
      <c r="BY26" s="307"/>
      <c r="BZ26" s="307"/>
      <c r="CA26" s="307"/>
      <c r="CB26" s="307"/>
      <c r="CC26" s="307"/>
      <c r="CD26" s="307"/>
      <c r="CE26" s="307"/>
      <c r="CF26" s="307"/>
      <c r="CG26" s="307"/>
      <c r="CH26" s="307"/>
      <c r="CI26" s="307"/>
      <c r="CJ26" s="307"/>
      <c r="CK26" s="307"/>
      <c r="CL26" s="307"/>
      <c r="CM26" s="307"/>
      <c r="CN26" s="307"/>
      <c r="CO26" s="307"/>
      <c r="CP26" s="307"/>
      <c r="CQ26" s="307"/>
      <c r="CR26" s="307"/>
      <c r="CS26" s="307"/>
      <c r="CT26" s="307"/>
      <c r="CU26" s="307"/>
      <c r="CV26" s="307"/>
      <c r="CW26" s="307"/>
      <c r="CX26" s="307"/>
      <c r="CY26" s="307"/>
      <c r="CZ26" s="307"/>
      <c r="DA26" s="307"/>
      <c r="DB26" s="307"/>
      <c r="DC26" s="307"/>
      <c r="DD26" s="307"/>
      <c r="DE26" s="307"/>
      <c r="DF26" s="307"/>
      <c r="DG26" s="307"/>
      <c r="DH26" s="307"/>
      <c r="DI26" s="307"/>
      <c r="DJ26" s="307"/>
      <c r="DK26" s="307"/>
      <c r="DL26" s="307"/>
      <c r="DM26" s="307"/>
      <c r="DN26" s="307"/>
      <c r="DO26" s="307"/>
      <c r="DP26" s="307"/>
      <c r="DQ26" s="307"/>
      <c r="DR26" s="307"/>
      <c r="DS26" s="307"/>
      <c r="DT26" s="307"/>
      <c r="DU26" s="307"/>
      <c r="DV26" s="307"/>
      <c r="DW26" s="307"/>
      <c r="DX26" s="307"/>
      <c r="DY26" s="307"/>
      <c r="DZ26" s="307"/>
      <c r="EA26" s="307"/>
      <c r="EB26" s="307"/>
      <c r="EC26" s="307"/>
      <c r="ED26" s="307"/>
      <c r="EE26" s="307"/>
      <c r="EF26" s="307"/>
      <c r="EG26" s="307"/>
      <c r="EH26" s="307"/>
      <c r="EI26" s="307"/>
      <c r="EJ26" s="307"/>
      <c r="EK26" s="307"/>
      <c r="EL26" s="307"/>
      <c r="EM26" s="307"/>
      <c r="EN26" s="307"/>
      <c r="EO26" s="307"/>
      <c r="EP26" s="307"/>
      <c r="EQ26" s="307"/>
      <c r="ER26" s="307"/>
      <c r="ES26" s="307"/>
      <c r="ET26" s="307"/>
      <c r="EU26" s="307"/>
      <c r="EV26" s="307"/>
      <c r="EW26" s="307"/>
      <c r="EX26" s="307"/>
      <c r="EY26" s="307"/>
      <c r="EZ26" s="307"/>
      <c r="FA26" s="307"/>
      <c r="FB26" s="307"/>
      <c r="FC26" s="307"/>
      <c r="FD26" s="307"/>
      <c r="FE26" s="307"/>
      <c r="FF26" s="307"/>
      <c r="FG26" s="307"/>
      <c r="FH26" s="307"/>
      <c r="FI26" s="307"/>
      <c r="FJ26" s="307"/>
      <c r="FK26" s="307"/>
      <c r="FL26" s="307"/>
      <c r="FM26" s="307"/>
      <c r="FN26" s="307"/>
      <c r="FO26" s="307"/>
      <c r="FP26" s="307"/>
      <c r="FQ26" s="307"/>
      <c r="FR26" s="307"/>
      <c r="FS26" s="307"/>
      <c r="FT26" s="307"/>
      <c r="FU26" s="307"/>
      <c r="FV26" s="307"/>
      <c r="FW26" s="307"/>
      <c r="FX26" s="307"/>
      <c r="FY26" s="307"/>
      <c r="FZ26" s="307"/>
      <c r="GA26" s="307"/>
      <c r="GB26" s="307"/>
      <c r="GC26" s="307"/>
      <c r="GD26" s="307"/>
      <c r="GE26" s="307"/>
      <c r="GF26" s="307"/>
      <c r="GG26" s="307"/>
      <c r="GH26" s="307"/>
      <c r="GI26" s="307"/>
      <c r="GJ26" s="307"/>
      <c r="GK26" s="307"/>
      <c r="GL26" s="307"/>
      <c r="GM26" s="307"/>
      <c r="GN26" s="307"/>
      <c r="GO26" s="307"/>
      <c r="GP26" s="307"/>
      <c r="GQ26" s="307"/>
      <c r="GR26" s="307"/>
      <c r="GS26" s="307"/>
      <c r="GT26" s="307"/>
      <c r="GU26" s="307"/>
      <c r="GV26" s="307"/>
      <c r="GW26" s="307"/>
      <c r="GX26" s="307"/>
      <c r="GY26" s="307"/>
      <c r="GZ26" s="307"/>
      <c r="HA26" s="307"/>
      <c r="HB26" s="307"/>
      <c r="HC26" s="307"/>
      <c r="HD26" s="307"/>
      <c r="HE26" s="307"/>
      <c r="HF26" s="307"/>
      <c r="HG26" s="307"/>
      <c r="HH26" s="307"/>
      <c r="HI26" s="307"/>
      <c r="HJ26" s="307"/>
      <c r="HK26" s="307"/>
      <c r="HL26" s="307"/>
      <c r="HM26" s="307"/>
      <c r="HN26" s="307"/>
      <c r="HO26" s="307"/>
      <c r="HP26" s="307"/>
      <c r="HQ26" s="307"/>
      <c r="HR26" s="307"/>
      <c r="HS26" s="307"/>
      <c r="HT26" s="307"/>
      <c r="HU26" s="307"/>
      <c r="HV26" s="307"/>
      <c r="HW26" s="307"/>
      <c r="HX26" s="307"/>
      <c r="HY26" s="307"/>
      <c r="HZ26" s="307"/>
      <c r="IA26" s="307"/>
      <c r="IB26" s="307"/>
      <c r="IC26" s="307"/>
      <c r="ID26" s="307"/>
      <c r="IE26" s="307"/>
      <c r="IF26" s="307"/>
      <c r="IG26" s="307"/>
      <c r="IH26" s="307"/>
      <c r="II26" s="307"/>
      <c r="IJ26" s="307"/>
      <c r="IK26" s="307"/>
      <c r="IL26" s="307"/>
      <c r="IM26" s="307"/>
      <c r="IN26" s="307"/>
      <c r="IO26" s="307"/>
      <c r="IP26" s="307"/>
      <c r="IQ26" s="307"/>
      <c r="IR26" s="307"/>
      <c r="IS26" s="307"/>
      <c r="IT26" s="307"/>
      <c r="IU26" s="307"/>
      <c r="IV26" s="307"/>
      <c r="IW26" s="307"/>
      <c r="IX26" s="307"/>
      <c r="IY26" s="307"/>
      <c r="IZ26" s="307"/>
      <c r="JA26" s="307"/>
      <c r="JB26" s="307"/>
      <c r="JC26" s="307"/>
      <c r="JD26" s="307"/>
      <c r="JE26" s="307"/>
      <c r="JF26" s="307"/>
      <c r="JG26" s="307"/>
      <c r="JH26" s="307"/>
      <c r="JI26" s="307"/>
      <c r="JJ26" s="307"/>
      <c r="JK26" s="307"/>
      <c r="JL26" s="307"/>
      <c r="JM26" s="307"/>
      <c r="JN26" s="307"/>
      <c r="JO26" s="307"/>
      <c r="JP26" s="307"/>
      <c r="JQ26" s="307"/>
      <c r="JR26" s="307"/>
      <c r="JS26" s="307"/>
      <c r="JT26" s="307"/>
      <c r="JU26" s="307"/>
      <c r="JV26" s="307"/>
      <c r="JW26" s="307"/>
      <c r="JX26" s="307"/>
      <c r="JY26" s="307"/>
      <c r="JZ26" s="307"/>
      <c r="KA26" s="307"/>
      <c r="KB26" s="307"/>
      <c r="KC26" s="307"/>
      <c r="KD26" s="307"/>
      <c r="KE26" s="307"/>
      <c r="KF26" s="307"/>
      <c r="KG26" s="307"/>
      <c r="KH26" s="307"/>
      <c r="KI26" s="307"/>
      <c r="KJ26" s="307"/>
      <c r="KK26" s="307"/>
      <c r="KL26" s="307"/>
      <c r="KM26" s="307"/>
      <c r="KN26" s="307"/>
      <c r="KO26" s="307"/>
      <c r="KP26" s="307"/>
      <c r="KQ26" s="307"/>
      <c r="KR26" s="307"/>
      <c r="KS26" s="307"/>
      <c r="KT26" s="307"/>
      <c r="KU26" s="307"/>
      <c r="KV26" s="307"/>
      <c r="KW26" s="307"/>
      <c r="KX26" s="307"/>
      <c r="KY26" s="307"/>
      <c r="KZ26" s="307"/>
      <c r="LA26" s="307"/>
      <c r="LB26" s="307"/>
      <c r="LC26" s="307"/>
      <c r="LD26" s="307"/>
      <c r="LE26" s="307"/>
      <c r="LF26" s="307"/>
      <c r="LG26" s="307"/>
      <c r="LH26" s="307"/>
      <c r="LI26" s="307"/>
      <c r="LJ26" s="307"/>
      <c r="LK26" s="307"/>
      <c r="LL26" s="307"/>
      <c r="LM26" s="307"/>
      <c r="LN26" s="307"/>
      <c r="LO26" s="307"/>
      <c r="LP26" s="307"/>
      <c r="LQ26" s="307"/>
      <c r="LR26" s="307"/>
      <c r="LS26" s="307"/>
      <c r="LT26" s="307"/>
      <c r="LU26" s="307"/>
      <c r="LV26" s="307"/>
      <c r="LW26" s="307"/>
      <c r="LX26" s="307"/>
      <c r="LY26" s="307"/>
      <c r="LZ26" s="307"/>
      <c r="MA26" s="307"/>
      <c r="MB26" s="307"/>
      <c r="MC26" s="307"/>
      <c r="MD26" s="307"/>
      <c r="ME26" s="307"/>
      <c r="MF26" s="307"/>
      <c r="MG26" s="307"/>
      <c r="MH26" s="307"/>
      <c r="MI26" s="307"/>
      <c r="MJ26" s="307"/>
      <c r="MK26" s="307"/>
      <c r="ML26" s="307"/>
      <c r="MM26" s="307"/>
      <c r="MN26" s="307"/>
      <c r="MO26" s="307"/>
      <c r="MP26" s="307"/>
      <c r="MQ26" s="307"/>
      <c r="MR26" s="307"/>
      <c r="MS26" s="307"/>
      <c r="MT26" s="307"/>
      <c r="MU26" s="307"/>
      <c r="MV26" s="307"/>
      <c r="MW26" s="307"/>
      <c r="MX26" s="307"/>
      <c r="MY26" s="307"/>
      <c r="MZ26" s="307"/>
      <c r="NA26" s="307"/>
      <c r="NB26" s="307"/>
      <c r="NC26" s="307"/>
      <c r="ND26" s="307"/>
      <c r="NE26" s="307"/>
      <c r="NF26" s="307"/>
      <c r="NG26" s="307"/>
      <c r="NH26" s="307"/>
      <c r="NI26" s="307"/>
      <c r="NJ26" s="307"/>
      <c r="NK26" s="307"/>
      <c r="NL26" s="307"/>
      <c r="NM26" s="307"/>
      <c r="NN26" s="307"/>
      <c r="NO26" s="307"/>
      <c r="NP26" s="307"/>
      <c r="NQ26" s="307"/>
      <c r="NR26" s="307"/>
      <c r="NS26" s="307"/>
      <c r="NT26" s="307"/>
      <c r="NU26" s="307"/>
      <c r="NV26" s="307"/>
      <c r="NW26" s="307"/>
      <c r="NX26" s="307"/>
      <c r="NY26" s="307"/>
      <c r="NZ26" s="307"/>
      <c r="OA26" s="307"/>
      <c r="OB26" s="307"/>
      <c r="OC26" s="307"/>
      <c r="OD26" s="307"/>
      <c r="OE26" s="307"/>
      <c r="OF26" s="307"/>
      <c r="OG26" s="307"/>
      <c r="OH26" s="307"/>
      <c r="OI26" s="307"/>
      <c r="OJ26" s="307"/>
      <c r="OK26" s="307"/>
      <c r="OL26" s="307"/>
      <c r="OM26" s="307"/>
      <c r="ON26" s="307"/>
      <c r="OO26" s="307"/>
      <c r="OP26" s="307"/>
      <c r="OQ26" s="307"/>
      <c r="OR26" s="307"/>
      <c r="OS26" s="307"/>
      <c r="OT26" s="307"/>
      <c r="OU26" s="307"/>
      <c r="OV26" s="307"/>
      <c r="OW26" s="307"/>
      <c r="OX26" s="307"/>
      <c r="OY26" s="307"/>
      <c r="OZ26" s="307"/>
      <c r="PA26" s="307"/>
      <c r="PB26" s="307"/>
      <c r="PC26" s="307"/>
      <c r="PD26" s="307"/>
      <c r="PE26" s="307"/>
      <c r="PF26" s="307"/>
      <c r="PG26" s="307"/>
      <c r="PH26" s="307"/>
      <c r="PI26" s="307"/>
      <c r="PJ26" s="307"/>
      <c r="PK26" s="307"/>
      <c r="PL26" s="307"/>
      <c r="PM26" s="307"/>
      <c r="PN26" s="307"/>
      <c r="PO26" s="307"/>
      <c r="PP26" s="307"/>
      <c r="PQ26" s="307"/>
      <c r="PR26" s="307"/>
      <c r="PS26" s="307"/>
      <c r="PT26" s="307"/>
      <c r="PU26" s="307"/>
      <c r="PV26" s="307"/>
      <c r="PW26" s="307"/>
      <c r="PX26" s="307"/>
      <c r="PY26" s="307"/>
      <c r="PZ26" s="307"/>
      <c r="QA26" s="307"/>
      <c r="QB26" s="307"/>
      <c r="QC26" s="307"/>
      <c r="QD26" s="307"/>
      <c r="QE26" s="307"/>
      <c r="QF26" s="307"/>
      <c r="QG26" s="307"/>
      <c r="QH26" s="307"/>
      <c r="QI26" s="307"/>
      <c r="QJ26" s="307"/>
      <c r="QK26" s="307"/>
      <c r="QL26" s="307"/>
      <c r="QM26" s="307"/>
      <c r="QN26" s="307"/>
      <c r="QO26" s="307"/>
      <c r="QP26" s="307"/>
      <c r="QQ26" s="307"/>
      <c r="QR26" s="307"/>
      <c r="QS26" s="307"/>
      <c r="QT26" s="307"/>
      <c r="QU26" s="307"/>
      <c r="QV26" s="307"/>
      <c r="QW26" s="307"/>
      <c r="QX26" s="307"/>
      <c r="QY26" s="307"/>
      <c r="QZ26" s="307"/>
      <c r="RA26" s="307"/>
      <c r="RB26" s="307"/>
      <c r="RC26" s="307"/>
      <c r="RD26" s="307"/>
      <c r="RE26" s="307"/>
      <c r="RF26" s="307"/>
      <c r="RG26" s="307"/>
      <c r="RH26" s="307"/>
      <c r="RI26" s="307"/>
      <c r="RJ26" s="307"/>
      <c r="RK26" s="307"/>
      <c r="RL26" s="307"/>
      <c r="RM26" s="307"/>
      <c r="RN26" s="307"/>
      <c r="RO26" s="307"/>
      <c r="RP26" s="307"/>
      <c r="RQ26" s="307"/>
      <c r="RR26" s="307"/>
      <c r="RS26" s="307"/>
      <c r="RT26" s="307"/>
      <c r="RU26" s="307"/>
      <c r="RV26" s="307"/>
      <c r="RW26" s="307"/>
      <c r="RX26" s="307"/>
      <c r="RY26" s="307"/>
      <c r="RZ26" s="307"/>
      <c r="SA26" s="307"/>
      <c r="SB26" s="307"/>
      <c r="SC26" s="307"/>
      <c r="SD26" s="307"/>
      <c r="SE26" s="307"/>
      <c r="SF26" s="307"/>
      <c r="SG26" s="307"/>
      <c r="SH26" s="307"/>
      <c r="SI26" s="307"/>
      <c r="SJ26" s="307"/>
      <c r="SK26" s="307"/>
      <c r="SL26" s="307"/>
      <c r="SM26" s="307"/>
      <c r="SN26" s="307"/>
      <c r="SO26" s="307"/>
      <c r="SP26" s="307"/>
      <c r="SQ26" s="307"/>
      <c r="SR26" s="307"/>
      <c r="SS26" s="307"/>
      <c r="ST26" s="307"/>
      <c r="SU26" s="307"/>
      <c r="SV26" s="307"/>
      <c r="SW26" s="307"/>
      <c r="SX26" s="307"/>
      <c r="SY26" s="307"/>
      <c r="SZ26" s="307"/>
      <c r="TA26" s="307"/>
      <c r="TB26" s="307"/>
      <c r="TC26" s="307"/>
      <c r="TD26" s="307"/>
      <c r="TE26" s="307"/>
      <c r="TF26" s="307"/>
      <c r="TG26" s="307"/>
      <c r="TH26" s="307"/>
      <c r="TI26" s="307"/>
      <c r="TJ26" s="307"/>
      <c r="TK26" s="307"/>
      <c r="TL26" s="307"/>
      <c r="TM26" s="307"/>
      <c r="TN26" s="307"/>
      <c r="TO26" s="307"/>
      <c r="TP26" s="307"/>
      <c r="TQ26" s="307"/>
      <c r="TR26" s="307"/>
      <c r="TS26" s="307"/>
      <c r="TT26" s="307"/>
      <c r="TU26" s="307"/>
      <c r="TV26" s="307"/>
      <c r="TW26" s="307"/>
      <c r="TX26" s="307"/>
      <c r="TY26" s="307"/>
      <c r="TZ26" s="307"/>
      <c r="UA26" s="307"/>
      <c r="UB26" s="307"/>
      <c r="UC26" s="307"/>
      <c r="UD26" s="307"/>
      <c r="UE26" s="307"/>
      <c r="UF26" s="307"/>
      <c r="UG26" s="307"/>
      <c r="UH26" s="307"/>
      <c r="UI26" s="307"/>
      <c r="UJ26" s="307"/>
      <c r="UK26" s="307"/>
      <c r="UL26" s="307"/>
      <c r="UM26" s="307"/>
      <c r="UN26" s="307"/>
      <c r="UO26" s="307"/>
      <c r="UP26" s="307"/>
      <c r="UQ26" s="307"/>
      <c r="UR26" s="307"/>
      <c r="US26" s="307"/>
      <c r="UT26" s="307"/>
      <c r="UU26" s="307"/>
      <c r="UV26" s="307"/>
      <c r="UW26" s="307"/>
      <c r="UX26" s="307"/>
      <c r="UY26" s="307"/>
      <c r="UZ26" s="307"/>
      <c r="VA26" s="307"/>
      <c r="VB26" s="307"/>
      <c r="VC26" s="307"/>
      <c r="VD26" s="307"/>
      <c r="VE26" s="307"/>
      <c r="VF26" s="307"/>
      <c r="VG26" s="307"/>
      <c r="VH26" s="307"/>
      <c r="VI26" s="307"/>
      <c r="VJ26" s="307"/>
      <c r="VK26" s="307"/>
      <c r="VL26" s="307"/>
      <c r="VM26" s="307"/>
      <c r="VN26" s="307"/>
      <c r="VO26" s="307"/>
      <c r="VP26" s="307"/>
      <c r="VQ26" s="307"/>
      <c r="VR26" s="307"/>
      <c r="VS26" s="307"/>
      <c r="VT26" s="307"/>
      <c r="VU26" s="307"/>
      <c r="VV26" s="307"/>
      <c r="VW26" s="307"/>
      <c r="VX26" s="307"/>
      <c r="VY26" s="307"/>
      <c r="VZ26" s="307"/>
      <c r="WA26" s="307"/>
      <c r="WB26" s="307"/>
      <c r="WC26" s="307"/>
      <c r="WD26" s="307"/>
      <c r="WE26" s="307"/>
      <c r="WF26" s="307"/>
      <c r="WG26" s="307"/>
      <c r="WH26" s="307"/>
      <c r="WI26" s="307"/>
      <c r="WJ26" s="307"/>
      <c r="WK26" s="307"/>
      <c r="WL26" s="307"/>
      <c r="WM26" s="307"/>
      <c r="WN26" s="307"/>
      <c r="WO26" s="307"/>
      <c r="WP26" s="307"/>
      <c r="WQ26" s="307"/>
      <c r="WR26" s="307"/>
      <c r="WS26" s="307"/>
      <c r="WT26" s="307"/>
      <c r="WU26" s="307"/>
      <c r="WV26" s="307"/>
      <c r="WW26" s="307"/>
      <c r="WX26" s="307"/>
      <c r="WY26" s="307"/>
      <c r="WZ26" s="307"/>
      <c r="XA26" s="307"/>
      <c r="XB26" s="307"/>
      <c r="XC26" s="307"/>
      <c r="XD26" s="307"/>
      <c r="XE26" s="307"/>
      <c r="XF26" s="307"/>
      <c r="XG26" s="307"/>
      <c r="XH26" s="307"/>
      <c r="XI26" s="307"/>
      <c r="XJ26" s="307"/>
      <c r="XK26" s="307"/>
      <c r="XL26" s="307"/>
      <c r="XM26" s="307"/>
      <c r="XN26" s="307"/>
      <c r="XO26" s="307"/>
      <c r="XP26" s="307"/>
      <c r="XQ26" s="307"/>
      <c r="XR26" s="307"/>
      <c r="XS26" s="307"/>
      <c r="XT26" s="307"/>
      <c r="XU26" s="307"/>
      <c r="XV26" s="307"/>
      <c r="XW26" s="307"/>
      <c r="XX26" s="307"/>
      <c r="XY26" s="307"/>
      <c r="XZ26" s="307"/>
      <c r="YA26" s="307"/>
      <c r="YB26" s="307"/>
      <c r="YC26" s="307"/>
      <c r="YD26" s="307"/>
      <c r="YE26" s="307"/>
      <c r="YF26" s="307"/>
      <c r="YG26" s="307"/>
      <c r="YH26" s="307"/>
      <c r="YI26" s="307"/>
      <c r="YJ26" s="307"/>
      <c r="YK26" s="307"/>
      <c r="YL26" s="307"/>
      <c r="YM26" s="307"/>
      <c r="YN26" s="307"/>
      <c r="YO26" s="307"/>
      <c r="YP26" s="307"/>
      <c r="YQ26" s="307"/>
      <c r="YR26" s="307"/>
      <c r="YS26" s="307"/>
      <c r="YT26" s="307"/>
      <c r="YU26" s="307"/>
      <c r="YV26" s="307"/>
      <c r="YW26" s="307"/>
      <c r="YX26" s="307"/>
      <c r="YY26" s="307"/>
      <c r="YZ26" s="307"/>
      <c r="ZA26" s="307"/>
      <c r="ZB26" s="307"/>
      <c r="ZC26" s="307"/>
      <c r="ZD26" s="307"/>
      <c r="ZE26" s="307"/>
      <c r="ZF26" s="307"/>
      <c r="ZG26" s="307"/>
      <c r="ZH26" s="307"/>
      <c r="ZI26" s="307"/>
      <c r="ZJ26" s="307"/>
      <c r="ZK26" s="307"/>
      <c r="ZL26" s="307"/>
      <c r="ZM26" s="307"/>
      <c r="ZN26" s="307"/>
      <c r="ZO26" s="307"/>
      <c r="ZP26" s="307"/>
      <c r="ZQ26" s="307"/>
      <c r="ZR26" s="307"/>
      <c r="ZS26" s="307"/>
      <c r="ZT26" s="307"/>
      <c r="ZU26" s="307"/>
      <c r="ZV26" s="307"/>
      <c r="ZW26" s="307"/>
      <c r="ZX26" s="307"/>
      <c r="ZY26" s="307"/>
      <c r="ZZ26" s="307"/>
      <c r="AAA26" s="307"/>
      <c r="AAB26" s="307"/>
      <c r="AAC26" s="307"/>
      <c r="AAD26" s="307"/>
      <c r="AAE26" s="307"/>
      <c r="AAF26" s="307"/>
      <c r="AAG26" s="307"/>
      <c r="AAH26" s="307"/>
      <c r="AAI26" s="307"/>
      <c r="AAJ26" s="307"/>
      <c r="AAK26" s="307"/>
      <c r="AAL26" s="307"/>
      <c r="AAM26" s="307"/>
      <c r="AAN26" s="307"/>
      <c r="AAO26" s="307"/>
      <c r="AAP26" s="307"/>
      <c r="AAQ26" s="307"/>
      <c r="AAR26" s="307"/>
      <c r="AAS26" s="307"/>
      <c r="AAT26" s="307"/>
      <c r="AAU26" s="307"/>
      <c r="AAV26" s="307"/>
      <c r="AAW26" s="307"/>
      <c r="AAX26" s="307"/>
      <c r="AAY26" s="307"/>
      <c r="AAZ26" s="307"/>
      <c r="ABA26" s="307"/>
      <c r="ABB26" s="307"/>
      <c r="ABC26" s="307"/>
      <c r="ABD26" s="307"/>
      <c r="ABE26" s="307"/>
      <c r="ABF26" s="307"/>
      <c r="ABG26" s="307"/>
      <c r="ABH26" s="307"/>
      <c r="ABI26" s="307"/>
      <c r="ABJ26" s="307"/>
      <c r="ABK26" s="307"/>
      <c r="ABL26" s="307"/>
      <c r="ABM26" s="307"/>
      <c r="ABN26" s="307"/>
      <c r="ABO26" s="307"/>
      <c r="ABP26" s="307"/>
      <c r="ABQ26" s="307"/>
      <c r="ABR26" s="307"/>
      <c r="ABS26" s="307"/>
      <c r="ABT26" s="307"/>
      <c r="ABU26" s="307"/>
      <c r="ABV26" s="307"/>
      <c r="ABW26" s="307"/>
      <c r="ABX26" s="307"/>
      <c r="ABY26" s="307"/>
      <c r="ABZ26" s="307"/>
      <c r="ACA26" s="307"/>
      <c r="ACB26" s="307"/>
      <c r="ACC26" s="307"/>
      <c r="ACD26" s="307"/>
      <c r="ACE26" s="307"/>
      <c r="ACF26" s="307"/>
      <c r="ACG26" s="307"/>
      <c r="ACH26" s="307"/>
      <c r="ACI26" s="307"/>
      <c r="ACJ26" s="307"/>
      <c r="ACK26" s="307"/>
      <c r="ACL26" s="307"/>
      <c r="ACM26" s="307"/>
      <c r="ACN26" s="307"/>
      <c r="ACO26" s="307"/>
      <c r="ACP26" s="307"/>
      <c r="ACQ26" s="307"/>
      <c r="ACR26" s="307"/>
      <c r="ACS26" s="307"/>
      <c r="ACT26" s="307"/>
      <c r="ACU26" s="307"/>
      <c r="ACV26" s="307"/>
      <c r="ACW26" s="307"/>
      <c r="ACX26" s="307"/>
      <c r="ACY26" s="307"/>
      <c r="ACZ26" s="307"/>
      <c r="ADA26" s="307"/>
      <c r="ADB26" s="307"/>
      <c r="ADC26" s="307"/>
      <c r="ADD26" s="307"/>
      <c r="ADE26" s="307"/>
      <c r="ADF26" s="307"/>
      <c r="ADG26" s="307"/>
      <c r="ADH26" s="307"/>
      <c r="ADI26" s="307"/>
      <c r="ADJ26" s="307"/>
      <c r="ADK26" s="307"/>
      <c r="ADL26" s="307"/>
      <c r="ADM26" s="307"/>
      <c r="ADN26" s="307"/>
      <c r="ADO26" s="307"/>
      <c r="ADP26" s="307"/>
      <c r="ADQ26" s="307"/>
      <c r="ADR26" s="307"/>
      <c r="ADS26" s="307"/>
      <c r="ADT26" s="307"/>
      <c r="ADU26" s="307"/>
      <c r="ADV26" s="307"/>
      <c r="ADW26" s="307"/>
      <c r="ADX26" s="307"/>
      <c r="ADY26" s="307"/>
      <c r="ADZ26" s="307"/>
      <c r="AEA26" s="307"/>
      <c r="AEB26" s="307"/>
      <c r="AEC26" s="307"/>
      <c r="AED26" s="307"/>
      <c r="AEE26" s="307"/>
      <c r="AEF26" s="307"/>
      <c r="AEG26" s="307"/>
      <c r="AEH26" s="307"/>
      <c r="AEI26" s="307"/>
      <c r="AEJ26" s="307"/>
      <c r="AEK26" s="307"/>
      <c r="AEL26" s="307"/>
      <c r="AEM26" s="307"/>
      <c r="AEN26" s="307"/>
      <c r="AEO26" s="307"/>
      <c r="AEP26" s="307"/>
      <c r="AEQ26" s="307"/>
      <c r="AER26" s="307"/>
      <c r="AES26" s="307"/>
      <c r="AET26" s="307"/>
      <c r="AEU26" s="307"/>
      <c r="AEV26" s="307"/>
      <c r="AEW26" s="307"/>
      <c r="AEX26" s="307"/>
      <c r="AEY26" s="307"/>
      <c r="AEZ26" s="307"/>
      <c r="AFA26" s="307"/>
      <c r="AFB26" s="307"/>
      <c r="AFC26" s="307"/>
      <c r="AFD26" s="307"/>
      <c r="AFE26" s="307"/>
      <c r="AFF26" s="307"/>
      <c r="AFG26" s="307"/>
      <c r="AFH26" s="307"/>
      <c r="AFI26" s="307"/>
      <c r="AFJ26" s="307"/>
      <c r="AFK26" s="307"/>
      <c r="AFL26" s="307"/>
      <c r="AFM26" s="307"/>
      <c r="AFN26" s="307"/>
      <c r="AFO26" s="307"/>
      <c r="AFP26" s="307"/>
      <c r="AFQ26" s="307"/>
      <c r="AFR26" s="307"/>
      <c r="AFS26" s="307"/>
      <c r="AFT26" s="307"/>
      <c r="AFU26" s="307"/>
      <c r="AFV26" s="307"/>
      <c r="AFW26" s="307"/>
      <c r="AFX26" s="307"/>
      <c r="AFY26" s="307"/>
      <c r="AFZ26" s="307"/>
      <c r="AGA26" s="307"/>
      <c r="AGB26" s="307"/>
      <c r="AGC26" s="307"/>
      <c r="AGD26" s="307"/>
      <c r="AGE26" s="307"/>
      <c r="AGF26" s="307"/>
      <c r="AGG26" s="307"/>
      <c r="AGH26" s="307"/>
      <c r="AGI26" s="307"/>
      <c r="AGJ26" s="307"/>
      <c r="AGK26" s="307"/>
      <c r="AGL26" s="307"/>
      <c r="AGM26" s="307"/>
      <c r="AGN26" s="307"/>
      <c r="AGO26" s="307"/>
      <c r="AGP26" s="307"/>
      <c r="AGQ26" s="307"/>
      <c r="AGR26" s="307"/>
      <c r="AGS26" s="307"/>
      <c r="AGT26" s="307"/>
      <c r="AGU26" s="307"/>
      <c r="AGV26" s="307"/>
      <c r="AGW26" s="307"/>
      <c r="AGX26" s="307"/>
      <c r="AGY26" s="307"/>
      <c r="AGZ26" s="307"/>
      <c r="AHA26" s="307"/>
      <c r="AHB26" s="307"/>
      <c r="AHC26" s="307"/>
      <c r="AHD26" s="307"/>
      <c r="AHE26" s="307"/>
      <c r="AHF26" s="307"/>
      <c r="AHG26" s="307"/>
      <c r="AHH26" s="307"/>
      <c r="AHI26" s="307"/>
      <c r="AHJ26" s="307"/>
      <c r="AHK26" s="307"/>
      <c r="AHL26" s="307"/>
      <c r="AHM26" s="307"/>
      <c r="AHN26" s="307"/>
      <c r="AHO26" s="307"/>
      <c r="AHP26" s="307"/>
      <c r="AHQ26" s="307"/>
      <c r="AHR26" s="307"/>
      <c r="AHS26" s="307"/>
      <c r="AHT26" s="307"/>
      <c r="AHU26" s="307"/>
      <c r="AHV26" s="307"/>
      <c r="AHW26" s="307"/>
      <c r="AHX26" s="307"/>
      <c r="AHY26" s="307"/>
      <c r="AHZ26" s="307"/>
      <c r="AIA26" s="307"/>
      <c r="AIB26" s="307"/>
      <c r="AIC26" s="307"/>
      <c r="AID26" s="307"/>
      <c r="AIE26" s="307"/>
      <c r="AIF26" s="307"/>
      <c r="AIG26" s="307"/>
      <c r="AIH26" s="307"/>
      <c r="AII26" s="307"/>
      <c r="AIJ26" s="307"/>
      <c r="AIK26" s="307"/>
      <c r="AIL26" s="307"/>
      <c r="AIM26" s="307"/>
      <c r="AIN26" s="307"/>
      <c r="AIO26" s="307"/>
      <c r="AIP26" s="307"/>
      <c r="AIQ26" s="307"/>
      <c r="AIR26" s="307"/>
      <c r="AIS26" s="307"/>
      <c r="AIT26" s="307"/>
      <c r="AIU26" s="307"/>
      <c r="AIV26" s="307"/>
      <c r="AIW26" s="307"/>
      <c r="AIX26" s="307"/>
      <c r="AIY26" s="307"/>
      <c r="AIZ26" s="307"/>
      <c r="AJA26" s="307"/>
      <c r="AJB26" s="307"/>
      <c r="AJC26" s="307"/>
      <c r="AJD26" s="307"/>
      <c r="AJE26" s="307"/>
      <c r="AJF26" s="307"/>
      <c r="AJG26" s="307"/>
      <c r="AJH26" s="307"/>
      <c r="AJI26" s="307"/>
      <c r="AJJ26" s="307"/>
      <c r="AJK26" s="307"/>
      <c r="AJL26" s="307"/>
      <c r="AJM26" s="307"/>
      <c r="AJN26" s="307"/>
      <c r="AJO26" s="307"/>
      <c r="AJP26" s="307"/>
      <c r="AJQ26" s="307"/>
      <c r="AJR26" s="307"/>
      <c r="AJS26" s="307"/>
      <c r="AJT26" s="307"/>
      <c r="AJU26" s="307"/>
      <c r="AJV26" s="307"/>
      <c r="AJW26" s="307"/>
      <c r="AJX26" s="307"/>
      <c r="AJY26" s="307"/>
      <c r="AJZ26" s="307"/>
      <c r="AKA26" s="307"/>
      <c r="AKB26" s="307"/>
      <c r="AKC26" s="307"/>
      <c r="AKD26" s="307"/>
      <c r="AKE26" s="307"/>
      <c r="AKF26" s="307"/>
      <c r="AKG26" s="307"/>
      <c r="AKH26" s="307"/>
      <c r="AKI26" s="307"/>
      <c r="AKJ26" s="307"/>
      <c r="AKK26" s="307"/>
      <c r="AKL26" s="307"/>
      <c r="AKM26" s="307"/>
      <c r="AKN26" s="307"/>
      <c r="AKO26" s="307"/>
      <c r="AKP26" s="307"/>
      <c r="AKQ26" s="307"/>
      <c r="AKR26" s="307"/>
      <c r="AKS26" s="307"/>
      <c r="AKT26" s="307"/>
      <c r="AKU26" s="307"/>
      <c r="AKV26" s="307"/>
      <c r="AKW26" s="307"/>
      <c r="AKX26" s="307"/>
      <c r="AKY26" s="307"/>
    </row>
    <row r="27" spans="1:987" s="139" customFormat="1" x14ac:dyDescent="0.25">
      <c r="A27" s="134" t="s">
        <v>5</v>
      </c>
      <c r="B27" s="202" t="s">
        <v>32</v>
      </c>
      <c r="C27" s="202" t="s">
        <v>32</v>
      </c>
      <c r="D27" s="202" t="s">
        <v>32</v>
      </c>
      <c r="E27" s="197" t="str">
        <f t="shared" si="9"/>
        <v>IS</v>
      </c>
      <c r="F27" s="193"/>
      <c r="G27" s="202" t="s">
        <v>32</v>
      </c>
      <c r="H27" s="202" t="s">
        <v>32</v>
      </c>
      <c r="I27" s="202" t="s">
        <v>32</v>
      </c>
      <c r="J27" s="202" t="str">
        <f t="shared" si="11"/>
        <v>IS</v>
      </c>
      <c r="K27" s="193"/>
      <c r="L27" s="202" t="s">
        <v>32</v>
      </c>
      <c r="M27" s="202" t="s">
        <v>32</v>
      </c>
      <c r="N27" s="88" t="str">
        <f>'Sample of Spirits 2'!W27</f>
        <v>IS</v>
      </c>
      <c r="O27" s="202" t="str">
        <f t="shared" si="13"/>
        <v>IS</v>
      </c>
      <c r="P27" s="193"/>
      <c r="Q27" s="202" t="s">
        <v>32</v>
      </c>
      <c r="R27" s="202" t="s">
        <v>32</v>
      </c>
      <c r="S27" s="193"/>
      <c r="T27" s="211" t="s">
        <v>32</v>
      </c>
      <c r="U27" s="202" t="s">
        <v>32</v>
      </c>
      <c r="V27" s="305"/>
      <c r="W27" s="313"/>
      <c r="X27" s="309"/>
      <c r="Y27" s="309"/>
      <c r="Z27" s="309"/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09"/>
      <c r="AU27" s="309"/>
      <c r="AV27" s="309"/>
      <c r="AW27" s="309"/>
      <c r="AX27" s="309"/>
      <c r="AY27" s="309"/>
      <c r="AZ27" s="309"/>
      <c r="BA27" s="309"/>
      <c r="BB27" s="309"/>
      <c r="BC27" s="309"/>
      <c r="BD27" s="309"/>
      <c r="BE27" s="309"/>
      <c r="BF27" s="309"/>
      <c r="BG27" s="309"/>
      <c r="BH27" s="309"/>
      <c r="BI27" s="309"/>
      <c r="BJ27" s="309"/>
      <c r="BK27" s="309"/>
      <c r="BL27" s="309"/>
      <c r="BM27" s="309"/>
      <c r="BN27" s="309"/>
      <c r="BO27" s="309"/>
      <c r="BP27" s="309"/>
      <c r="BQ27" s="309"/>
      <c r="BR27" s="309"/>
      <c r="BS27" s="309"/>
      <c r="BT27" s="309"/>
      <c r="BU27" s="309"/>
      <c r="BV27" s="309"/>
      <c r="BW27" s="309"/>
      <c r="BX27" s="309"/>
      <c r="BY27" s="309"/>
      <c r="BZ27" s="309"/>
      <c r="CA27" s="309"/>
      <c r="CB27" s="309"/>
      <c r="CC27" s="309"/>
      <c r="CD27" s="309"/>
      <c r="CE27" s="309"/>
      <c r="CF27" s="309"/>
      <c r="CG27" s="309"/>
      <c r="CH27" s="309"/>
      <c r="CI27" s="309"/>
      <c r="CJ27" s="309"/>
      <c r="CK27" s="309"/>
      <c r="CL27" s="309"/>
      <c r="CM27" s="309"/>
      <c r="CN27" s="309"/>
      <c r="CO27" s="309"/>
      <c r="CP27" s="309"/>
      <c r="CQ27" s="309"/>
      <c r="CR27" s="309"/>
      <c r="CS27" s="309"/>
      <c r="CT27" s="309"/>
      <c r="CU27" s="309"/>
      <c r="CV27" s="309"/>
      <c r="CW27" s="309"/>
      <c r="CX27" s="309"/>
      <c r="CY27" s="309"/>
      <c r="CZ27" s="309"/>
      <c r="DA27" s="309"/>
      <c r="DB27" s="309"/>
      <c r="DC27" s="309"/>
      <c r="DD27" s="309"/>
      <c r="DE27" s="309"/>
      <c r="DF27" s="309"/>
      <c r="DG27" s="309"/>
      <c r="DH27" s="309"/>
      <c r="DI27" s="309"/>
      <c r="DJ27" s="309"/>
      <c r="DK27" s="309"/>
      <c r="DL27" s="309"/>
      <c r="DM27" s="309"/>
      <c r="DN27" s="309"/>
      <c r="DO27" s="309"/>
      <c r="DP27" s="309"/>
      <c r="DQ27" s="309"/>
      <c r="DR27" s="309"/>
      <c r="DS27" s="309"/>
      <c r="DT27" s="309"/>
      <c r="DU27" s="309"/>
      <c r="DV27" s="309"/>
      <c r="DW27" s="309"/>
      <c r="DX27" s="309"/>
      <c r="DY27" s="309"/>
      <c r="DZ27" s="309"/>
      <c r="EA27" s="309"/>
      <c r="EB27" s="309"/>
      <c r="EC27" s="309"/>
      <c r="ED27" s="309"/>
      <c r="EE27" s="309"/>
      <c r="EF27" s="309"/>
      <c r="EG27" s="309"/>
      <c r="EH27" s="309"/>
      <c r="EI27" s="309"/>
      <c r="EJ27" s="309"/>
      <c r="EK27" s="309"/>
      <c r="EL27" s="309"/>
      <c r="EM27" s="309"/>
      <c r="EN27" s="309"/>
      <c r="EO27" s="309"/>
      <c r="EP27" s="309"/>
      <c r="EQ27" s="309"/>
      <c r="ER27" s="309"/>
      <c r="ES27" s="309"/>
      <c r="ET27" s="309"/>
      <c r="EU27" s="309"/>
      <c r="EV27" s="309"/>
      <c r="EW27" s="309"/>
      <c r="EX27" s="309"/>
      <c r="EY27" s="309"/>
      <c r="EZ27" s="309"/>
      <c r="FA27" s="309"/>
      <c r="FB27" s="309"/>
      <c r="FC27" s="309"/>
      <c r="FD27" s="309"/>
      <c r="FE27" s="309"/>
      <c r="FF27" s="309"/>
      <c r="FG27" s="309"/>
      <c r="FH27" s="309"/>
      <c r="FI27" s="309"/>
      <c r="FJ27" s="309"/>
      <c r="FK27" s="309"/>
      <c r="FL27" s="309"/>
      <c r="FM27" s="309"/>
      <c r="FN27" s="309"/>
      <c r="FO27" s="309"/>
      <c r="FP27" s="309"/>
      <c r="FQ27" s="309"/>
      <c r="FR27" s="309"/>
      <c r="FS27" s="309"/>
      <c r="FT27" s="309"/>
      <c r="FU27" s="309"/>
      <c r="FV27" s="309"/>
      <c r="FW27" s="309"/>
      <c r="FX27" s="309"/>
      <c r="FY27" s="309"/>
      <c r="FZ27" s="309"/>
      <c r="GA27" s="309"/>
      <c r="GB27" s="309"/>
      <c r="GC27" s="309"/>
      <c r="GD27" s="309"/>
      <c r="GE27" s="309"/>
      <c r="GF27" s="309"/>
      <c r="GG27" s="309"/>
      <c r="GH27" s="309"/>
      <c r="GI27" s="309"/>
      <c r="GJ27" s="309"/>
      <c r="GK27" s="309"/>
      <c r="GL27" s="309"/>
      <c r="GM27" s="309"/>
      <c r="GN27" s="309"/>
      <c r="GO27" s="309"/>
      <c r="GP27" s="309"/>
      <c r="GQ27" s="309"/>
      <c r="GR27" s="309"/>
      <c r="GS27" s="309"/>
      <c r="GT27" s="309"/>
      <c r="GU27" s="309"/>
      <c r="GV27" s="309"/>
      <c r="GW27" s="309"/>
      <c r="GX27" s="309"/>
      <c r="GY27" s="309"/>
      <c r="GZ27" s="309"/>
      <c r="HA27" s="309"/>
      <c r="HB27" s="309"/>
      <c r="HC27" s="309"/>
      <c r="HD27" s="309"/>
      <c r="HE27" s="309"/>
      <c r="HF27" s="309"/>
      <c r="HG27" s="309"/>
      <c r="HH27" s="309"/>
      <c r="HI27" s="309"/>
      <c r="HJ27" s="309"/>
      <c r="HK27" s="309"/>
      <c r="HL27" s="309"/>
      <c r="HM27" s="309"/>
      <c r="HN27" s="309"/>
      <c r="HO27" s="309"/>
      <c r="HP27" s="309"/>
      <c r="HQ27" s="309"/>
      <c r="HR27" s="309"/>
      <c r="HS27" s="309"/>
      <c r="HT27" s="309"/>
      <c r="HU27" s="309"/>
      <c r="HV27" s="309"/>
      <c r="HW27" s="309"/>
      <c r="HX27" s="309"/>
      <c r="HY27" s="309"/>
      <c r="HZ27" s="309"/>
      <c r="IA27" s="309"/>
      <c r="IB27" s="309"/>
      <c r="IC27" s="309"/>
      <c r="ID27" s="309"/>
      <c r="IE27" s="309"/>
      <c r="IF27" s="309"/>
      <c r="IG27" s="309"/>
      <c r="IH27" s="309"/>
      <c r="II27" s="309"/>
      <c r="IJ27" s="309"/>
      <c r="IK27" s="309"/>
      <c r="IL27" s="309"/>
      <c r="IM27" s="309"/>
      <c r="IN27" s="309"/>
      <c r="IO27" s="309"/>
      <c r="IP27" s="309"/>
      <c r="IQ27" s="309"/>
      <c r="IR27" s="309"/>
      <c r="IS27" s="309"/>
      <c r="IT27" s="309"/>
      <c r="IU27" s="309"/>
      <c r="IV27" s="309"/>
      <c r="IW27" s="309"/>
      <c r="IX27" s="309"/>
      <c r="IY27" s="309"/>
      <c r="IZ27" s="309"/>
      <c r="JA27" s="309"/>
      <c r="JB27" s="309"/>
      <c r="JC27" s="309"/>
      <c r="JD27" s="309"/>
      <c r="JE27" s="309"/>
      <c r="JF27" s="309"/>
      <c r="JG27" s="309"/>
      <c r="JH27" s="309"/>
      <c r="JI27" s="309"/>
      <c r="JJ27" s="309"/>
      <c r="JK27" s="309"/>
      <c r="JL27" s="309"/>
      <c r="JM27" s="309"/>
      <c r="JN27" s="309"/>
      <c r="JO27" s="309"/>
      <c r="JP27" s="309"/>
      <c r="JQ27" s="309"/>
      <c r="JR27" s="309"/>
      <c r="JS27" s="309"/>
      <c r="JT27" s="309"/>
      <c r="JU27" s="309"/>
      <c r="JV27" s="309"/>
      <c r="JW27" s="309"/>
      <c r="JX27" s="309"/>
      <c r="JY27" s="309"/>
      <c r="JZ27" s="309"/>
      <c r="KA27" s="309"/>
      <c r="KB27" s="309"/>
      <c r="KC27" s="309"/>
      <c r="KD27" s="309"/>
      <c r="KE27" s="309"/>
      <c r="KF27" s="309"/>
      <c r="KG27" s="309"/>
      <c r="KH27" s="309"/>
      <c r="KI27" s="309"/>
      <c r="KJ27" s="309"/>
      <c r="KK27" s="309"/>
      <c r="KL27" s="309"/>
      <c r="KM27" s="309"/>
      <c r="KN27" s="309"/>
      <c r="KO27" s="309"/>
      <c r="KP27" s="309"/>
      <c r="KQ27" s="309"/>
      <c r="KR27" s="309"/>
      <c r="KS27" s="309"/>
      <c r="KT27" s="309"/>
      <c r="KU27" s="309"/>
      <c r="KV27" s="309"/>
      <c r="KW27" s="309"/>
      <c r="KX27" s="309"/>
      <c r="KY27" s="309"/>
      <c r="KZ27" s="309"/>
      <c r="LA27" s="309"/>
      <c r="LB27" s="309"/>
      <c r="LC27" s="309"/>
      <c r="LD27" s="309"/>
      <c r="LE27" s="309"/>
      <c r="LF27" s="309"/>
      <c r="LG27" s="309"/>
      <c r="LH27" s="309"/>
      <c r="LI27" s="309"/>
      <c r="LJ27" s="309"/>
      <c r="LK27" s="309"/>
      <c r="LL27" s="309"/>
      <c r="LM27" s="309"/>
      <c r="LN27" s="309"/>
      <c r="LO27" s="309"/>
      <c r="LP27" s="309"/>
      <c r="LQ27" s="309"/>
      <c r="LR27" s="309"/>
      <c r="LS27" s="309"/>
      <c r="LT27" s="309"/>
      <c r="LU27" s="309"/>
      <c r="LV27" s="309"/>
      <c r="LW27" s="309"/>
      <c r="LX27" s="309"/>
      <c r="LY27" s="309"/>
      <c r="LZ27" s="309"/>
      <c r="MA27" s="309"/>
      <c r="MB27" s="309"/>
      <c r="MC27" s="309"/>
      <c r="MD27" s="309"/>
      <c r="ME27" s="309"/>
      <c r="MF27" s="309"/>
      <c r="MG27" s="309"/>
      <c r="MH27" s="309"/>
      <c r="MI27" s="309"/>
      <c r="MJ27" s="309"/>
      <c r="MK27" s="309"/>
      <c r="ML27" s="309"/>
      <c r="MM27" s="309"/>
      <c r="MN27" s="309"/>
      <c r="MO27" s="309"/>
      <c r="MP27" s="309"/>
      <c r="MQ27" s="309"/>
      <c r="MR27" s="309"/>
      <c r="MS27" s="309"/>
      <c r="MT27" s="309"/>
      <c r="MU27" s="309"/>
      <c r="MV27" s="309"/>
      <c r="MW27" s="309"/>
      <c r="MX27" s="309"/>
      <c r="MY27" s="309"/>
      <c r="MZ27" s="309"/>
      <c r="NA27" s="309"/>
      <c r="NB27" s="309"/>
      <c r="NC27" s="309"/>
      <c r="ND27" s="309"/>
      <c r="NE27" s="309"/>
      <c r="NF27" s="309"/>
      <c r="NG27" s="309"/>
      <c r="NH27" s="309"/>
      <c r="NI27" s="309"/>
      <c r="NJ27" s="309"/>
      <c r="NK27" s="309"/>
      <c r="NL27" s="309"/>
      <c r="NM27" s="309"/>
      <c r="NN27" s="309"/>
      <c r="NO27" s="309"/>
      <c r="NP27" s="309"/>
      <c r="NQ27" s="309"/>
      <c r="NR27" s="309"/>
      <c r="NS27" s="309"/>
      <c r="NT27" s="309"/>
      <c r="NU27" s="309"/>
      <c r="NV27" s="309"/>
      <c r="NW27" s="309"/>
      <c r="NX27" s="309"/>
      <c r="NY27" s="309"/>
      <c r="NZ27" s="309"/>
      <c r="OA27" s="309"/>
      <c r="OB27" s="309"/>
      <c r="OC27" s="309"/>
      <c r="OD27" s="309"/>
      <c r="OE27" s="309"/>
      <c r="OF27" s="309"/>
      <c r="OG27" s="309"/>
      <c r="OH27" s="309"/>
      <c r="OI27" s="309"/>
      <c r="OJ27" s="309"/>
      <c r="OK27" s="309"/>
      <c r="OL27" s="309"/>
      <c r="OM27" s="309"/>
      <c r="ON27" s="309"/>
      <c r="OO27" s="309"/>
      <c r="OP27" s="309"/>
      <c r="OQ27" s="309"/>
      <c r="OR27" s="309"/>
      <c r="OS27" s="309"/>
      <c r="OT27" s="309"/>
      <c r="OU27" s="309"/>
      <c r="OV27" s="309"/>
      <c r="OW27" s="309"/>
      <c r="OX27" s="309"/>
      <c r="OY27" s="309"/>
      <c r="OZ27" s="309"/>
      <c r="PA27" s="309"/>
      <c r="PB27" s="309"/>
      <c r="PC27" s="309"/>
      <c r="PD27" s="309"/>
      <c r="PE27" s="309"/>
      <c r="PF27" s="309"/>
      <c r="PG27" s="309"/>
      <c r="PH27" s="309"/>
      <c r="PI27" s="309"/>
      <c r="PJ27" s="309"/>
      <c r="PK27" s="309"/>
      <c r="PL27" s="309"/>
      <c r="PM27" s="309"/>
      <c r="PN27" s="309"/>
      <c r="PO27" s="309"/>
      <c r="PP27" s="309"/>
      <c r="PQ27" s="309"/>
      <c r="PR27" s="309"/>
      <c r="PS27" s="309"/>
      <c r="PT27" s="309"/>
      <c r="PU27" s="309"/>
      <c r="PV27" s="309"/>
      <c r="PW27" s="309"/>
      <c r="PX27" s="309"/>
      <c r="PY27" s="309"/>
      <c r="PZ27" s="309"/>
      <c r="QA27" s="309"/>
      <c r="QB27" s="309"/>
      <c r="QC27" s="309"/>
      <c r="QD27" s="309"/>
      <c r="QE27" s="309"/>
      <c r="QF27" s="309"/>
      <c r="QG27" s="309"/>
      <c r="QH27" s="309"/>
      <c r="QI27" s="309"/>
      <c r="QJ27" s="309"/>
      <c r="QK27" s="309"/>
      <c r="QL27" s="309"/>
      <c r="QM27" s="309"/>
      <c r="QN27" s="309"/>
      <c r="QO27" s="309"/>
      <c r="QP27" s="309"/>
      <c r="QQ27" s="309"/>
      <c r="QR27" s="309"/>
      <c r="QS27" s="309"/>
      <c r="QT27" s="309"/>
      <c r="QU27" s="309"/>
      <c r="QV27" s="309"/>
      <c r="QW27" s="309"/>
      <c r="QX27" s="309"/>
      <c r="QY27" s="309"/>
      <c r="QZ27" s="309"/>
      <c r="RA27" s="309"/>
      <c r="RB27" s="309"/>
      <c r="RC27" s="309"/>
      <c r="RD27" s="309"/>
      <c r="RE27" s="309"/>
      <c r="RF27" s="309"/>
      <c r="RG27" s="309"/>
      <c r="RH27" s="309"/>
      <c r="RI27" s="309"/>
      <c r="RJ27" s="309"/>
      <c r="RK27" s="309"/>
      <c r="RL27" s="309"/>
      <c r="RM27" s="309"/>
      <c r="RN27" s="309"/>
      <c r="RO27" s="309"/>
      <c r="RP27" s="309"/>
      <c r="RQ27" s="309"/>
      <c r="RR27" s="309"/>
      <c r="RS27" s="309"/>
      <c r="RT27" s="309"/>
      <c r="RU27" s="309"/>
      <c r="RV27" s="309"/>
      <c r="RW27" s="309"/>
      <c r="RX27" s="309"/>
      <c r="RY27" s="309"/>
      <c r="RZ27" s="309"/>
      <c r="SA27" s="309"/>
      <c r="SB27" s="309"/>
      <c r="SC27" s="309"/>
      <c r="SD27" s="309"/>
      <c r="SE27" s="309"/>
      <c r="SF27" s="309"/>
      <c r="SG27" s="309"/>
      <c r="SH27" s="309"/>
      <c r="SI27" s="309"/>
      <c r="SJ27" s="309"/>
      <c r="SK27" s="309"/>
      <c r="SL27" s="309"/>
      <c r="SM27" s="309"/>
      <c r="SN27" s="309"/>
      <c r="SO27" s="309"/>
      <c r="SP27" s="309"/>
      <c r="SQ27" s="309"/>
      <c r="SR27" s="309"/>
      <c r="SS27" s="309"/>
      <c r="ST27" s="309"/>
      <c r="SU27" s="309"/>
      <c r="SV27" s="309"/>
      <c r="SW27" s="309"/>
      <c r="SX27" s="309"/>
      <c r="SY27" s="309"/>
      <c r="SZ27" s="309"/>
      <c r="TA27" s="309"/>
      <c r="TB27" s="309"/>
      <c r="TC27" s="309"/>
      <c r="TD27" s="309"/>
      <c r="TE27" s="309"/>
      <c r="TF27" s="309"/>
      <c r="TG27" s="309"/>
      <c r="TH27" s="309"/>
      <c r="TI27" s="309"/>
      <c r="TJ27" s="309"/>
      <c r="TK27" s="309"/>
      <c r="TL27" s="309"/>
      <c r="TM27" s="309"/>
      <c r="TN27" s="309"/>
      <c r="TO27" s="309"/>
      <c r="TP27" s="309"/>
      <c r="TQ27" s="309"/>
      <c r="TR27" s="309"/>
      <c r="TS27" s="309"/>
      <c r="TT27" s="309"/>
      <c r="TU27" s="309"/>
      <c r="TV27" s="309"/>
      <c r="TW27" s="309"/>
      <c r="TX27" s="309"/>
      <c r="TY27" s="309"/>
      <c r="TZ27" s="309"/>
      <c r="UA27" s="309"/>
      <c r="UB27" s="309"/>
      <c r="UC27" s="309"/>
      <c r="UD27" s="309"/>
      <c r="UE27" s="309"/>
      <c r="UF27" s="309"/>
      <c r="UG27" s="309"/>
      <c r="UH27" s="309"/>
      <c r="UI27" s="309"/>
      <c r="UJ27" s="309"/>
      <c r="UK27" s="309"/>
      <c r="UL27" s="309"/>
      <c r="UM27" s="309"/>
      <c r="UN27" s="309"/>
      <c r="UO27" s="309"/>
      <c r="UP27" s="309"/>
      <c r="UQ27" s="309"/>
      <c r="UR27" s="309"/>
      <c r="US27" s="309"/>
      <c r="UT27" s="309"/>
      <c r="UU27" s="309"/>
      <c r="UV27" s="309"/>
      <c r="UW27" s="309"/>
      <c r="UX27" s="309"/>
      <c r="UY27" s="309"/>
      <c r="UZ27" s="309"/>
      <c r="VA27" s="309"/>
      <c r="VB27" s="309"/>
      <c r="VC27" s="309"/>
      <c r="VD27" s="309"/>
      <c r="VE27" s="309"/>
      <c r="VF27" s="309"/>
      <c r="VG27" s="309"/>
      <c r="VH27" s="309"/>
      <c r="VI27" s="309"/>
      <c r="VJ27" s="309"/>
      <c r="VK27" s="309"/>
      <c r="VL27" s="309"/>
      <c r="VM27" s="309"/>
      <c r="VN27" s="309"/>
      <c r="VO27" s="309"/>
      <c r="VP27" s="309"/>
      <c r="VQ27" s="309"/>
      <c r="VR27" s="309"/>
      <c r="VS27" s="309"/>
      <c r="VT27" s="309"/>
      <c r="VU27" s="309"/>
      <c r="VV27" s="309"/>
      <c r="VW27" s="309"/>
      <c r="VX27" s="309"/>
      <c r="VY27" s="309"/>
      <c r="VZ27" s="309"/>
      <c r="WA27" s="309"/>
      <c r="WB27" s="309"/>
      <c r="WC27" s="309"/>
      <c r="WD27" s="309"/>
      <c r="WE27" s="309"/>
      <c r="WF27" s="309"/>
      <c r="WG27" s="309"/>
      <c r="WH27" s="309"/>
      <c r="WI27" s="309"/>
      <c r="WJ27" s="309"/>
      <c r="WK27" s="309"/>
      <c r="WL27" s="309"/>
      <c r="WM27" s="309"/>
      <c r="WN27" s="309"/>
      <c r="WO27" s="309"/>
      <c r="WP27" s="309"/>
      <c r="WQ27" s="309"/>
      <c r="WR27" s="309"/>
      <c r="WS27" s="309"/>
      <c r="WT27" s="309"/>
      <c r="WU27" s="309"/>
      <c r="WV27" s="309"/>
      <c r="WW27" s="309"/>
      <c r="WX27" s="309"/>
      <c r="WY27" s="309"/>
      <c r="WZ27" s="309"/>
      <c r="XA27" s="309"/>
      <c r="XB27" s="309"/>
      <c r="XC27" s="309"/>
      <c r="XD27" s="309"/>
      <c r="XE27" s="309"/>
      <c r="XF27" s="309"/>
      <c r="XG27" s="309"/>
      <c r="XH27" s="309"/>
      <c r="XI27" s="309"/>
      <c r="XJ27" s="309"/>
      <c r="XK27" s="309"/>
      <c r="XL27" s="309"/>
      <c r="XM27" s="309"/>
      <c r="XN27" s="309"/>
      <c r="XO27" s="309"/>
      <c r="XP27" s="309"/>
      <c r="XQ27" s="309"/>
      <c r="XR27" s="309"/>
      <c r="XS27" s="309"/>
      <c r="XT27" s="309"/>
      <c r="XU27" s="309"/>
      <c r="XV27" s="309"/>
      <c r="XW27" s="309"/>
      <c r="XX27" s="309"/>
      <c r="XY27" s="309"/>
      <c r="XZ27" s="309"/>
      <c r="YA27" s="309"/>
      <c r="YB27" s="309"/>
      <c r="YC27" s="309"/>
      <c r="YD27" s="309"/>
      <c r="YE27" s="309"/>
      <c r="YF27" s="309"/>
      <c r="YG27" s="309"/>
      <c r="YH27" s="309"/>
      <c r="YI27" s="309"/>
      <c r="YJ27" s="309"/>
      <c r="YK27" s="309"/>
      <c r="YL27" s="309"/>
      <c r="YM27" s="309"/>
      <c r="YN27" s="309"/>
      <c r="YO27" s="309"/>
      <c r="YP27" s="309"/>
      <c r="YQ27" s="309"/>
      <c r="YR27" s="309"/>
      <c r="YS27" s="309"/>
      <c r="YT27" s="309"/>
      <c r="YU27" s="309"/>
      <c r="YV27" s="309"/>
      <c r="YW27" s="309"/>
      <c r="YX27" s="309"/>
      <c r="YY27" s="309"/>
      <c r="YZ27" s="309"/>
      <c r="ZA27" s="309"/>
      <c r="ZB27" s="309"/>
      <c r="ZC27" s="309"/>
      <c r="ZD27" s="309"/>
      <c r="ZE27" s="309"/>
      <c r="ZF27" s="309"/>
      <c r="ZG27" s="309"/>
      <c r="ZH27" s="309"/>
      <c r="ZI27" s="309"/>
      <c r="ZJ27" s="309"/>
      <c r="ZK27" s="309"/>
      <c r="ZL27" s="309"/>
      <c r="ZM27" s="309"/>
      <c r="ZN27" s="309"/>
      <c r="ZO27" s="309"/>
      <c r="ZP27" s="309"/>
      <c r="ZQ27" s="309"/>
      <c r="ZR27" s="309"/>
      <c r="ZS27" s="309"/>
      <c r="ZT27" s="309"/>
      <c r="ZU27" s="309"/>
      <c r="ZV27" s="309"/>
      <c r="ZW27" s="309"/>
      <c r="ZX27" s="309"/>
      <c r="ZY27" s="309"/>
      <c r="ZZ27" s="309"/>
      <c r="AAA27" s="309"/>
      <c r="AAB27" s="309"/>
      <c r="AAC27" s="309"/>
      <c r="AAD27" s="309"/>
      <c r="AAE27" s="309"/>
      <c r="AAF27" s="309"/>
      <c r="AAG27" s="309"/>
      <c r="AAH27" s="309"/>
      <c r="AAI27" s="309"/>
      <c r="AAJ27" s="309"/>
      <c r="AAK27" s="309"/>
      <c r="AAL27" s="309"/>
      <c r="AAM27" s="309"/>
      <c r="AAN27" s="309"/>
      <c r="AAO27" s="309"/>
      <c r="AAP27" s="309"/>
      <c r="AAQ27" s="309"/>
      <c r="AAR27" s="309"/>
      <c r="AAS27" s="309"/>
      <c r="AAT27" s="309"/>
      <c r="AAU27" s="309"/>
      <c r="AAV27" s="309"/>
      <c r="AAW27" s="309"/>
      <c r="AAX27" s="309"/>
      <c r="AAY27" s="309"/>
      <c r="AAZ27" s="309"/>
      <c r="ABA27" s="309"/>
      <c r="ABB27" s="309"/>
      <c r="ABC27" s="309"/>
      <c r="ABD27" s="309"/>
      <c r="ABE27" s="309"/>
      <c r="ABF27" s="309"/>
      <c r="ABG27" s="309"/>
      <c r="ABH27" s="309"/>
      <c r="ABI27" s="309"/>
      <c r="ABJ27" s="309"/>
      <c r="ABK27" s="309"/>
      <c r="ABL27" s="309"/>
      <c r="ABM27" s="309"/>
      <c r="ABN27" s="309"/>
      <c r="ABO27" s="309"/>
      <c r="ABP27" s="309"/>
      <c r="ABQ27" s="309"/>
      <c r="ABR27" s="309"/>
      <c r="ABS27" s="309"/>
      <c r="ABT27" s="309"/>
      <c r="ABU27" s="309"/>
      <c r="ABV27" s="309"/>
      <c r="ABW27" s="309"/>
      <c r="ABX27" s="309"/>
      <c r="ABY27" s="309"/>
      <c r="ABZ27" s="309"/>
      <c r="ACA27" s="309"/>
      <c r="ACB27" s="309"/>
      <c r="ACC27" s="309"/>
      <c r="ACD27" s="309"/>
      <c r="ACE27" s="309"/>
      <c r="ACF27" s="309"/>
      <c r="ACG27" s="309"/>
      <c r="ACH27" s="309"/>
      <c r="ACI27" s="309"/>
      <c r="ACJ27" s="309"/>
      <c r="ACK27" s="309"/>
      <c r="ACL27" s="309"/>
      <c r="ACM27" s="309"/>
      <c r="ACN27" s="309"/>
      <c r="ACO27" s="309"/>
      <c r="ACP27" s="309"/>
      <c r="ACQ27" s="309"/>
      <c r="ACR27" s="309"/>
      <c r="ACS27" s="309"/>
      <c r="ACT27" s="309"/>
      <c r="ACU27" s="309"/>
      <c r="ACV27" s="309"/>
      <c r="ACW27" s="309"/>
      <c r="ACX27" s="309"/>
      <c r="ACY27" s="309"/>
      <c r="ACZ27" s="309"/>
      <c r="ADA27" s="309"/>
      <c r="ADB27" s="309"/>
      <c r="ADC27" s="309"/>
      <c r="ADD27" s="309"/>
      <c r="ADE27" s="309"/>
      <c r="ADF27" s="309"/>
      <c r="ADG27" s="309"/>
      <c r="ADH27" s="309"/>
      <c r="ADI27" s="309"/>
      <c r="ADJ27" s="309"/>
      <c r="ADK27" s="309"/>
      <c r="ADL27" s="309"/>
      <c r="ADM27" s="309"/>
      <c r="ADN27" s="309"/>
      <c r="ADO27" s="309"/>
      <c r="ADP27" s="309"/>
      <c r="ADQ27" s="309"/>
      <c r="ADR27" s="309"/>
      <c r="ADS27" s="309"/>
      <c r="ADT27" s="309"/>
      <c r="ADU27" s="309"/>
      <c r="ADV27" s="309"/>
      <c r="ADW27" s="309"/>
      <c r="ADX27" s="309"/>
      <c r="ADY27" s="309"/>
      <c r="ADZ27" s="309"/>
      <c r="AEA27" s="309"/>
      <c r="AEB27" s="309"/>
      <c r="AEC27" s="309"/>
      <c r="AED27" s="309"/>
      <c r="AEE27" s="309"/>
      <c r="AEF27" s="309"/>
      <c r="AEG27" s="309"/>
      <c r="AEH27" s="309"/>
      <c r="AEI27" s="309"/>
      <c r="AEJ27" s="309"/>
      <c r="AEK27" s="309"/>
      <c r="AEL27" s="309"/>
      <c r="AEM27" s="309"/>
      <c r="AEN27" s="309"/>
      <c r="AEO27" s="309"/>
      <c r="AEP27" s="309"/>
      <c r="AEQ27" s="309"/>
      <c r="AER27" s="309"/>
      <c r="AES27" s="309"/>
      <c r="AET27" s="309"/>
      <c r="AEU27" s="309"/>
      <c r="AEV27" s="309"/>
      <c r="AEW27" s="309"/>
      <c r="AEX27" s="309"/>
      <c r="AEY27" s="309"/>
      <c r="AEZ27" s="309"/>
      <c r="AFA27" s="309"/>
      <c r="AFB27" s="309"/>
      <c r="AFC27" s="309"/>
      <c r="AFD27" s="309"/>
      <c r="AFE27" s="309"/>
      <c r="AFF27" s="309"/>
      <c r="AFG27" s="309"/>
      <c r="AFH27" s="309"/>
      <c r="AFI27" s="309"/>
      <c r="AFJ27" s="309"/>
      <c r="AFK27" s="309"/>
      <c r="AFL27" s="309"/>
      <c r="AFM27" s="309"/>
      <c r="AFN27" s="309"/>
      <c r="AFO27" s="309"/>
      <c r="AFP27" s="309"/>
      <c r="AFQ27" s="309"/>
      <c r="AFR27" s="309"/>
      <c r="AFS27" s="309"/>
      <c r="AFT27" s="309"/>
      <c r="AFU27" s="309"/>
      <c r="AFV27" s="309"/>
      <c r="AFW27" s="309"/>
      <c r="AFX27" s="309"/>
      <c r="AFY27" s="309"/>
      <c r="AFZ27" s="309"/>
      <c r="AGA27" s="309"/>
      <c r="AGB27" s="309"/>
      <c r="AGC27" s="309"/>
      <c r="AGD27" s="309"/>
      <c r="AGE27" s="309"/>
      <c r="AGF27" s="309"/>
      <c r="AGG27" s="309"/>
      <c r="AGH27" s="309"/>
      <c r="AGI27" s="309"/>
      <c r="AGJ27" s="309"/>
      <c r="AGK27" s="309"/>
      <c r="AGL27" s="309"/>
      <c r="AGM27" s="309"/>
      <c r="AGN27" s="309"/>
      <c r="AGO27" s="309"/>
      <c r="AGP27" s="309"/>
      <c r="AGQ27" s="309"/>
      <c r="AGR27" s="309"/>
      <c r="AGS27" s="309"/>
      <c r="AGT27" s="309"/>
      <c r="AGU27" s="309"/>
      <c r="AGV27" s="309"/>
      <c r="AGW27" s="309"/>
      <c r="AGX27" s="309"/>
      <c r="AGY27" s="309"/>
      <c r="AGZ27" s="309"/>
      <c r="AHA27" s="309"/>
      <c r="AHB27" s="309"/>
      <c r="AHC27" s="309"/>
      <c r="AHD27" s="309"/>
      <c r="AHE27" s="309"/>
      <c r="AHF27" s="309"/>
      <c r="AHG27" s="309"/>
      <c r="AHH27" s="309"/>
      <c r="AHI27" s="309"/>
      <c r="AHJ27" s="309"/>
      <c r="AHK27" s="309"/>
      <c r="AHL27" s="309"/>
      <c r="AHM27" s="309"/>
      <c r="AHN27" s="309"/>
      <c r="AHO27" s="309"/>
      <c r="AHP27" s="309"/>
      <c r="AHQ27" s="309"/>
      <c r="AHR27" s="309"/>
      <c r="AHS27" s="309"/>
      <c r="AHT27" s="309"/>
      <c r="AHU27" s="309"/>
      <c r="AHV27" s="309"/>
      <c r="AHW27" s="309"/>
      <c r="AHX27" s="309"/>
      <c r="AHY27" s="309"/>
      <c r="AHZ27" s="309"/>
      <c r="AIA27" s="309"/>
      <c r="AIB27" s="309"/>
      <c r="AIC27" s="309"/>
      <c r="AID27" s="309"/>
      <c r="AIE27" s="309"/>
      <c r="AIF27" s="309"/>
      <c r="AIG27" s="309"/>
      <c r="AIH27" s="309"/>
      <c r="AII27" s="309"/>
      <c r="AIJ27" s="309"/>
      <c r="AIK27" s="309"/>
      <c r="AIL27" s="309"/>
      <c r="AIM27" s="309"/>
      <c r="AIN27" s="309"/>
      <c r="AIO27" s="309"/>
      <c r="AIP27" s="309"/>
      <c r="AIQ27" s="309"/>
      <c r="AIR27" s="309"/>
      <c r="AIS27" s="309"/>
      <c r="AIT27" s="309"/>
      <c r="AIU27" s="309"/>
      <c r="AIV27" s="309"/>
      <c r="AIW27" s="309"/>
      <c r="AIX27" s="309"/>
      <c r="AIY27" s="309"/>
      <c r="AIZ27" s="309"/>
      <c r="AJA27" s="309"/>
      <c r="AJB27" s="309"/>
      <c r="AJC27" s="309"/>
      <c r="AJD27" s="309"/>
      <c r="AJE27" s="309"/>
      <c r="AJF27" s="309"/>
      <c r="AJG27" s="309"/>
      <c r="AJH27" s="309"/>
      <c r="AJI27" s="309"/>
      <c r="AJJ27" s="309"/>
      <c r="AJK27" s="309"/>
      <c r="AJL27" s="309"/>
      <c r="AJM27" s="309"/>
      <c r="AJN27" s="309"/>
      <c r="AJO27" s="309"/>
      <c r="AJP27" s="309"/>
      <c r="AJQ27" s="309"/>
      <c r="AJR27" s="309"/>
      <c r="AJS27" s="309"/>
      <c r="AJT27" s="309"/>
      <c r="AJU27" s="309"/>
      <c r="AJV27" s="309"/>
      <c r="AJW27" s="309"/>
      <c r="AJX27" s="309"/>
      <c r="AJY27" s="309"/>
      <c r="AJZ27" s="309"/>
      <c r="AKA27" s="309"/>
      <c r="AKB27" s="309"/>
      <c r="AKC27" s="309"/>
      <c r="AKD27" s="309"/>
      <c r="AKE27" s="309"/>
      <c r="AKF27" s="309"/>
      <c r="AKG27" s="309"/>
      <c r="AKH27" s="309"/>
      <c r="AKI27" s="309"/>
      <c r="AKJ27" s="309"/>
      <c r="AKK27" s="309"/>
      <c r="AKL27" s="309"/>
      <c r="AKM27" s="309"/>
      <c r="AKN27" s="309"/>
      <c r="AKO27" s="309"/>
      <c r="AKP27" s="309"/>
      <c r="AKQ27" s="309"/>
      <c r="AKR27" s="309"/>
      <c r="AKS27" s="309"/>
      <c r="AKT27" s="309"/>
      <c r="AKU27" s="309"/>
      <c r="AKV27" s="309"/>
      <c r="AKW27" s="309"/>
      <c r="AKX27" s="309"/>
      <c r="AKY27" s="309"/>
    </row>
    <row r="28" spans="1:987" s="41" customFormat="1" x14ac:dyDescent="0.25">
      <c r="A28" s="133" t="s">
        <v>6</v>
      </c>
      <c r="B28" s="185" t="e">
        <f>IF('Sample of Spirits 2'!I28&lt;E28,"&lt;",'Sample of Spirits 2'!I28)</f>
        <v>#DIV/0!</v>
      </c>
      <c r="C28" s="94" t="e">
        <f t="shared" si="8"/>
        <v>#DIV/0!</v>
      </c>
      <c r="D28" s="94" t="e">
        <f>'Sample of Spirits 2'!E28</f>
        <v>#DIV/0!</v>
      </c>
      <c r="E28" s="196" t="e">
        <f t="shared" si="9"/>
        <v>#DIV/0!</v>
      </c>
      <c r="F28" s="118"/>
      <c r="G28" s="98" t="e">
        <f>IF('Sample of Spirits 2'!R28&lt;J28,"&lt;",'Sample of Spirits 2'!R28)</f>
        <v>#DIV/0!</v>
      </c>
      <c r="H28" s="123" t="e">
        <f t="shared" si="10"/>
        <v>#DIV/0!</v>
      </c>
      <c r="I28" s="94" t="e">
        <f>'Sample of Spirits 2'!N28</f>
        <v>#DIV/0!</v>
      </c>
      <c r="J28" s="199" t="e">
        <f t="shared" si="11"/>
        <v>#DIV/0!</v>
      </c>
      <c r="K28" s="118"/>
      <c r="L28" s="185" t="e">
        <f>IF('Sample of Spirits 2'!AA28&lt;O28,"&lt;",'Sample of Spirits 2'!AA28)</f>
        <v>#DIV/0!</v>
      </c>
      <c r="M28" s="98" t="e">
        <f t="shared" si="12"/>
        <v>#DIV/0!</v>
      </c>
      <c r="N28" s="94" t="e">
        <f>'Sample of Spirits 2'!W28</f>
        <v>#DIV/0!</v>
      </c>
      <c r="O28" s="199" t="e">
        <f t="shared" si="13"/>
        <v>#DIV/0!</v>
      </c>
      <c r="P28" s="118"/>
      <c r="Q28" s="94" t="e">
        <f t="shared" ref="Q28:Q34" si="18">IF(G28="&lt;","-",(B28-L28)/AVERAGE(B28,L28)*100)</f>
        <v>#DIV/0!</v>
      </c>
      <c r="R28" s="94" t="e">
        <f t="shared" ref="R28:R34" si="19">IF(L28="&lt;","-",D28-N28)</f>
        <v>#DIV/0!</v>
      </c>
      <c r="S28" s="118"/>
      <c r="T28" s="186" t="e">
        <f t="shared" ref="T28:T30" si="20">IF(G28="&lt;","-",(G28-L28)/AVERAGE(G28,L28)*100)</f>
        <v>#DIV/0!</v>
      </c>
      <c r="U28" s="94" t="e">
        <f t="shared" ref="U28:U34" si="21">IF(L28="&lt;","-",I28-N28)</f>
        <v>#DIV/0!</v>
      </c>
      <c r="V28" s="114"/>
      <c r="W28" s="312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7"/>
      <c r="BL28" s="307"/>
      <c r="BM28" s="307"/>
      <c r="BN28" s="307"/>
      <c r="BO28" s="307"/>
      <c r="BP28" s="307"/>
      <c r="BQ28" s="307"/>
      <c r="BR28" s="307"/>
      <c r="BS28" s="307"/>
      <c r="BT28" s="307"/>
      <c r="BU28" s="307"/>
      <c r="BV28" s="307"/>
      <c r="BW28" s="307"/>
      <c r="BX28" s="307"/>
      <c r="BY28" s="307"/>
      <c r="BZ28" s="307"/>
      <c r="CA28" s="307"/>
      <c r="CB28" s="307"/>
      <c r="CC28" s="307"/>
      <c r="CD28" s="307"/>
      <c r="CE28" s="307"/>
      <c r="CF28" s="307"/>
      <c r="CG28" s="307"/>
      <c r="CH28" s="307"/>
      <c r="CI28" s="307"/>
      <c r="CJ28" s="307"/>
      <c r="CK28" s="307"/>
      <c r="CL28" s="307"/>
      <c r="CM28" s="307"/>
      <c r="CN28" s="307"/>
      <c r="CO28" s="307"/>
      <c r="CP28" s="307"/>
      <c r="CQ28" s="307"/>
      <c r="CR28" s="307"/>
      <c r="CS28" s="307"/>
      <c r="CT28" s="307"/>
      <c r="CU28" s="307"/>
      <c r="CV28" s="307"/>
      <c r="CW28" s="307"/>
      <c r="CX28" s="307"/>
      <c r="CY28" s="307"/>
      <c r="CZ28" s="307"/>
      <c r="DA28" s="307"/>
      <c r="DB28" s="307"/>
      <c r="DC28" s="307"/>
      <c r="DD28" s="307"/>
      <c r="DE28" s="307"/>
      <c r="DF28" s="307"/>
      <c r="DG28" s="307"/>
      <c r="DH28" s="307"/>
      <c r="DI28" s="307"/>
      <c r="DJ28" s="307"/>
      <c r="DK28" s="307"/>
      <c r="DL28" s="307"/>
      <c r="DM28" s="307"/>
      <c r="DN28" s="307"/>
      <c r="DO28" s="307"/>
      <c r="DP28" s="307"/>
      <c r="DQ28" s="307"/>
      <c r="DR28" s="307"/>
      <c r="DS28" s="307"/>
      <c r="DT28" s="307"/>
      <c r="DU28" s="307"/>
      <c r="DV28" s="307"/>
      <c r="DW28" s="307"/>
      <c r="DX28" s="307"/>
      <c r="DY28" s="307"/>
      <c r="DZ28" s="307"/>
      <c r="EA28" s="307"/>
      <c r="EB28" s="307"/>
      <c r="EC28" s="307"/>
      <c r="ED28" s="307"/>
      <c r="EE28" s="307"/>
      <c r="EF28" s="307"/>
      <c r="EG28" s="307"/>
      <c r="EH28" s="307"/>
      <c r="EI28" s="307"/>
      <c r="EJ28" s="307"/>
      <c r="EK28" s="307"/>
      <c r="EL28" s="307"/>
      <c r="EM28" s="307"/>
      <c r="EN28" s="307"/>
      <c r="EO28" s="307"/>
      <c r="EP28" s="307"/>
      <c r="EQ28" s="307"/>
      <c r="ER28" s="307"/>
      <c r="ES28" s="307"/>
      <c r="ET28" s="307"/>
      <c r="EU28" s="307"/>
      <c r="EV28" s="307"/>
      <c r="EW28" s="307"/>
      <c r="EX28" s="307"/>
      <c r="EY28" s="307"/>
      <c r="EZ28" s="307"/>
      <c r="FA28" s="307"/>
      <c r="FB28" s="307"/>
      <c r="FC28" s="307"/>
      <c r="FD28" s="307"/>
      <c r="FE28" s="307"/>
      <c r="FF28" s="307"/>
      <c r="FG28" s="307"/>
      <c r="FH28" s="307"/>
      <c r="FI28" s="307"/>
      <c r="FJ28" s="307"/>
      <c r="FK28" s="307"/>
      <c r="FL28" s="307"/>
      <c r="FM28" s="307"/>
      <c r="FN28" s="307"/>
      <c r="FO28" s="307"/>
      <c r="FP28" s="307"/>
      <c r="FQ28" s="307"/>
      <c r="FR28" s="307"/>
      <c r="FS28" s="307"/>
      <c r="FT28" s="307"/>
      <c r="FU28" s="307"/>
      <c r="FV28" s="307"/>
      <c r="FW28" s="307"/>
      <c r="FX28" s="307"/>
      <c r="FY28" s="307"/>
      <c r="FZ28" s="307"/>
      <c r="GA28" s="307"/>
      <c r="GB28" s="307"/>
      <c r="GC28" s="307"/>
      <c r="GD28" s="307"/>
      <c r="GE28" s="307"/>
      <c r="GF28" s="307"/>
      <c r="GG28" s="307"/>
      <c r="GH28" s="307"/>
      <c r="GI28" s="307"/>
      <c r="GJ28" s="307"/>
      <c r="GK28" s="307"/>
      <c r="GL28" s="307"/>
      <c r="GM28" s="307"/>
      <c r="GN28" s="307"/>
      <c r="GO28" s="307"/>
      <c r="GP28" s="307"/>
      <c r="GQ28" s="307"/>
      <c r="GR28" s="307"/>
      <c r="GS28" s="307"/>
      <c r="GT28" s="307"/>
      <c r="GU28" s="307"/>
      <c r="GV28" s="307"/>
      <c r="GW28" s="307"/>
      <c r="GX28" s="307"/>
      <c r="GY28" s="307"/>
      <c r="GZ28" s="307"/>
      <c r="HA28" s="307"/>
      <c r="HB28" s="307"/>
      <c r="HC28" s="307"/>
      <c r="HD28" s="307"/>
      <c r="HE28" s="307"/>
      <c r="HF28" s="307"/>
      <c r="HG28" s="307"/>
      <c r="HH28" s="307"/>
      <c r="HI28" s="307"/>
      <c r="HJ28" s="307"/>
      <c r="HK28" s="307"/>
      <c r="HL28" s="307"/>
      <c r="HM28" s="307"/>
      <c r="HN28" s="307"/>
      <c r="HO28" s="307"/>
      <c r="HP28" s="307"/>
      <c r="HQ28" s="307"/>
      <c r="HR28" s="307"/>
      <c r="HS28" s="307"/>
      <c r="HT28" s="307"/>
      <c r="HU28" s="307"/>
      <c r="HV28" s="307"/>
      <c r="HW28" s="307"/>
      <c r="HX28" s="307"/>
      <c r="HY28" s="307"/>
      <c r="HZ28" s="307"/>
      <c r="IA28" s="307"/>
      <c r="IB28" s="307"/>
      <c r="IC28" s="307"/>
      <c r="ID28" s="307"/>
      <c r="IE28" s="307"/>
      <c r="IF28" s="307"/>
      <c r="IG28" s="307"/>
      <c r="IH28" s="307"/>
      <c r="II28" s="307"/>
      <c r="IJ28" s="307"/>
      <c r="IK28" s="307"/>
      <c r="IL28" s="307"/>
      <c r="IM28" s="307"/>
      <c r="IN28" s="307"/>
      <c r="IO28" s="307"/>
      <c r="IP28" s="307"/>
      <c r="IQ28" s="307"/>
      <c r="IR28" s="307"/>
      <c r="IS28" s="307"/>
      <c r="IT28" s="307"/>
      <c r="IU28" s="307"/>
      <c r="IV28" s="307"/>
      <c r="IW28" s="307"/>
      <c r="IX28" s="307"/>
      <c r="IY28" s="307"/>
      <c r="IZ28" s="307"/>
      <c r="JA28" s="307"/>
      <c r="JB28" s="307"/>
      <c r="JC28" s="307"/>
      <c r="JD28" s="307"/>
      <c r="JE28" s="307"/>
      <c r="JF28" s="307"/>
      <c r="JG28" s="307"/>
      <c r="JH28" s="307"/>
      <c r="JI28" s="307"/>
      <c r="JJ28" s="307"/>
      <c r="JK28" s="307"/>
      <c r="JL28" s="307"/>
      <c r="JM28" s="307"/>
      <c r="JN28" s="307"/>
      <c r="JO28" s="307"/>
      <c r="JP28" s="307"/>
      <c r="JQ28" s="307"/>
      <c r="JR28" s="307"/>
      <c r="JS28" s="307"/>
      <c r="JT28" s="307"/>
      <c r="JU28" s="307"/>
      <c r="JV28" s="307"/>
      <c r="JW28" s="307"/>
      <c r="JX28" s="307"/>
      <c r="JY28" s="307"/>
      <c r="JZ28" s="307"/>
      <c r="KA28" s="307"/>
      <c r="KB28" s="307"/>
      <c r="KC28" s="307"/>
      <c r="KD28" s="307"/>
      <c r="KE28" s="307"/>
      <c r="KF28" s="307"/>
      <c r="KG28" s="307"/>
      <c r="KH28" s="307"/>
      <c r="KI28" s="307"/>
      <c r="KJ28" s="307"/>
      <c r="KK28" s="307"/>
      <c r="KL28" s="307"/>
      <c r="KM28" s="307"/>
      <c r="KN28" s="307"/>
      <c r="KO28" s="307"/>
      <c r="KP28" s="307"/>
      <c r="KQ28" s="307"/>
      <c r="KR28" s="307"/>
      <c r="KS28" s="307"/>
      <c r="KT28" s="307"/>
      <c r="KU28" s="307"/>
      <c r="KV28" s="307"/>
      <c r="KW28" s="307"/>
      <c r="KX28" s="307"/>
      <c r="KY28" s="307"/>
      <c r="KZ28" s="307"/>
      <c r="LA28" s="307"/>
      <c r="LB28" s="307"/>
      <c r="LC28" s="307"/>
      <c r="LD28" s="307"/>
      <c r="LE28" s="307"/>
      <c r="LF28" s="307"/>
      <c r="LG28" s="307"/>
      <c r="LH28" s="307"/>
      <c r="LI28" s="307"/>
      <c r="LJ28" s="307"/>
      <c r="LK28" s="307"/>
      <c r="LL28" s="307"/>
      <c r="LM28" s="307"/>
      <c r="LN28" s="307"/>
      <c r="LO28" s="307"/>
      <c r="LP28" s="307"/>
      <c r="LQ28" s="307"/>
      <c r="LR28" s="307"/>
      <c r="LS28" s="307"/>
      <c r="LT28" s="307"/>
      <c r="LU28" s="307"/>
      <c r="LV28" s="307"/>
      <c r="LW28" s="307"/>
      <c r="LX28" s="307"/>
      <c r="LY28" s="307"/>
      <c r="LZ28" s="307"/>
      <c r="MA28" s="307"/>
      <c r="MB28" s="307"/>
      <c r="MC28" s="307"/>
      <c r="MD28" s="307"/>
      <c r="ME28" s="307"/>
      <c r="MF28" s="307"/>
      <c r="MG28" s="307"/>
      <c r="MH28" s="307"/>
      <c r="MI28" s="307"/>
      <c r="MJ28" s="307"/>
      <c r="MK28" s="307"/>
      <c r="ML28" s="307"/>
      <c r="MM28" s="307"/>
      <c r="MN28" s="307"/>
      <c r="MO28" s="307"/>
      <c r="MP28" s="307"/>
      <c r="MQ28" s="307"/>
      <c r="MR28" s="307"/>
      <c r="MS28" s="307"/>
      <c r="MT28" s="307"/>
      <c r="MU28" s="307"/>
      <c r="MV28" s="307"/>
      <c r="MW28" s="307"/>
      <c r="MX28" s="307"/>
      <c r="MY28" s="307"/>
      <c r="MZ28" s="307"/>
      <c r="NA28" s="307"/>
      <c r="NB28" s="307"/>
      <c r="NC28" s="307"/>
      <c r="ND28" s="307"/>
      <c r="NE28" s="307"/>
      <c r="NF28" s="307"/>
      <c r="NG28" s="307"/>
      <c r="NH28" s="307"/>
      <c r="NI28" s="307"/>
      <c r="NJ28" s="307"/>
      <c r="NK28" s="307"/>
      <c r="NL28" s="307"/>
      <c r="NM28" s="307"/>
      <c r="NN28" s="307"/>
      <c r="NO28" s="307"/>
      <c r="NP28" s="307"/>
      <c r="NQ28" s="307"/>
      <c r="NR28" s="307"/>
      <c r="NS28" s="307"/>
      <c r="NT28" s="307"/>
      <c r="NU28" s="307"/>
      <c r="NV28" s="307"/>
      <c r="NW28" s="307"/>
      <c r="NX28" s="307"/>
      <c r="NY28" s="307"/>
      <c r="NZ28" s="307"/>
      <c r="OA28" s="307"/>
      <c r="OB28" s="307"/>
      <c r="OC28" s="307"/>
      <c r="OD28" s="307"/>
      <c r="OE28" s="307"/>
      <c r="OF28" s="307"/>
      <c r="OG28" s="307"/>
      <c r="OH28" s="307"/>
      <c r="OI28" s="307"/>
      <c r="OJ28" s="307"/>
      <c r="OK28" s="307"/>
      <c r="OL28" s="307"/>
      <c r="OM28" s="307"/>
      <c r="ON28" s="307"/>
      <c r="OO28" s="307"/>
      <c r="OP28" s="307"/>
      <c r="OQ28" s="307"/>
      <c r="OR28" s="307"/>
      <c r="OS28" s="307"/>
      <c r="OT28" s="307"/>
      <c r="OU28" s="307"/>
      <c r="OV28" s="307"/>
      <c r="OW28" s="307"/>
      <c r="OX28" s="307"/>
      <c r="OY28" s="307"/>
      <c r="OZ28" s="307"/>
      <c r="PA28" s="307"/>
      <c r="PB28" s="307"/>
      <c r="PC28" s="307"/>
      <c r="PD28" s="307"/>
      <c r="PE28" s="307"/>
      <c r="PF28" s="307"/>
      <c r="PG28" s="307"/>
      <c r="PH28" s="307"/>
      <c r="PI28" s="307"/>
      <c r="PJ28" s="307"/>
      <c r="PK28" s="307"/>
      <c r="PL28" s="307"/>
      <c r="PM28" s="307"/>
      <c r="PN28" s="307"/>
      <c r="PO28" s="307"/>
      <c r="PP28" s="307"/>
      <c r="PQ28" s="307"/>
      <c r="PR28" s="307"/>
      <c r="PS28" s="307"/>
      <c r="PT28" s="307"/>
      <c r="PU28" s="307"/>
      <c r="PV28" s="307"/>
      <c r="PW28" s="307"/>
      <c r="PX28" s="307"/>
      <c r="PY28" s="307"/>
      <c r="PZ28" s="307"/>
      <c r="QA28" s="307"/>
      <c r="QB28" s="307"/>
      <c r="QC28" s="307"/>
      <c r="QD28" s="307"/>
      <c r="QE28" s="307"/>
      <c r="QF28" s="307"/>
      <c r="QG28" s="307"/>
      <c r="QH28" s="307"/>
      <c r="QI28" s="307"/>
      <c r="QJ28" s="307"/>
      <c r="QK28" s="307"/>
      <c r="QL28" s="307"/>
      <c r="QM28" s="307"/>
      <c r="QN28" s="307"/>
      <c r="QO28" s="307"/>
      <c r="QP28" s="307"/>
      <c r="QQ28" s="307"/>
      <c r="QR28" s="307"/>
      <c r="QS28" s="307"/>
      <c r="QT28" s="307"/>
      <c r="QU28" s="307"/>
      <c r="QV28" s="307"/>
      <c r="QW28" s="307"/>
      <c r="QX28" s="307"/>
      <c r="QY28" s="307"/>
      <c r="QZ28" s="307"/>
      <c r="RA28" s="307"/>
      <c r="RB28" s="307"/>
      <c r="RC28" s="307"/>
      <c r="RD28" s="307"/>
      <c r="RE28" s="307"/>
      <c r="RF28" s="307"/>
      <c r="RG28" s="307"/>
      <c r="RH28" s="307"/>
      <c r="RI28" s="307"/>
      <c r="RJ28" s="307"/>
      <c r="RK28" s="307"/>
      <c r="RL28" s="307"/>
      <c r="RM28" s="307"/>
      <c r="RN28" s="307"/>
      <c r="RO28" s="307"/>
      <c r="RP28" s="307"/>
      <c r="RQ28" s="307"/>
      <c r="RR28" s="307"/>
      <c r="RS28" s="307"/>
      <c r="RT28" s="307"/>
      <c r="RU28" s="307"/>
      <c r="RV28" s="307"/>
      <c r="RW28" s="307"/>
      <c r="RX28" s="307"/>
      <c r="RY28" s="307"/>
      <c r="RZ28" s="307"/>
      <c r="SA28" s="307"/>
      <c r="SB28" s="307"/>
      <c r="SC28" s="307"/>
      <c r="SD28" s="307"/>
      <c r="SE28" s="307"/>
      <c r="SF28" s="307"/>
      <c r="SG28" s="307"/>
      <c r="SH28" s="307"/>
      <c r="SI28" s="307"/>
      <c r="SJ28" s="307"/>
      <c r="SK28" s="307"/>
      <c r="SL28" s="307"/>
      <c r="SM28" s="307"/>
      <c r="SN28" s="307"/>
      <c r="SO28" s="307"/>
      <c r="SP28" s="307"/>
      <c r="SQ28" s="307"/>
      <c r="SR28" s="307"/>
      <c r="SS28" s="307"/>
      <c r="ST28" s="307"/>
      <c r="SU28" s="307"/>
      <c r="SV28" s="307"/>
      <c r="SW28" s="307"/>
      <c r="SX28" s="307"/>
      <c r="SY28" s="307"/>
      <c r="SZ28" s="307"/>
      <c r="TA28" s="307"/>
      <c r="TB28" s="307"/>
      <c r="TC28" s="307"/>
      <c r="TD28" s="307"/>
      <c r="TE28" s="307"/>
      <c r="TF28" s="307"/>
      <c r="TG28" s="307"/>
      <c r="TH28" s="307"/>
      <c r="TI28" s="307"/>
      <c r="TJ28" s="307"/>
      <c r="TK28" s="307"/>
      <c r="TL28" s="307"/>
      <c r="TM28" s="307"/>
      <c r="TN28" s="307"/>
      <c r="TO28" s="307"/>
      <c r="TP28" s="307"/>
      <c r="TQ28" s="307"/>
      <c r="TR28" s="307"/>
      <c r="TS28" s="307"/>
      <c r="TT28" s="307"/>
      <c r="TU28" s="307"/>
      <c r="TV28" s="307"/>
      <c r="TW28" s="307"/>
      <c r="TX28" s="307"/>
      <c r="TY28" s="307"/>
      <c r="TZ28" s="307"/>
      <c r="UA28" s="307"/>
      <c r="UB28" s="307"/>
      <c r="UC28" s="307"/>
      <c r="UD28" s="307"/>
      <c r="UE28" s="307"/>
      <c r="UF28" s="307"/>
      <c r="UG28" s="307"/>
      <c r="UH28" s="307"/>
      <c r="UI28" s="307"/>
      <c r="UJ28" s="307"/>
      <c r="UK28" s="307"/>
      <c r="UL28" s="307"/>
      <c r="UM28" s="307"/>
      <c r="UN28" s="307"/>
      <c r="UO28" s="307"/>
      <c r="UP28" s="307"/>
      <c r="UQ28" s="307"/>
      <c r="UR28" s="307"/>
      <c r="US28" s="307"/>
      <c r="UT28" s="307"/>
      <c r="UU28" s="307"/>
      <c r="UV28" s="307"/>
      <c r="UW28" s="307"/>
      <c r="UX28" s="307"/>
      <c r="UY28" s="307"/>
      <c r="UZ28" s="307"/>
      <c r="VA28" s="307"/>
      <c r="VB28" s="307"/>
      <c r="VC28" s="307"/>
      <c r="VD28" s="307"/>
      <c r="VE28" s="307"/>
      <c r="VF28" s="307"/>
      <c r="VG28" s="307"/>
      <c r="VH28" s="307"/>
      <c r="VI28" s="307"/>
      <c r="VJ28" s="307"/>
      <c r="VK28" s="307"/>
      <c r="VL28" s="307"/>
      <c r="VM28" s="307"/>
      <c r="VN28" s="307"/>
      <c r="VO28" s="307"/>
      <c r="VP28" s="307"/>
      <c r="VQ28" s="307"/>
      <c r="VR28" s="307"/>
      <c r="VS28" s="307"/>
      <c r="VT28" s="307"/>
      <c r="VU28" s="307"/>
      <c r="VV28" s="307"/>
      <c r="VW28" s="307"/>
      <c r="VX28" s="307"/>
      <c r="VY28" s="307"/>
      <c r="VZ28" s="307"/>
      <c r="WA28" s="307"/>
      <c r="WB28" s="307"/>
      <c r="WC28" s="307"/>
      <c r="WD28" s="307"/>
      <c r="WE28" s="307"/>
      <c r="WF28" s="307"/>
      <c r="WG28" s="307"/>
      <c r="WH28" s="307"/>
      <c r="WI28" s="307"/>
      <c r="WJ28" s="307"/>
      <c r="WK28" s="307"/>
      <c r="WL28" s="307"/>
      <c r="WM28" s="307"/>
      <c r="WN28" s="307"/>
      <c r="WO28" s="307"/>
      <c r="WP28" s="307"/>
      <c r="WQ28" s="307"/>
      <c r="WR28" s="307"/>
      <c r="WS28" s="307"/>
      <c r="WT28" s="307"/>
      <c r="WU28" s="307"/>
      <c r="WV28" s="307"/>
      <c r="WW28" s="307"/>
      <c r="WX28" s="307"/>
      <c r="WY28" s="307"/>
      <c r="WZ28" s="307"/>
      <c r="XA28" s="307"/>
      <c r="XB28" s="307"/>
      <c r="XC28" s="307"/>
      <c r="XD28" s="307"/>
      <c r="XE28" s="307"/>
      <c r="XF28" s="307"/>
      <c r="XG28" s="307"/>
      <c r="XH28" s="307"/>
      <c r="XI28" s="307"/>
      <c r="XJ28" s="307"/>
      <c r="XK28" s="307"/>
      <c r="XL28" s="307"/>
      <c r="XM28" s="307"/>
      <c r="XN28" s="307"/>
      <c r="XO28" s="307"/>
      <c r="XP28" s="307"/>
      <c r="XQ28" s="307"/>
      <c r="XR28" s="307"/>
      <c r="XS28" s="307"/>
      <c r="XT28" s="307"/>
      <c r="XU28" s="307"/>
      <c r="XV28" s="307"/>
      <c r="XW28" s="307"/>
      <c r="XX28" s="307"/>
      <c r="XY28" s="307"/>
      <c r="XZ28" s="307"/>
      <c r="YA28" s="307"/>
      <c r="YB28" s="307"/>
      <c r="YC28" s="307"/>
      <c r="YD28" s="307"/>
      <c r="YE28" s="307"/>
      <c r="YF28" s="307"/>
      <c r="YG28" s="307"/>
      <c r="YH28" s="307"/>
      <c r="YI28" s="307"/>
      <c r="YJ28" s="307"/>
      <c r="YK28" s="307"/>
      <c r="YL28" s="307"/>
      <c r="YM28" s="307"/>
      <c r="YN28" s="307"/>
      <c r="YO28" s="307"/>
      <c r="YP28" s="307"/>
      <c r="YQ28" s="307"/>
      <c r="YR28" s="307"/>
      <c r="YS28" s="307"/>
      <c r="YT28" s="307"/>
      <c r="YU28" s="307"/>
      <c r="YV28" s="307"/>
      <c r="YW28" s="307"/>
      <c r="YX28" s="307"/>
      <c r="YY28" s="307"/>
      <c r="YZ28" s="307"/>
      <c r="ZA28" s="307"/>
      <c r="ZB28" s="307"/>
      <c r="ZC28" s="307"/>
      <c r="ZD28" s="307"/>
      <c r="ZE28" s="307"/>
      <c r="ZF28" s="307"/>
      <c r="ZG28" s="307"/>
      <c r="ZH28" s="307"/>
      <c r="ZI28" s="307"/>
      <c r="ZJ28" s="307"/>
      <c r="ZK28" s="307"/>
      <c r="ZL28" s="307"/>
      <c r="ZM28" s="307"/>
      <c r="ZN28" s="307"/>
      <c r="ZO28" s="307"/>
      <c r="ZP28" s="307"/>
      <c r="ZQ28" s="307"/>
      <c r="ZR28" s="307"/>
      <c r="ZS28" s="307"/>
      <c r="ZT28" s="307"/>
      <c r="ZU28" s="307"/>
      <c r="ZV28" s="307"/>
      <c r="ZW28" s="307"/>
      <c r="ZX28" s="307"/>
      <c r="ZY28" s="307"/>
      <c r="ZZ28" s="307"/>
      <c r="AAA28" s="307"/>
      <c r="AAB28" s="307"/>
      <c r="AAC28" s="307"/>
      <c r="AAD28" s="307"/>
      <c r="AAE28" s="307"/>
      <c r="AAF28" s="307"/>
      <c r="AAG28" s="307"/>
      <c r="AAH28" s="307"/>
      <c r="AAI28" s="307"/>
      <c r="AAJ28" s="307"/>
      <c r="AAK28" s="307"/>
      <c r="AAL28" s="307"/>
      <c r="AAM28" s="307"/>
      <c r="AAN28" s="307"/>
      <c r="AAO28" s="307"/>
      <c r="AAP28" s="307"/>
      <c r="AAQ28" s="307"/>
      <c r="AAR28" s="307"/>
      <c r="AAS28" s="307"/>
      <c r="AAT28" s="307"/>
      <c r="AAU28" s="307"/>
      <c r="AAV28" s="307"/>
      <c r="AAW28" s="307"/>
      <c r="AAX28" s="307"/>
      <c r="AAY28" s="307"/>
      <c r="AAZ28" s="307"/>
      <c r="ABA28" s="307"/>
      <c r="ABB28" s="307"/>
      <c r="ABC28" s="307"/>
      <c r="ABD28" s="307"/>
      <c r="ABE28" s="307"/>
      <c r="ABF28" s="307"/>
      <c r="ABG28" s="307"/>
      <c r="ABH28" s="307"/>
      <c r="ABI28" s="307"/>
      <c r="ABJ28" s="307"/>
      <c r="ABK28" s="307"/>
      <c r="ABL28" s="307"/>
      <c r="ABM28" s="307"/>
      <c r="ABN28" s="307"/>
      <c r="ABO28" s="307"/>
      <c r="ABP28" s="307"/>
      <c r="ABQ28" s="307"/>
      <c r="ABR28" s="307"/>
      <c r="ABS28" s="307"/>
      <c r="ABT28" s="307"/>
      <c r="ABU28" s="307"/>
      <c r="ABV28" s="307"/>
      <c r="ABW28" s="307"/>
      <c r="ABX28" s="307"/>
      <c r="ABY28" s="307"/>
      <c r="ABZ28" s="307"/>
      <c r="ACA28" s="307"/>
      <c r="ACB28" s="307"/>
      <c r="ACC28" s="307"/>
      <c r="ACD28" s="307"/>
      <c r="ACE28" s="307"/>
      <c r="ACF28" s="307"/>
      <c r="ACG28" s="307"/>
      <c r="ACH28" s="307"/>
      <c r="ACI28" s="307"/>
      <c r="ACJ28" s="307"/>
      <c r="ACK28" s="307"/>
      <c r="ACL28" s="307"/>
      <c r="ACM28" s="307"/>
      <c r="ACN28" s="307"/>
      <c r="ACO28" s="307"/>
      <c r="ACP28" s="307"/>
      <c r="ACQ28" s="307"/>
      <c r="ACR28" s="307"/>
      <c r="ACS28" s="307"/>
      <c r="ACT28" s="307"/>
      <c r="ACU28" s="307"/>
      <c r="ACV28" s="307"/>
      <c r="ACW28" s="307"/>
      <c r="ACX28" s="307"/>
      <c r="ACY28" s="307"/>
      <c r="ACZ28" s="307"/>
      <c r="ADA28" s="307"/>
      <c r="ADB28" s="307"/>
      <c r="ADC28" s="307"/>
      <c r="ADD28" s="307"/>
      <c r="ADE28" s="307"/>
      <c r="ADF28" s="307"/>
      <c r="ADG28" s="307"/>
      <c r="ADH28" s="307"/>
      <c r="ADI28" s="307"/>
      <c r="ADJ28" s="307"/>
      <c r="ADK28" s="307"/>
      <c r="ADL28" s="307"/>
      <c r="ADM28" s="307"/>
      <c r="ADN28" s="307"/>
      <c r="ADO28" s="307"/>
      <c r="ADP28" s="307"/>
      <c r="ADQ28" s="307"/>
      <c r="ADR28" s="307"/>
      <c r="ADS28" s="307"/>
      <c r="ADT28" s="307"/>
      <c r="ADU28" s="307"/>
      <c r="ADV28" s="307"/>
      <c r="ADW28" s="307"/>
      <c r="ADX28" s="307"/>
      <c r="ADY28" s="307"/>
      <c r="ADZ28" s="307"/>
      <c r="AEA28" s="307"/>
      <c r="AEB28" s="307"/>
      <c r="AEC28" s="307"/>
      <c r="AED28" s="307"/>
      <c r="AEE28" s="307"/>
      <c r="AEF28" s="307"/>
      <c r="AEG28" s="307"/>
      <c r="AEH28" s="307"/>
      <c r="AEI28" s="307"/>
      <c r="AEJ28" s="307"/>
      <c r="AEK28" s="307"/>
      <c r="AEL28" s="307"/>
      <c r="AEM28" s="307"/>
      <c r="AEN28" s="307"/>
      <c r="AEO28" s="307"/>
      <c r="AEP28" s="307"/>
      <c r="AEQ28" s="307"/>
      <c r="AER28" s="307"/>
      <c r="AES28" s="307"/>
      <c r="AET28" s="307"/>
      <c r="AEU28" s="307"/>
      <c r="AEV28" s="307"/>
      <c r="AEW28" s="307"/>
      <c r="AEX28" s="307"/>
      <c r="AEY28" s="307"/>
      <c r="AEZ28" s="307"/>
      <c r="AFA28" s="307"/>
      <c r="AFB28" s="307"/>
      <c r="AFC28" s="307"/>
      <c r="AFD28" s="307"/>
      <c r="AFE28" s="307"/>
      <c r="AFF28" s="307"/>
      <c r="AFG28" s="307"/>
      <c r="AFH28" s="307"/>
      <c r="AFI28" s="307"/>
      <c r="AFJ28" s="307"/>
      <c r="AFK28" s="307"/>
      <c r="AFL28" s="307"/>
      <c r="AFM28" s="307"/>
      <c r="AFN28" s="307"/>
      <c r="AFO28" s="307"/>
      <c r="AFP28" s="307"/>
      <c r="AFQ28" s="307"/>
      <c r="AFR28" s="307"/>
      <c r="AFS28" s="307"/>
      <c r="AFT28" s="307"/>
      <c r="AFU28" s="307"/>
      <c r="AFV28" s="307"/>
      <c r="AFW28" s="307"/>
      <c r="AFX28" s="307"/>
      <c r="AFY28" s="307"/>
      <c r="AFZ28" s="307"/>
      <c r="AGA28" s="307"/>
      <c r="AGB28" s="307"/>
      <c r="AGC28" s="307"/>
      <c r="AGD28" s="307"/>
      <c r="AGE28" s="307"/>
      <c r="AGF28" s="307"/>
      <c r="AGG28" s="307"/>
      <c r="AGH28" s="307"/>
      <c r="AGI28" s="307"/>
      <c r="AGJ28" s="307"/>
      <c r="AGK28" s="307"/>
      <c r="AGL28" s="307"/>
      <c r="AGM28" s="307"/>
      <c r="AGN28" s="307"/>
      <c r="AGO28" s="307"/>
      <c r="AGP28" s="307"/>
      <c r="AGQ28" s="307"/>
      <c r="AGR28" s="307"/>
      <c r="AGS28" s="307"/>
      <c r="AGT28" s="307"/>
      <c r="AGU28" s="307"/>
      <c r="AGV28" s="307"/>
      <c r="AGW28" s="307"/>
      <c r="AGX28" s="307"/>
      <c r="AGY28" s="307"/>
      <c r="AGZ28" s="307"/>
      <c r="AHA28" s="307"/>
      <c r="AHB28" s="307"/>
      <c r="AHC28" s="307"/>
      <c r="AHD28" s="307"/>
      <c r="AHE28" s="307"/>
      <c r="AHF28" s="307"/>
      <c r="AHG28" s="307"/>
      <c r="AHH28" s="307"/>
      <c r="AHI28" s="307"/>
      <c r="AHJ28" s="307"/>
      <c r="AHK28" s="307"/>
      <c r="AHL28" s="307"/>
      <c r="AHM28" s="307"/>
      <c r="AHN28" s="307"/>
      <c r="AHO28" s="307"/>
      <c r="AHP28" s="307"/>
      <c r="AHQ28" s="307"/>
      <c r="AHR28" s="307"/>
      <c r="AHS28" s="307"/>
      <c r="AHT28" s="307"/>
      <c r="AHU28" s="307"/>
      <c r="AHV28" s="307"/>
      <c r="AHW28" s="307"/>
      <c r="AHX28" s="307"/>
      <c r="AHY28" s="307"/>
      <c r="AHZ28" s="307"/>
      <c r="AIA28" s="307"/>
      <c r="AIB28" s="307"/>
      <c r="AIC28" s="307"/>
      <c r="AID28" s="307"/>
      <c r="AIE28" s="307"/>
      <c r="AIF28" s="307"/>
      <c r="AIG28" s="307"/>
      <c r="AIH28" s="307"/>
      <c r="AII28" s="307"/>
      <c r="AIJ28" s="307"/>
      <c r="AIK28" s="307"/>
      <c r="AIL28" s="307"/>
      <c r="AIM28" s="307"/>
      <c r="AIN28" s="307"/>
      <c r="AIO28" s="307"/>
      <c r="AIP28" s="307"/>
      <c r="AIQ28" s="307"/>
      <c r="AIR28" s="307"/>
      <c r="AIS28" s="307"/>
      <c r="AIT28" s="307"/>
      <c r="AIU28" s="307"/>
      <c r="AIV28" s="307"/>
      <c r="AIW28" s="307"/>
      <c r="AIX28" s="307"/>
      <c r="AIY28" s="307"/>
      <c r="AIZ28" s="307"/>
      <c r="AJA28" s="307"/>
      <c r="AJB28" s="307"/>
      <c r="AJC28" s="307"/>
      <c r="AJD28" s="307"/>
      <c r="AJE28" s="307"/>
      <c r="AJF28" s="307"/>
      <c r="AJG28" s="307"/>
      <c r="AJH28" s="307"/>
      <c r="AJI28" s="307"/>
      <c r="AJJ28" s="307"/>
      <c r="AJK28" s="307"/>
      <c r="AJL28" s="307"/>
      <c r="AJM28" s="307"/>
      <c r="AJN28" s="307"/>
      <c r="AJO28" s="307"/>
      <c r="AJP28" s="307"/>
      <c r="AJQ28" s="307"/>
      <c r="AJR28" s="307"/>
      <c r="AJS28" s="307"/>
      <c r="AJT28" s="307"/>
      <c r="AJU28" s="307"/>
      <c r="AJV28" s="307"/>
      <c r="AJW28" s="307"/>
      <c r="AJX28" s="307"/>
      <c r="AJY28" s="307"/>
      <c r="AJZ28" s="307"/>
      <c r="AKA28" s="307"/>
      <c r="AKB28" s="307"/>
      <c r="AKC28" s="307"/>
      <c r="AKD28" s="307"/>
      <c r="AKE28" s="307"/>
      <c r="AKF28" s="307"/>
      <c r="AKG28" s="307"/>
      <c r="AKH28" s="307"/>
      <c r="AKI28" s="307"/>
      <c r="AKJ28" s="307"/>
      <c r="AKK28" s="307"/>
      <c r="AKL28" s="307"/>
      <c r="AKM28" s="307"/>
      <c r="AKN28" s="307"/>
      <c r="AKO28" s="307"/>
      <c r="AKP28" s="307"/>
      <c r="AKQ28" s="307"/>
      <c r="AKR28" s="307"/>
      <c r="AKS28" s="307"/>
      <c r="AKT28" s="307"/>
      <c r="AKU28" s="307"/>
      <c r="AKV28" s="307"/>
      <c r="AKW28" s="307"/>
      <c r="AKX28" s="307"/>
      <c r="AKY28" s="307"/>
    </row>
    <row r="29" spans="1:987" s="41" customFormat="1" x14ac:dyDescent="0.25">
      <c r="A29" s="133" t="s">
        <v>7</v>
      </c>
      <c r="B29" s="185" t="e">
        <f>IF('Sample of Spirits 2'!I29&lt;E29,"&lt;",'Sample of Spirits 2'!I29)</f>
        <v>#DIV/0!</v>
      </c>
      <c r="C29" s="94" t="e">
        <f t="shared" si="8"/>
        <v>#DIV/0!</v>
      </c>
      <c r="D29" s="94" t="e">
        <f>'Sample of Spirits 2'!E29</f>
        <v>#DIV/0!</v>
      </c>
      <c r="E29" s="196" t="e">
        <f t="shared" si="9"/>
        <v>#DIV/0!</v>
      </c>
      <c r="F29" s="118"/>
      <c r="G29" s="123" t="e">
        <f>IF('Sample of Spirits 2'!R29&lt;J29,"&lt;",'Sample of Spirits 2'!R29)</f>
        <v>#DIV/0!</v>
      </c>
      <c r="H29" s="123" t="e">
        <f t="shared" si="10"/>
        <v>#DIV/0!</v>
      </c>
      <c r="I29" s="94" t="e">
        <f>'Sample of Spirits 2'!N29</f>
        <v>#DIV/0!</v>
      </c>
      <c r="J29" s="199" t="e">
        <f t="shared" si="11"/>
        <v>#DIV/0!</v>
      </c>
      <c r="K29" s="118"/>
      <c r="L29" s="187" t="e">
        <f>IF('Sample of Spirits 2'!AA29&lt;O29,"&lt;",'Sample of Spirits 2'!AA29)</f>
        <v>#DIV/0!</v>
      </c>
      <c r="M29" s="123" t="e">
        <f t="shared" si="12"/>
        <v>#DIV/0!</v>
      </c>
      <c r="N29" s="94" t="e">
        <f>'Sample of Spirits 2'!W29</f>
        <v>#DIV/0!</v>
      </c>
      <c r="O29" s="199" t="e">
        <f t="shared" si="13"/>
        <v>#DIV/0!</v>
      </c>
      <c r="P29" s="118"/>
      <c r="Q29" s="94" t="e">
        <f t="shared" si="18"/>
        <v>#DIV/0!</v>
      </c>
      <c r="R29" s="94" t="e">
        <f t="shared" si="19"/>
        <v>#DIV/0!</v>
      </c>
      <c r="S29" s="118"/>
      <c r="T29" s="186" t="e">
        <f t="shared" si="20"/>
        <v>#DIV/0!</v>
      </c>
      <c r="U29" s="94" t="e">
        <f t="shared" si="21"/>
        <v>#DIV/0!</v>
      </c>
      <c r="V29" s="114"/>
      <c r="W29" s="312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  <c r="AJ29" s="307"/>
      <c r="AK29" s="307"/>
      <c r="AL29" s="307"/>
      <c r="AM29" s="307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  <c r="AX29" s="307"/>
      <c r="AY29" s="307"/>
      <c r="AZ29" s="307"/>
      <c r="BA29" s="307"/>
      <c r="BB29" s="307"/>
      <c r="BC29" s="307"/>
      <c r="BD29" s="307"/>
      <c r="BE29" s="307"/>
      <c r="BF29" s="307"/>
      <c r="BG29" s="307"/>
      <c r="BH29" s="307"/>
      <c r="BI29" s="307"/>
      <c r="BJ29" s="307"/>
      <c r="BK29" s="307"/>
      <c r="BL29" s="307"/>
      <c r="BM29" s="307"/>
      <c r="BN29" s="307"/>
      <c r="BO29" s="307"/>
      <c r="BP29" s="307"/>
      <c r="BQ29" s="307"/>
      <c r="BR29" s="307"/>
      <c r="BS29" s="307"/>
      <c r="BT29" s="307"/>
      <c r="BU29" s="307"/>
      <c r="BV29" s="307"/>
      <c r="BW29" s="307"/>
      <c r="BX29" s="307"/>
      <c r="BY29" s="307"/>
      <c r="BZ29" s="307"/>
      <c r="CA29" s="307"/>
      <c r="CB29" s="307"/>
      <c r="CC29" s="307"/>
      <c r="CD29" s="307"/>
      <c r="CE29" s="307"/>
      <c r="CF29" s="307"/>
      <c r="CG29" s="307"/>
      <c r="CH29" s="307"/>
      <c r="CI29" s="307"/>
      <c r="CJ29" s="307"/>
      <c r="CK29" s="307"/>
      <c r="CL29" s="307"/>
      <c r="CM29" s="307"/>
      <c r="CN29" s="307"/>
      <c r="CO29" s="307"/>
      <c r="CP29" s="307"/>
      <c r="CQ29" s="307"/>
      <c r="CR29" s="307"/>
      <c r="CS29" s="307"/>
      <c r="CT29" s="307"/>
      <c r="CU29" s="307"/>
      <c r="CV29" s="307"/>
      <c r="CW29" s="307"/>
      <c r="CX29" s="307"/>
      <c r="CY29" s="307"/>
      <c r="CZ29" s="307"/>
      <c r="DA29" s="307"/>
      <c r="DB29" s="307"/>
      <c r="DC29" s="307"/>
      <c r="DD29" s="307"/>
      <c r="DE29" s="307"/>
      <c r="DF29" s="307"/>
      <c r="DG29" s="307"/>
      <c r="DH29" s="307"/>
      <c r="DI29" s="307"/>
      <c r="DJ29" s="307"/>
      <c r="DK29" s="307"/>
      <c r="DL29" s="307"/>
      <c r="DM29" s="307"/>
      <c r="DN29" s="307"/>
      <c r="DO29" s="307"/>
      <c r="DP29" s="307"/>
      <c r="DQ29" s="307"/>
      <c r="DR29" s="307"/>
      <c r="DS29" s="307"/>
      <c r="DT29" s="307"/>
      <c r="DU29" s="307"/>
      <c r="DV29" s="307"/>
      <c r="DW29" s="307"/>
      <c r="DX29" s="307"/>
      <c r="DY29" s="307"/>
      <c r="DZ29" s="307"/>
      <c r="EA29" s="307"/>
      <c r="EB29" s="307"/>
      <c r="EC29" s="307"/>
      <c r="ED29" s="307"/>
      <c r="EE29" s="307"/>
      <c r="EF29" s="307"/>
      <c r="EG29" s="307"/>
      <c r="EH29" s="307"/>
      <c r="EI29" s="307"/>
      <c r="EJ29" s="307"/>
      <c r="EK29" s="307"/>
      <c r="EL29" s="307"/>
      <c r="EM29" s="307"/>
      <c r="EN29" s="307"/>
      <c r="EO29" s="307"/>
      <c r="EP29" s="307"/>
      <c r="EQ29" s="307"/>
      <c r="ER29" s="307"/>
      <c r="ES29" s="307"/>
      <c r="ET29" s="307"/>
      <c r="EU29" s="307"/>
      <c r="EV29" s="307"/>
      <c r="EW29" s="307"/>
      <c r="EX29" s="307"/>
      <c r="EY29" s="307"/>
      <c r="EZ29" s="307"/>
      <c r="FA29" s="307"/>
      <c r="FB29" s="307"/>
      <c r="FC29" s="307"/>
      <c r="FD29" s="307"/>
      <c r="FE29" s="307"/>
      <c r="FF29" s="307"/>
      <c r="FG29" s="307"/>
      <c r="FH29" s="307"/>
      <c r="FI29" s="307"/>
      <c r="FJ29" s="307"/>
      <c r="FK29" s="307"/>
      <c r="FL29" s="307"/>
      <c r="FM29" s="307"/>
      <c r="FN29" s="307"/>
      <c r="FO29" s="307"/>
      <c r="FP29" s="307"/>
      <c r="FQ29" s="307"/>
      <c r="FR29" s="307"/>
      <c r="FS29" s="307"/>
      <c r="FT29" s="307"/>
      <c r="FU29" s="307"/>
      <c r="FV29" s="307"/>
      <c r="FW29" s="307"/>
      <c r="FX29" s="307"/>
      <c r="FY29" s="307"/>
      <c r="FZ29" s="307"/>
      <c r="GA29" s="307"/>
      <c r="GB29" s="307"/>
      <c r="GC29" s="307"/>
      <c r="GD29" s="307"/>
      <c r="GE29" s="307"/>
      <c r="GF29" s="307"/>
      <c r="GG29" s="307"/>
      <c r="GH29" s="307"/>
      <c r="GI29" s="307"/>
      <c r="GJ29" s="307"/>
      <c r="GK29" s="307"/>
      <c r="GL29" s="307"/>
      <c r="GM29" s="307"/>
      <c r="GN29" s="307"/>
      <c r="GO29" s="307"/>
      <c r="GP29" s="307"/>
      <c r="GQ29" s="307"/>
      <c r="GR29" s="307"/>
      <c r="GS29" s="307"/>
      <c r="GT29" s="307"/>
      <c r="GU29" s="307"/>
      <c r="GV29" s="307"/>
      <c r="GW29" s="307"/>
      <c r="GX29" s="307"/>
      <c r="GY29" s="307"/>
      <c r="GZ29" s="307"/>
      <c r="HA29" s="307"/>
      <c r="HB29" s="307"/>
      <c r="HC29" s="307"/>
      <c r="HD29" s="307"/>
      <c r="HE29" s="307"/>
      <c r="HF29" s="307"/>
      <c r="HG29" s="307"/>
      <c r="HH29" s="307"/>
      <c r="HI29" s="307"/>
      <c r="HJ29" s="307"/>
      <c r="HK29" s="307"/>
      <c r="HL29" s="307"/>
      <c r="HM29" s="307"/>
      <c r="HN29" s="307"/>
      <c r="HO29" s="307"/>
      <c r="HP29" s="307"/>
      <c r="HQ29" s="307"/>
      <c r="HR29" s="307"/>
      <c r="HS29" s="307"/>
      <c r="HT29" s="307"/>
      <c r="HU29" s="307"/>
      <c r="HV29" s="307"/>
      <c r="HW29" s="307"/>
      <c r="HX29" s="307"/>
      <c r="HY29" s="307"/>
      <c r="HZ29" s="307"/>
      <c r="IA29" s="307"/>
      <c r="IB29" s="307"/>
      <c r="IC29" s="307"/>
      <c r="ID29" s="307"/>
      <c r="IE29" s="307"/>
      <c r="IF29" s="307"/>
      <c r="IG29" s="307"/>
      <c r="IH29" s="307"/>
      <c r="II29" s="307"/>
      <c r="IJ29" s="307"/>
      <c r="IK29" s="307"/>
      <c r="IL29" s="307"/>
      <c r="IM29" s="307"/>
      <c r="IN29" s="307"/>
      <c r="IO29" s="307"/>
      <c r="IP29" s="307"/>
      <c r="IQ29" s="307"/>
      <c r="IR29" s="307"/>
      <c r="IS29" s="307"/>
      <c r="IT29" s="307"/>
      <c r="IU29" s="307"/>
      <c r="IV29" s="307"/>
      <c r="IW29" s="307"/>
      <c r="IX29" s="307"/>
      <c r="IY29" s="307"/>
      <c r="IZ29" s="307"/>
      <c r="JA29" s="307"/>
      <c r="JB29" s="307"/>
      <c r="JC29" s="307"/>
      <c r="JD29" s="307"/>
      <c r="JE29" s="307"/>
      <c r="JF29" s="307"/>
      <c r="JG29" s="307"/>
      <c r="JH29" s="307"/>
      <c r="JI29" s="307"/>
      <c r="JJ29" s="307"/>
      <c r="JK29" s="307"/>
      <c r="JL29" s="307"/>
      <c r="JM29" s="307"/>
      <c r="JN29" s="307"/>
      <c r="JO29" s="307"/>
      <c r="JP29" s="307"/>
      <c r="JQ29" s="307"/>
      <c r="JR29" s="307"/>
      <c r="JS29" s="307"/>
      <c r="JT29" s="307"/>
      <c r="JU29" s="307"/>
      <c r="JV29" s="307"/>
      <c r="JW29" s="307"/>
      <c r="JX29" s="307"/>
      <c r="JY29" s="307"/>
      <c r="JZ29" s="307"/>
      <c r="KA29" s="307"/>
      <c r="KB29" s="307"/>
      <c r="KC29" s="307"/>
      <c r="KD29" s="307"/>
      <c r="KE29" s="307"/>
      <c r="KF29" s="307"/>
      <c r="KG29" s="307"/>
      <c r="KH29" s="307"/>
      <c r="KI29" s="307"/>
      <c r="KJ29" s="307"/>
      <c r="KK29" s="307"/>
      <c r="KL29" s="307"/>
      <c r="KM29" s="307"/>
      <c r="KN29" s="307"/>
      <c r="KO29" s="307"/>
      <c r="KP29" s="307"/>
      <c r="KQ29" s="307"/>
      <c r="KR29" s="307"/>
      <c r="KS29" s="307"/>
      <c r="KT29" s="307"/>
      <c r="KU29" s="307"/>
      <c r="KV29" s="307"/>
      <c r="KW29" s="307"/>
      <c r="KX29" s="307"/>
      <c r="KY29" s="307"/>
      <c r="KZ29" s="307"/>
      <c r="LA29" s="307"/>
      <c r="LB29" s="307"/>
      <c r="LC29" s="307"/>
      <c r="LD29" s="307"/>
      <c r="LE29" s="307"/>
      <c r="LF29" s="307"/>
      <c r="LG29" s="307"/>
      <c r="LH29" s="307"/>
      <c r="LI29" s="307"/>
      <c r="LJ29" s="307"/>
      <c r="LK29" s="307"/>
      <c r="LL29" s="307"/>
      <c r="LM29" s="307"/>
      <c r="LN29" s="307"/>
      <c r="LO29" s="307"/>
      <c r="LP29" s="307"/>
      <c r="LQ29" s="307"/>
      <c r="LR29" s="307"/>
      <c r="LS29" s="307"/>
      <c r="LT29" s="307"/>
      <c r="LU29" s="307"/>
      <c r="LV29" s="307"/>
      <c r="LW29" s="307"/>
      <c r="LX29" s="307"/>
      <c r="LY29" s="307"/>
      <c r="LZ29" s="307"/>
      <c r="MA29" s="307"/>
      <c r="MB29" s="307"/>
      <c r="MC29" s="307"/>
      <c r="MD29" s="307"/>
      <c r="ME29" s="307"/>
      <c r="MF29" s="307"/>
      <c r="MG29" s="307"/>
      <c r="MH29" s="307"/>
      <c r="MI29" s="307"/>
      <c r="MJ29" s="307"/>
      <c r="MK29" s="307"/>
      <c r="ML29" s="307"/>
      <c r="MM29" s="307"/>
      <c r="MN29" s="307"/>
      <c r="MO29" s="307"/>
      <c r="MP29" s="307"/>
      <c r="MQ29" s="307"/>
      <c r="MR29" s="307"/>
      <c r="MS29" s="307"/>
      <c r="MT29" s="307"/>
      <c r="MU29" s="307"/>
      <c r="MV29" s="307"/>
      <c r="MW29" s="307"/>
      <c r="MX29" s="307"/>
      <c r="MY29" s="307"/>
      <c r="MZ29" s="307"/>
      <c r="NA29" s="307"/>
      <c r="NB29" s="307"/>
      <c r="NC29" s="307"/>
      <c r="ND29" s="307"/>
      <c r="NE29" s="307"/>
      <c r="NF29" s="307"/>
      <c r="NG29" s="307"/>
      <c r="NH29" s="307"/>
      <c r="NI29" s="307"/>
      <c r="NJ29" s="307"/>
      <c r="NK29" s="307"/>
      <c r="NL29" s="307"/>
      <c r="NM29" s="307"/>
      <c r="NN29" s="307"/>
      <c r="NO29" s="307"/>
      <c r="NP29" s="307"/>
      <c r="NQ29" s="307"/>
      <c r="NR29" s="307"/>
      <c r="NS29" s="307"/>
      <c r="NT29" s="307"/>
      <c r="NU29" s="307"/>
      <c r="NV29" s="307"/>
      <c r="NW29" s="307"/>
      <c r="NX29" s="307"/>
      <c r="NY29" s="307"/>
      <c r="NZ29" s="307"/>
      <c r="OA29" s="307"/>
      <c r="OB29" s="307"/>
      <c r="OC29" s="307"/>
      <c r="OD29" s="307"/>
      <c r="OE29" s="307"/>
      <c r="OF29" s="307"/>
      <c r="OG29" s="307"/>
      <c r="OH29" s="307"/>
      <c r="OI29" s="307"/>
      <c r="OJ29" s="307"/>
      <c r="OK29" s="307"/>
      <c r="OL29" s="307"/>
      <c r="OM29" s="307"/>
      <c r="ON29" s="307"/>
      <c r="OO29" s="307"/>
      <c r="OP29" s="307"/>
      <c r="OQ29" s="307"/>
      <c r="OR29" s="307"/>
      <c r="OS29" s="307"/>
      <c r="OT29" s="307"/>
      <c r="OU29" s="307"/>
      <c r="OV29" s="307"/>
      <c r="OW29" s="307"/>
      <c r="OX29" s="307"/>
      <c r="OY29" s="307"/>
      <c r="OZ29" s="307"/>
      <c r="PA29" s="307"/>
      <c r="PB29" s="307"/>
      <c r="PC29" s="307"/>
      <c r="PD29" s="307"/>
      <c r="PE29" s="307"/>
      <c r="PF29" s="307"/>
      <c r="PG29" s="307"/>
      <c r="PH29" s="307"/>
      <c r="PI29" s="307"/>
      <c r="PJ29" s="307"/>
      <c r="PK29" s="307"/>
      <c r="PL29" s="307"/>
      <c r="PM29" s="307"/>
      <c r="PN29" s="307"/>
      <c r="PO29" s="307"/>
      <c r="PP29" s="307"/>
      <c r="PQ29" s="307"/>
      <c r="PR29" s="307"/>
      <c r="PS29" s="307"/>
      <c r="PT29" s="307"/>
      <c r="PU29" s="307"/>
      <c r="PV29" s="307"/>
      <c r="PW29" s="307"/>
      <c r="PX29" s="307"/>
      <c r="PY29" s="307"/>
      <c r="PZ29" s="307"/>
      <c r="QA29" s="307"/>
      <c r="QB29" s="307"/>
      <c r="QC29" s="307"/>
      <c r="QD29" s="307"/>
      <c r="QE29" s="307"/>
      <c r="QF29" s="307"/>
      <c r="QG29" s="307"/>
      <c r="QH29" s="307"/>
      <c r="QI29" s="307"/>
      <c r="QJ29" s="307"/>
      <c r="QK29" s="307"/>
      <c r="QL29" s="307"/>
      <c r="QM29" s="307"/>
      <c r="QN29" s="307"/>
      <c r="QO29" s="307"/>
      <c r="QP29" s="307"/>
      <c r="QQ29" s="307"/>
      <c r="QR29" s="307"/>
      <c r="QS29" s="307"/>
      <c r="QT29" s="307"/>
      <c r="QU29" s="307"/>
      <c r="QV29" s="307"/>
      <c r="QW29" s="307"/>
      <c r="QX29" s="307"/>
      <c r="QY29" s="307"/>
      <c r="QZ29" s="307"/>
      <c r="RA29" s="307"/>
      <c r="RB29" s="307"/>
      <c r="RC29" s="307"/>
      <c r="RD29" s="307"/>
      <c r="RE29" s="307"/>
      <c r="RF29" s="307"/>
      <c r="RG29" s="307"/>
      <c r="RH29" s="307"/>
      <c r="RI29" s="307"/>
      <c r="RJ29" s="307"/>
      <c r="RK29" s="307"/>
      <c r="RL29" s="307"/>
      <c r="RM29" s="307"/>
      <c r="RN29" s="307"/>
      <c r="RO29" s="307"/>
      <c r="RP29" s="307"/>
      <c r="RQ29" s="307"/>
      <c r="RR29" s="307"/>
      <c r="RS29" s="307"/>
      <c r="RT29" s="307"/>
      <c r="RU29" s="307"/>
      <c r="RV29" s="307"/>
      <c r="RW29" s="307"/>
      <c r="RX29" s="307"/>
      <c r="RY29" s="307"/>
      <c r="RZ29" s="307"/>
      <c r="SA29" s="307"/>
      <c r="SB29" s="307"/>
      <c r="SC29" s="307"/>
      <c r="SD29" s="307"/>
      <c r="SE29" s="307"/>
      <c r="SF29" s="307"/>
      <c r="SG29" s="307"/>
      <c r="SH29" s="307"/>
      <c r="SI29" s="307"/>
      <c r="SJ29" s="307"/>
      <c r="SK29" s="307"/>
      <c r="SL29" s="307"/>
      <c r="SM29" s="307"/>
      <c r="SN29" s="307"/>
      <c r="SO29" s="307"/>
      <c r="SP29" s="307"/>
      <c r="SQ29" s="307"/>
      <c r="SR29" s="307"/>
      <c r="SS29" s="307"/>
      <c r="ST29" s="307"/>
      <c r="SU29" s="307"/>
      <c r="SV29" s="307"/>
      <c r="SW29" s="307"/>
      <c r="SX29" s="307"/>
      <c r="SY29" s="307"/>
      <c r="SZ29" s="307"/>
      <c r="TA29" s="307"/>
      <c r="TB29" s="307"/>
      <c r="TC29" s="307"/>
      <c r="TD29" s="307"/>
      <c r="TE29" s="307"/>
      <c r="TF29" s="307"/>
      <c r="TG29" s="307"/>
      <c r="TH29" s="307"/>
      <c r="TI29" s="307"/>
      <c r="TJ29" s="307"/>
      <c r="TK29" s="307"/>
      <c r="TL29" s="307"/>
      <c r="TM29" s="307"/>
      <c r="TN29" s="307"/>
      <c r="TO29" s="307"/>
      <c r="TP29" s="307"/>
      <c r="TQ29" s="307"/>
      <c r="TR29" s="307"/>
      <c r="TS29" s="307"/>
      <c r="TT29" s="307"/>
      <c r="TU29" s="307"/>
      <c r="TV29" s="307"/>
      <c r="TW29" s="307"/>
      <c r="TX29" s="307"/>
      <c r="TY29" s="307"/>
      <c r="TZ29" s="307"/>
      <c r="UA29" s="307"/>
      <c r="UB29" s="307"/>
      <c r="UC29" s="307"/>
      <c r="UD29" s="307"/>
      <c r="UE29" s="307"/>
      <c r="UF29" s="307"/>
      <c r="UG29" s="307"/>
      <c r="UH29" s="307"/>
      <c r="UI29" s="307"/>
      <c r="UJ29" s="307"/>
      <c r="UK29" s="307"/>
      <c r="UL29" s="307"/>
      <c r="UM29" s="307"/>
      <c r="UN29" s="307"/>
      <c r="UO29" s="307"/>
      <c r="UP29" s="307"/>
      <c r="UQ29" s="307"/>
      <c r="UR29" s="307"/>
      <c r="US29" s="307"/>
      <c r="UT29" s="307"/>
      <c r="UU29" s="307"/>
      <c r="UV29" s="307"/>
      <c r="UW29" s="307"/>
      <c r="UX29" s="307"/>
      <c r="UY29" s="307"/>
      <c r="UZ29" s="307"/>
      <c r="VA29" s="307"/>
      <c r="VB29" s="307"/>
      <c r="VC29" s="307"/>
      <c r="VD29" s="307"/>
      <c r="VE29" s="307"/>
      <c r="VF29" s="307"/>
      <c r="VG29" s="307"/>
      <c r="VH29" s="307"/>
      <c r="VI29" s="307"/>
      <c r="VJ29" s="307"/>
      <c r="VK29" s="307"/>
      <c r="VL29" s="307"/>
      <c r="VM29" s="307"/>
      <c r="VN29" s="307"/>
      <c r="VO29" s="307"/>
      <c r="VP29" s="307"/>
      <c r="VQ29" s="307"/>
      <c r="VR29" s="307"/>
      <c r="VS29" s="307"/>
      <c r="VT29" s="307"/>
      <c r="VU29" s="307"/>
      <c r="VV29" s="307"/>
      <c r="VW29" s="307"/>
      <c r="VX29" s="307"/>
      <c r="VY29" s="307"/>
      <c r="VZ29" s="307"/>
      <c r="WA29" s="307"/>
      <c r="WB29" s="307"/>
      <c r="WC29" s="307"/>
      <c r="WD29" s="307"/>
      <c r="WE29" s="307"/>
      <c r="WF29" s="307"/>
      <c r="WG29" s="307"/>
      <c r="WH29" s="307"/>
      <c r="WI29" s="307"/>
      <c r="WJ29" s="307"/>
      <c r="WK29" s="307"/>
      <c r="WL29" s="307"/>
      <c r="WM29" s="307"/>
      <c r="WN29" s="307"/>
      <c r="WO29" s="307"/>
      <c r="WP29" s="307"/>
      <c r="WQ29" s="307"/>
      <c r="WR29" s="307"/>
      <c r="WS29" s="307"/>
      <c r="WT29" s="307"/>
      <c r="WU29" s="307"/>
      <c r="WV29" s="307"/>
      <c r="WW29" s="307"/>
      <c r="WX29" s="307"/>
      <c r="WY29" s="307"/>
      <c r="WZ29" s="307"/>
      <c r="XA29" s="307"/>
      <c r="XB29" s="307"/>
      <c r="XC29" s="307"/>
      <c r="XD29" s="307"/>
      <c r="XE29" s="307"/>
      <c r="XF29" s="307"/>
      <c r="XG29" s="307"/>
      <c r="XH29" s="307"/>
      <c r="XI29" s="307"/>
      <c r="XJ29" s="307"/>
      <c r="XK29" s="307"/>
      <c r="XL29" s="307"/>
      <c r="XM29" s="307"/>
      <c r="XN29" s="307"/>
      <c r="XO29" s="307"/>
      <c r="XP29" s="307"/>
      <c r="XQ29" s="307"/>
      <c r="XR29" s="307"/>
      <c r="XS29" s="307"/>
      <c r="XT29" s="307"/>
      <c r="XU29" s="307"/>
      <c r="XV29" s="307"/>
      <c r="XW29" s="307"/>
      <c r="XX29" s="307"/>
      <c r="XY29" s="307"/>
      <c r="XZ29" s="307"/>
      <c r="YA29" s="307"/>
      <c r="YB29" s="307"/>
      <c r="YC29" s="307"/>
      <c r="YD29" s="307"/>
      <c r="YE29" s="307"/>
      <c r="YF29" s="307"/>
      <c r="YG29" s="307"/>
      <c r="YH29" s="307"/>
      <c r="YI29" s="307"/>
      <c r="YJ29" s="307"/>
      <c r="YK29" s="307"/>
      <c r="YL29" s="307"/>
      <c r="YM29" s="307"/>
      <c r="YN29" s="307"/>
      <c r="YO29" s="307"/>
      <c r="YP29" s="307"/>
      <c r="YQ29" s="307"/>
      <c r="YR29" s="307"/>
      <c r="YS29" s="307"/>
      <c r="YT29" s="307"/>
      <c r="YU29" s="307"/>
      <c r="YV29" s="307"/>
      <c r="YW29" s="307"/>
      <c r="YX29" s="307"/>
      <c r="YY29" s="307"/>
      <c r="YZ29" s="307"/>
      <c r="ZA29" s="307"/>
      <c r="ZB29" s="307"/>
      <c r="ZC29" s="307"/>
      <c r="ZD29" s="307"/>
      <c r="ZE29" s="307"/>
      <c r="ZF29" s="307"/>
      <c r="ZG29" s="307"/>
      <c r="ZH29" s="307"/>
      <c r="ZI29" s="307"/>
      <c r="ZJ29" s="307"/>
      <c r="ZK29" s="307"/>
      <c r="ZL29" s="307"/>
      <c r="ZM29" s="307"/>
      <c r="ZN29" s="307"/>
      <c r="ZO29" s="307"/>
      <c r="ZP29" s="307"/>
      <c r="ZQ29" s="307"/>
      <c r="ZR29" s="307"/>
      <c r="ZS29" s="307"/>
      <c r="ZT29" s="307"/>
      <c r="ZU29" s="307"/>
      <c r="ZV29" s="307"/>
      <c r="ZW29" s="307"/>
      <c r="ZX29" s="307"/>
      <c r="ZY29" s="307"/>
      <c r="ZZ29" s="307"/>
      <c r="AAA29" s="307"/>
      <c r="AAB29" s="307"/>
      <c r="AAC29" s="307"/>
      <c r="AAD29" s="307"/>
      <c r="AAE29" s="307"/>
      <c r="AAF29" s="307"/>
      <c r="AAG29" s="307"/>
      <c r="AAH29" s="307"/>
      <c r="AAI29" s="307"/>
      <c r="AAJ29" s="307"/>
      <c r="AAK29" s="307"/>
      <c r="AAL29" s="307"/>
      <c r="AAM29" s="307"/>
      <c r="AAN29" s="307"/>
      <c r="AAO29" s="307"/>
      <c r="AAP29" s="307"/>
      <c r="AAQ29" s="307"/>
      <c r="AAR29" s="307"/>
      <c r="AAS29" s="307"/>
      <c r="AAT29" s="307"/>
      <c r="AAU29" s="307"/>
      <c r="AAV29" s="307"/>
      <c r="AAW29" s="307"/>
      <c r="AAX29" s="307"/>
      <c r="AAY29" s="307"/>
      <c r="AAZ29" s="307"/>
      <c r="ABA29" s="307"/>
      <c r="ABB29" s="307"/>
      <c r="ABC29" s="307"/>
      <c r="ABD29" s="307"/>
      <c r="ABE29" s="307"/>
      <c r="ABF29" s="307"/>
      <c r="ABG29" s="307"/>
      <c r="ABH29" s="307"/>
      <c r="ABI29" s="307"/>
      <c r="ABJ29" s="307"/>
      <c r="ABK29" s="307"/>
      <c r="ABL29" s="307"/>
      <c r="ABM29" s="307"/>
      <c r="ABN29" s="307"/>
      <c r="ABO29" s="307"/>
      <c r="ABP29" s="307"/>
      <c r="ABQ29" s="307"/>
      <c r="ABR29" s="307"/>
      <c r="ABS29" s="307"/>
      <c r="ABT29" s="307"/>
      <c r="ABU29" s="307"/>
      <c r="ABV29" s="307"/>
      <c r="ABW29" s="307"/>
      <c r="ABX29" s="307"/>
      <c r="ABY29" s="307"/>
      <c r="ABZ29" s="307"/>
      <c r="ACA29" s="307"/>
      <c r="ACB29" s="307"/>
      <c r="ACC29" s="307"/>
      <c r="ACD29" s="307"/>
      <c r="ACE29" s="307"/>
      <c r="ACF29" s="307"/>
      <c r="ACG29" s="307"/>
      <c r="ACH29" s="307"/>
      <c r="ACI29" s="307"/>
      <c r="ACJ29" s="307"/>
      <c r="ACK29" s="307"/>
      <c r="ACL29" s="307"/>
      <c r="ACM29" s="307"/>
      <c r="ACN29" s="307"/>
      <c r="ACO29" s="307"/>
      <c r="ACP29" s="307"/>
      <c r="ACQ29" s="307"/>
      <c r="ACR29" s="307"/>
      <c r="ACS29" s="307"/>
      <c r="ACT29" s="307"/>
      <c r="ACU29" s="307"/>
      <c r="ACV29" s="307"/>
      <c r="ACW29" s="307"/>
      <c r="ACX29" s="307"/>
      <c r="ACY29" s="307"/>
      <c r="ACZ29" s="307"/>
      <c r="ADA29" s="307"/>
      <c r="ADB29" s="307"/>
      <c r="ADC29" s="307"/>
      <c r="ADD29" s="307"/>
      <c r="ADE29" s="307"/>
      <c r="ADF29" s="307"/>
      <c r="ADG29" s="307"/>
      <c r="ADH29" s="307"/>
      <c r="ADI29" s="307"/>
      <c r="ADJ29" s="307"/>
      <c r="ADK29" s="307"/>
      <c r="ADL29" s="307"/>
      <c r="ADM29" s="307"/>
      <c r="ADN29" s="307"/>
      <c r="ADO29" s="307"/>
      <c r="ADP29" s="307"/>
      <c r="ADQ29" s="307"/>
      <c r="ADR29" s="307"/>
      <c r="ADS29" s="307"/>
      <c r="ADT29" s="307"/>
      <c r="ADU29" s="307"/>
      <c r="ADV29" s="307"/>
      <c r="ADW29" s="307"/>
      <c r="ADX29" s="307"/>
      <c r="ADY29" s="307"/>
      <c r="ADZ29" s="307"/>
      <c r="AEA29" s="307"/>
      <c r="AEB29" s="307"/>
      <c r="AEC29" s="307"/>
      <c r="AED29" s="307"/>
      <c r="AEE29" s="307"/>
      <c r="AEF29" s="307"/>
      <c r="AEG29" s="307"/>
      <c r="AEH29" s="307"/>
      <c r="AEI29" s="307"/>
      <c r="AEJ29" s="307"/>
      <c r="AEK29" s="307"/>
      <c r="AEL29" s="307"/>
      <c r="AEM29" s="307"/>
      <c r="AEN29" s="307"/>
      <c r="AEO29" s="307"/>
      <c r="AEP29" s="307"/>
      <c r="AEQ29" s="307"/>
      <c r="AER29" s="307"/>
      <c r="AES29" s="307"/>
      <c r="AET29" s="307"/>
      <c r="AEU29" s="307"/>
      <c r="AEV29" s="307"/>
      <c r="AEW29" s="307"/>
      <c r="AEX29" s="307"/>
      <c r="AEY29" s="307"/>
      <c r="AEZ29" s="307"/>
      <c r="AFA29" s="307"/>
      <c r="AFB29" s="307"/>
      <c r="AFC29" s="307"/>
      <c r="AFD29" s="307"/>
      <c r="AFE29" s="307"/>
      <c r="AFF29" s="307"/>
      <c r="AFG29" s="307"/>
      <c r="AFH29" s="307"/>
      <c r="AFI29" s="307"/>
      <c r="AFJ29" s="307"/>
      <c r="AFK29" s="307"/>
      <c r="AFL29" s="307"/>
      <c r="AFM29" s="307"/>
      <c r="AFN29" s="307"/>
      <c r="AFO29" s="307"/>
      <c r="AFP29" s="307"/>
      <c r="AFQ29" s="307"/>
      <c r="AFR29" s="307"/>
      <c r="AFS29" s="307"/>
      <c r="AFT29" s="307"/>
      <c r="AFU29" s="307"/>
      <c r="AFV29" s="307"/>
      <c r="AFW29" s="307"/>
      <c r="AFX29" s="307"/>
      <c r="AFY29" s="307"/>
      <c r="AFZ29" s="307"/>
      <c r="AGA29" s="307"/>
      <c r="AGB29" s="307"/>
      <c r="AGC29" s="307"/>
      <c r="AGD29" s="307"/>
      <c r="AGE29" s="307"/>
      <c r="AGF29" s="307"/>
      <c r="AGG29" s="307"/>
      <c r="AGH29" s="307"/>
      <c r="AGI29" s="307"/>
      <c r="AGJ29" s="307"/>
      <c r="AGK29" s="307"/>
      <c r="AGL29" s="307"/>
      <c r="AGM29" s="307"/>
      <c r="AGN29" s="307"/>
      <c r="AGO29" s="307"/>
      <c r="AGP29" s="307"/>
      <c r="AGQ29" s="307"/>
      <c r="AGR29" s="307"/>
      <c r="AGS29" s="307"/>
      <c r="AGT29" s="307"/>
      <c r="AGU29" s="307"/>
      <c r="AGV29" s="307"/>
      <c r="AGW29" s="307"/>
      <c r="AGX29" s="307"/>
      <c r="AGY29" s="307"/>
      <c r="AGZ29" s="307"/>
      <c r="AHA29" s="307"/>
      <c r="AHB29" s="307"/>
      <c r="AHC29" s="307"/>
      <c r="AHD29" s="307"/>
      <c r="AHE29" s="307"/>
      <c r="AHF29" s="307"/>
      <c r="AHG29" s="307"/>
      <c r="AHH29" s="307"/>
      <c r="AHI29" s="307"/>
      <c r="AHJ29" s="307"/>
      <c r="AHK29" s="307"/>
      <c r="AHL29" s="307"/>
      <c r="AHM29" s="307"/>
      <c r="AHN29" s="307"/>
      <c r="AHO29" s="307"/>
      <c r="AHP29" s="307"/>
      <c r="AHQ29" s="307"/>
      <c r="AHR29" s="307"/>
      <c r="AHS29" s="307"/>
      <c r="AHT29" s="307"/>
      <c r="AHU29" s="307"/>
      <c r="AHV29" s="307"/>
      <c r="AHW29" s="307"/>
      <c r="AHX29" s="307"/>
      <c r="AHY29" s="307"/>
      <c r="AHZ29" s="307"/>
      <c r="AIA29" s="307"/>
      <c r="AIB29" s="307"/>
      <c r="AIC29" s="307"/>
      <c r="AID29" s="307"/>
      <c r="AIE29" s="307"/>
      <c r="AIF29" s="307"/>
      <c r="AIG29" s="307"/>
      <c r="AIH29" s="307"/>
      <c r="AII29" s="307"/>
      <c r="AIJ29" s="307"/>
      <c r="AIK29" s="307"/>
      <c r="AIL29" s="307"/>
      <c r="AIM29" s="307"/>
      <c r="AIN29" s="307"/>
      <c r="AIO29" s="307"/>
      <c r="AIP29" s="307"/>
      <c r="AIQ29" s="307"/>
      <c r="AIR29" s="307"/>
      <c r="AIS29" s="307"/>
      <c r="AIT29" s="307"/>
      <c r="AIU29" s="307"/>
      <c r="AIV29" s="307"/>
      <c r="AIW29" s="307"/>
      <c r="AIX29" s="307"/>
      <c r="AIY29" s="307"/>
      <c r="AIZ29" s="307"/>
      <c r="AJA29" s="307"/>
      <c r="AJB29" s="307"/>
      <c r="AJC29" s="307"/>
      <c r="AJD29" s="307"/>
      <c r="AJE29" s="307"/>
      <c r="AJF29" s="307"/>
      <c r="AJG29" s="307"/>
      <c r="AJH29" s="307"/>
      <c r="AJI29" s="307"/>
      <c r="AJJ29" s="307"/>
      <c r="AJK29" s="307"/>
      <c r="AJL29" s="307"/>
      <c r="AJM29" s="307"/>
      <c r="AJN29" s="307"/>
      <c r="AJO29" s="307"/>
      <c r="AJP29" s="307"/>
      <c r="AJQ29" s="307"/>
      <c r="AJR29" s="307"/>
      <c r="AJS29" s="307"/>
      <c r="AJT29" s="307"/>
      <c r="AJU29" s="307"/>
      <c r="AJV29" s="307"/>
      <c r="AJW29" s="307"/>
      <c r="AJX29" s="307"/>
      <c r="AJY29" s="307"/>
      <c r="AJZ29" s="307"/>
      <c r="AKA29" s="307"/>
      <c r="AKB29" s="307"/>
      <c r="AKC29" s="307"/>
      <c r="AKD29" s="307"/>
      <c r="AKE29" s="307"/>
      <c r="AKF29" s="307"/>
      <c r="AKG29" s="307"/>
      <c r="AKH29" s="307"/>
      <c r="AKI29" s="307"/>
      <c r="AKJ29" s="307"/>
      <c r="AKK29" s="307"/>
      <c r="AKL29" s="307"/>
      <c r="AKM29" s="307"/>
      <c r="AKN29" s="307"/>
      <c r="AKO29" s="307"/>
      <c r="AKP29" s="307"/>
      <c r="AKQ29" s="307"/>
      <c r="AKR29" s="307"/>
      <c r="AKS29" s="307"/>
      <c r="AKT29" s="307"/>
      <c r="AKU29" s="307"/>
      <c r="AKV29" s="307"/>
      <c r="AKW29" s="307"/>
      <c r="AKX29" s="307"/>
      <c r="AKY29" s="307"/>
    </row>
    <row r="30" spans="1:987" s="41" customFormat="1" x14ac:dyDescent="0.25">
      <c r="A30" s="133" t="s">
        <v>8</v>
      </c>
      <c r="B30" s="185" t="e">
        <f>IF('Sample of Spirits 2'!I30&lt;E30,"&lt;",'Sample of Spirits 2'!I30)</f>
        <v>#DIV/0!</v>
      </c>
      <c r="C30" s="94" t="e">
        <f t="shared" si="8"/>
        <v>#DIV/0!</v>
      </c>
      <c r="D30" s="94" t="e">
        <f>'Sample of Spirits 2'!E30</f>
        <v>#DIV/0!</v>
      </c>
      <c r="E30" s="196" t="e">
        <f t="shared" si="9"/>
        <v>#DIV/0!</v>
      </c>
      <c r="F30" s="118"/>
      <c r="G30" s="123" t="e">
        <f>IF('Sample of Spirits 2'!R30&lt;J30,"&lt;",'Sample of Spirits 2'!R30)</f>
        <v>#DIV/0!</v>
      </c>
      <c r="H30" s="123" t="e">
        <f t="shared" si="10"/>
        <v>#DIV/0!</v>
      </c>
      <c r="I30" s="94" t="e">
        <f>'Sample of Spirits 2'!N30</f>
        <v>#DIV/0!</v>
      </c>
      <c r="J30" s="199" t="e">
        <f t="shared" si="11"/>
        <v>#DIV/0!</v>
      </c>
      <c r="K30" s="118"/>
      <c r="L30" s="187" t="e">
        <f>IF('Sample of Spirits 2'!AA30&lt;O30,"&lt;",'Sample of Spirits 2'!AA30)</f>
        <v>#DIV/0!</v>
      </c>
      <c r="M30" s="123" t="e">
        <f t="shared" si="12"/>
        <v>#DIV/0!</v>
      </c>
      <c r="N30" s="94" t="e">
        <f>'Sample of Spirits 2'!W30</f>
        <v>#DIV/0!</v>
      </c>
      <c r="O30" s="199" t="e">
        <f t="shared" si="13"/>
        <v>#DIV/0!</v>
      </c>
      <c r="P30" s="118"/>
      <c r="Q30" s="94" t="e">
        <f t="shared" si="18"/>
        <v>#DIV/0!</v>
      </c>
      <c r="R30" s="94" t="e">
        <f t="shared" si="19"/>
        <v>#DIV/0!</v>
      </c>
      <c r="S30" s="118"/>
      <c r="T30" s="186" t="e">
        <f t="shared" si="20"/>
        <v>#DIV/0!</v>
      </c>
      <c r="U30" s="94" t="e">
        <f t="shared" si="21"/>
        <v>#DIV/0!</v>
      </c>
      <c r="V30" s="114"/>
      <c r="W30" s="312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  <c r="AJ30" s="307"/>
      <c r="AK30" s="307"/>
      <c r="AL30" s="307"/>
      <c r="AM30" s="307"/>
      <c r="AN30" s="307"/>
      <c r="AO30" s="307"/>
      <c r="AP30" s="307"/>
      <c r="AQ30" s="307"/>
      <c r="AR30" s="307"/>
      <c r="AS30" s="307"/>
      <c r="AT30" s="307"/>
      <c r="AU30" s="307"/>
      <c r="AV30" s="307"/>
      <c r="AW30" s="307"/>
      <c r="AX30" s="307"/>
      <c r="AY30" s="307"/>
      <c r="AZ30" s="307"/>
      <c r="BA30" s="307"/>
      <c r="BB30" s="307"/>
      <c r="BC30" s="307"/>
      <c r="BD30" s="307"/>
      <c r="BE30" s="307"/>
      <c r="BF30" s="307"/>
      <c r="BG30" s="307"/>
      <c r="BH30" s="307"/>
      <c r="BI30" s="307"/>
      <c r="BJ30" s="307"/>
      <c r="BK30" s="307"/>
      <c r="BL30" s="307"/>
      <c r="BM30" s="307"/>
      <c r="BN30" s="307"/>
      <c r="BO30" s="307"/>
      <c r="BP30" s="307"/>
      <c r="BQ30" s="307"/>
      <c r="BR30" s="307"/>
      <c r="BS30" s="307"/>
      <c r="BT30" s="307"/>
      <c r="BU30" s="307"/>
      <c r="BV30" s="307"/>
      <c r="BW30" s="307"/>
      <c r="BX30" s="307"/>
      <c r="BY30" s="307"/>
      <c r="BZ30" s="307"/>
      <c r="CA30" s="307"/>
      <c r="CB30" s="307"/>
      <c r="CC30" s="307"/>
      <c r="CD30" s="307"/>
      <c r="CE30" s="307"/>
      <c r="CF30" s="307"/>
      <c r="CG30" s="307"/>
      <c r="CH30" s="307"/>
      <c r="CI30" s="307"/>
      <c r="CJ30" s="307"/>
      <c r="CK30" s="307"/>
      <c r="CL30" s="307"/>
      <c r="CM30" s="307"/>
      <c r="CN30" s="307"/>
      <c r="CO30" s="307"/>
      <c r="CP30" s="307"/>
      <c r="CQ30" s="307"/>
      <c r="CR30" s="307"/>
      <c r="CS30" s="307"/>
      <c r="CT30" s="307"/>
      <c r="CU30" s="307"/>
      <c r="CV30" s="307"/>
      <c r="CW30" s="307"/>
      <c r="CX30" s="307"/>
      <c r="CY30" s="307"/>
      <c r="CZ30" s="307"/>
      <c r="DA30" s="307"/>
      <c r="DB30" s="307"/>
      <c r="DC30" s="307"/>
      <c r="DD30" s="307"/>
      <c r="DE30" s="307"/>
      <c r="DF30" s="307"/>
      <c r="DG30" s="307"/>
      <c r="DH30" s="307"/>
      <c r="DI30" s="307"/>
      <c r="DJ30" s="307"/>
      <c r="DK30" s="307"/>
      <c r="DL30" s="307"/>
      <c r="DM30" s="307"/>
      <c r="DN30" s="307"/>
      <c r="DO30" s="307"/>
      <c r="DP30" s="307"/>
      <c r="DQ30" s="307"/>
      <c r="DR30" s="307"/>
      <c r="DS30" s="307"/>
      <c r="DT30" s="307"/>
      <c r="DU30" s="307"/>
      <c r="DV30" s="307"/>
      <c r="DW30" s="307"/>
      <c r="DX30" s="307"/>
      <c r="DY30" s="307"/>
      <c r="DZ30" s="307"/>
      <c r="EA30" s="307"/>
      <c r="EB30" s="307"/>
      <c r="EC30" s="307"/>
      <c r="ED30" s="307"/>
      <c r="EE30" s="307"/>
      <c r="EF30" s="307"/>
      <c r="EG30" s="307"/>
      <c r="EH30" s="307"/>
      <c r="EI30" s="307"/>
      <c r="EJ30" s="307"/>
      <c r="EK30" s="307"/>
      <c r="EL30" s="307"/>
      <c r="EM30" s="307"/>
      <c r="EN30" s="307"/>
      <c r="EO30" s="307"/>
      <c r="EP30" s="307"/>
      <c r="EQ30" s="307"/>
      <c r="ER30" s="307"/>
      <c r="ES30" s="307"/>
      <c r="ET30" s="307"/>
      <c r="EU30" s="307"/>
      <c r="EV30" s="307"/>
      <c r="EW30" s="307"/>
      <c r="EX30" s="307"/>
      <c r="EY30" s="307"/>
      <c r="EZ30" s="307"/>
      <c r="FA30" s="307"/>
      <c r="FB30" s="307"/>
      <c r="FC30" s="307"/>
      <c r="FD30" s="307"/>
      <c r="FE30" s="307"/>
      <c r="FF30" s="307"/>
      <c r="FG30" s="307"/>
      <c r="FH30" s="307"/>
      <c r="FI30" s="307"/>
      <c r="FJ30" s="307"/>
      <c r="FK30" s="307"/>
      <c r="FL30" s="307"/>
      <c r="FM30" s="307"/>
      <c r="FN30" s="307"/>
      <c r="FO30" s="307"/>
      <c r="FP30" s="307"/>
      <c r="FQ30" s="307"/>
      <c r="FR30" s="307"/>
      <c r="FS30" s="307"/>
      <c r="FT30" s="307"/>
      <c r="FU30" s="307"/>
      <c r="FV30" s="307"/>
      <c r="FW30" s="307"/>
      <c r="FX30" s="307"/>
      <c r="FY30" s="307"/>
      <c r="FZ30" s="307"/>
      <c r="GA30" s="307"/>
      <c r="GB30" s="307"/>
      <c r="GC30" s="307"/>
      <c r="GD30" s="307"/>
      <c r="GE30" s="307"/>
      <c r="GF30" s="307"/>
      <c r="GG30" s="307"/>
      <c r="GH30" s="307"/>
      <c r="GI30" s="307"/>
      <c r="GJ30" s="307"/>
      <c r="GK30" s="307"/>
      <c r="GL30" s="307"/>
      <c r="GM30" s="307"/>
      <c r="GN30" s="307"/>
      <c r="GO30" s="307"/>
      <c r="GP30" s="307"/>
      <c r="GQ30" s="307"/>
      <c r="GR30" s="307"/>
      <c r="GS30" s="307"/>
      <c r="GT30" s="307"/>
      <c r="GU30" s="307"/>
      <c r="GV30" s="307"/>
      <c r="GW30" s="307"/>
      <c r="GX30" s="307"/>
      <c r="GY30" s="307"/>
      <c r="GZ30" s="307"/>
      <c r="HA30" s="307"/>
      <c r="HB30" s="307"/>
      <c r="HC30" s="307"/>
      <c r="HD30" s="307"/>
      <c r="HE30" s="307"/>
      <c r="HF30" s="307"/>
      <c r="HG30" s="307"/>
      <c r="HH30" s="307"/>
      <c r="HI30" s="307"/>
      <c r="HJ30" s="307"/>
      <c r="HK30" s="307"/>
      <c r="HL30" s="307"/>
      <c r="HM30" s="307"/>
      <c r="HN30" s="307"/>
      <c r="HO30" s="307"/>
      <c r="HP30" s="307"/>
      <c r="HQ30" s="307"/>
      <c r="HR30" s="307"/>
      <c r="HS30" s="307"/>
      <c r="HT30" s="307"/>
      <c r="HU30" s="307"/>
      <c r="HV30" s="307"/>
      <c r="HW30" s="307"/>
      <c r="HX30" s="307"/>
      <c r="HY30" s="307"/>
      <c r="HZ30" s="307"/>
      <c r="IA30" s="307"/>
      <c r="IB30" s="307"/>
      <c r="IC30" s="307"/>
      <c r="ID30" s="307"/>
      <c r="IE30" s="307"/>
      <c r="IF30" s="307"/>
      <c r="IG30" s="307"/>
      <c r="IH30" s="307"/>
      <c r="II30" s="307"/>
      <c r="IJ30" s="307"/>
      <c r="IK30" s="307"/>
      <c r="IL30" s="307"/>
      <c r="IM30" s="307"/>
      <c r="IN30" s="307"/>
      <c r="IO30" s="307"/>
      <c r="IP30" s="307"/>
      <c r="IQ30" s="307"/>
      <c r="IR30" s="307"/>
      <c r="IS30" s="307"/>
      <c r="IT30" s="307"/>
      <c r="IU30" s="307"/>
      <c r="IV30" s="307"/>
      <c r="IW30" s="307"/>
      <c r="IX30" s="307"/>
      <c r="IY30" s="307"/>
      <c r="IZ30" s="307"/>
      <c r="JA30" s="307"/>
      <c r="JB30" s="307"/>
      <c r="JC30" s="307"/>
      <c r="JD30" s="307"/>
      <c r="JE30" s="307"/>
      <c r="JF30" s="307"/>
      <c r="JG30" s="307"/>
      <c r="JH30" s="307"/>
      <c r="JI30" s="307"/>
      <c r="JJ30" s="307"/>
      <c r="JK30" s="307"/>
      <c r="JL30" s="307"/>
      <c r="JM30" s="307"/>
      <c r="JN30" s="307"/>
      <c r="JO30" s="307"/>
      <c r="JP30" s="307"/>
      <c r="JQ30" s="307"/>
      <c r="JR30" s="307"/>
      <c r="JS30" s="307"/>
      <c r="JT30" s="307"/>
      <c r="JU30" s="307"/>
      <c r="JV30" s="307"/>
      <c r="JW30" s="307"/>
      <c r="JX30" s="307"/>
      <c r="JY30" s="307"/>
      <c r="JZ30" s="307"/>
      <c r="KA30" s="307"/>
      <c r="KB30" s="307"/>
      <c r="KC30" s="307"/>
      <c r="KD30" s="307"/>
      <c r="KE30" s="307"/>
      <c r="KF30" s="307"/>
      <c r="KG30" s="307"/>
      <c r="KH30" s="307"/>
      <c r="KI30" s="307"/>
      <c r="KJ30" s="307"/>
      <c r="KK30" s="307"/>
      <c r="KL30" s="307"/>
      <c r="KM30" s="307"/>
      <c r="KN30" s="307"/>
      <c r="KO30" s="307"/>
      <c r="KP30" s="307"/>
      <c r="KQ30" s="307"/>
      <c r="KR30" s="307"/>
      <c r="KS30" s="307"/>
      <c r="KT30" s="307"/>
      <c r="KU30" s="307"/>
      <c r="KV30" s="307"/>
      <c r="KW30" s="307"/>
      <c r="KX30" s="307"/>
      <c r="KY30" s="307"/>
      <c r="KZ30" s="307"/>
      <c r="LA30" s="307"/>
      <c r="LB30" s="307"/>
      <c r="LC30" s="307"/>
      <c r="LD30" s="307"/>
      <c r="LE30" s="307"/>
      <c r="LF30" s="307"/>
      <c r="LG30" s="307"/>
      <c r="LH30" s="307"/>
      <c r="LI30" s="307"/>
      <c r="LJ30" s="307"/>
      <c r="LK30" s="307"/>
      <c r="LL30" s="307"/>
      <c r="LM30" s="307"/>
      <c r="LN30" s="307"/>
      <c r="LO30" s="307"/>
      <c r="LP30" s="307"/>
      <c r="LQ30" s="307"/>
      <c r="LR30" s="307"/>
      <c r="LS30" s="307"/>
      <c r="LT30" s="307"/>
      <c r="LU30" s="307"/>
      <c r="LV30" s="307"/>
      <c r="LW30" s="307"/>
      <c r="LX30" s="307"/>
      <c r="LY30" s="307"/>
      <c r="LZ30" s="307"/>
      <c r="MA30" s="307"/>
      <c r="MB30" s="307"/>
      <c r="MC30" s="307"/>
      <c r="MD30" s="307"/>
      <c r="ME30" s="307"/>
      <c r="MF30" s="307"/>
      <c r="MG30" s="307"/>
      <c r="MH30" s="307"/>
      <c r="MI30" s="307"/>
      <c r="MJ30" s="307"/>
      <c r="MK30" s="307"/>
      <c r="ML30" s="307"/>
      <c r="MM30" s="307"/>
      <c r="MN30" s="307"/>
      <c r="MO30" s="307"/>
      <c r="MP30" s="307"/>
      <c r="MQ30" s="307"/>
      <c r="MR30" s="307"/>
      <c r="MS30" s="307"/>
      <c r="MT30" s="307"/>
      <c r="MU30" s="307"/>
      <c r="MV30" s="307"/>
      <c r="MW30" s="307"/>
      <c r="MX30" s="307"/>
      <c r="MY30" s="307"/>
      <c r="MZ30" s="307"/>
      <c r="NA30" s="307"/>
      <c r="NB30" s="307"/>
      <c r="NC30" s="307"/>
      <c r="ND30" s="307"/>
      <c r="NE30" s="307"/>
      <c r="NF30" s="307"/>
      <c r="NG30" s="307"/>
      <c r="NH30" s="307"/>
      <c r="NI30" s="307"/>
      <c r="NJ30" s="307"/>
      <c r="NK30" s="307"/>
      <c r="NL30" s="307"/>
      <c r="NM30" s="307"/>
      <c r="NN30" s="307"/>
      <c r="NO30" s="307"/>
      <c r="NP30" s="307"/>
      <c r="NQ30" s="307"/>
      <c r="NR30" s="307"/>
      <c r="NS30" s="307"/>
      <c r="NT30" s="307"/>
      <c r="NU30" s="307"/>
      <c r="NV30" s="307"/>
      <c r="NW30" s="307"/>
      <c r="NX30" s="307"/>
      <c r="NY30" s="307"/>
      <c r="NZ30" s="307"/>
      <c r="OA30" s="307"/>
      <c r="OB30" s="307"/>
      <c r="OC30" s="307"/>
      <c r="OD30" s="307"/>
      <c r="OE30" s="307"/>
      <c r="OF30" s="307"/>
      <c r="OG30" s="307"/>
      <c r="OH30" s="307"/>
      <c r="OI30" s="307"/>
      <c r="OJ30" s="307"/>
      <c r="OK30" s="307"/>
      <c r="OL30" s="307"/>
      <c r="OM30" s="307"/>
      <c r="ON30" s="307"/>
      <c r="OO30" s="307"/>
      <c r="OP30" s="307"/>
      <c r="OQ30" s="307"/>
      <c r="OR30" s="307"/>
      <c r="OS30" s="307"/>
      <c r="OT30" s="307"/>
      <c r="OU30" s="307"/>
      <c r="OV30" s="307"/>
      <c r="OW30" s="307"/>
      <c r="OX30" s="307"/>
      <c r="OY30" s="307"/>
      <c r="OZ30" s="307"/>
      <c r="PA30" s="307"/>
      <c r="PB30" s="307"/>
      <c r="PC30" s="307"/>
      <c r="PD30" s="307"/>
      <c r="PE30" s="307"/>
      <c r="PF30" s="307"/>
      <c r="PG30" s="307"/>
      <c r="PH30" s="307"/>
      <c r="PI30" s="307"/>
      <c r="PJ30" s="307"/>
      <c r="PK30" s="307"/>
      <c r="PL30" s="307"/>
      <c r="PM30" s="307"/>
      <c r="PN30" s="307"/>
      <c r="PO30" s="307"/>
      <c r="PP30" s="307"/>
      <c r="PQ30" s="307"/>
      <c r="PR30" s="307"/>
      <c r="PS30" s="307"/>
      <c r="PT30" s="307"/>
      <c r="PU30" s="307"/>
      <c r="PV30" s="307"/>
      <c r="PW30" s="307"/>
      <c r="PX30" s="307"/>
      <c r="PY30" s="307"/>
      <c r="PZ30" s="307"/>
      <c r="QA30" s="307"/>
      <c r="QB30" s="307"/>
      <c r="QC30" s="307"/>
      <c r="QD30" s="307"/>
      <c r="QE30" s="307"/>
      <c r="QF30" s="307"/>
      <c r="QG30" s="307"/>
      <c r="QH30" s="307"/>
      <c r="QI30" s="307"/>
      <c r="QJ30" s="307"/>
      <c r="QK30" s="307"/>
      <c r="QL30" s="307"/>
      <c r="QM30" s="307"/>
      <c r="QN30" s="307"/>
      <c r="QO30" s="307"/>
      <c r="QP30" s="307"/>
      <c r="QQ30" s="307"/>
      <c r="QR30" s="307"/>
      <c r="QS30" s="307"/>
      <c r="QT30" s="307"/>
      <c r="QU30" s="307"/>
      <c r="QV30" s="307"/>
      <c r="QW30" s="307"/>
      <c r="QX30" s="307"/>
      <c r="QY30" s="307"/>
      <c r="QZ30" s="307"/>
      <c r="RA30" s="307"/>
      <c r="RB30" s="307"/>
      <c r="RC30" s="307"/>
      <c r="RD30" s="307"/>
      <c r="RE30" s="307"/>
      <c r="RF30" s="307"/>
      <c r="RG30" s="307"/>
      <c r="RH30" s="307"/>
      <c r="RI30" s="307"/>
      <c r="RJ30" s="307"/>
      <c r="RK30" s="307"/>
      <c r="RL30" s="307"/>
      <c r="RM30" s="307"/>
      <c r="RN30" s="307"/>
      <c r="RO30" s="307"/>
      <c r="RP30" s="307"/>
      <c r="RQ30" s="307"/>
      <c r="RR30" s="307"/>
      <c r="RS30" s="307"/>
      <c r="RT30" s="307"/>
      <c r="RU30" s="307"/>
      <c r="RV30" s="307"/>
      <c r="RW30" s="307"/>
      <c r="RX30" s="307"/>
      <c r="RY30" s="307"/>
      <c r="RZ30" s="307"/>
      <c r="SA30" s="307"/>
      <c r="SB30" s="307"/>
      <c r="SC30" s="307"/>
      <c r="SD30" s="307"/>
      <c r="SE30" s="307"/>
      <c r="SF30" s="307"/>
      <c r="SG30" s="307"/>
      <c r="SH30" s="307"/>
      <c r="SI30" s="307"/>
      <c r="SJ30" s="307"/>
      <c r="SK30" s="307"/>
      <c r="SL30" s="307"/>
      <c r="SM30" s="307"/>
      <c r="SN30" s="307"/>
      <c r="SO30" s="307"/>
      <c r="SP30" s="307"/>
      <c r="SQ30" s="307"/>
      <c r="SR30" s="307"/>
      <c r="SS30" s="307"/>
      <c r="ST30" s="307"/>
      <c r="SU30" s="307"/>
      <c r="SV30" s="307"/>
      <c r="SW30" s="307"/>
      <c r="SX30" s="307"/>
      <c r="SY30" s="307"/>
      <c r="SZ30" s="307"/>
      <c r="TA30" s="307"/>
      <c r="TB30" s="307"/>
      <c r="TC30" s="307"/>
      <c r="TD30" s="307"/>
      <c r="TE30" s="307"/>
      <c r="TF30" s="307"/>
      <c r="TG30" s="307"/>
      <c r="TH30" s="307"/>
      <c r="TI30" s="307"/>
      <c r="TJ30" s="307"/>
      <c r="TK30" s="307"/>
      <c r="TL30" s="307"/>
      <c r="TM30" s="307"/>
      <c r="TN30" s="307"/>
      <c r="TO30" s="307"/>
      <c r="TP30" s="307"/>
      <c r="TQ30" s="307"/>
      <c r="TR30" s="307"/>
      <c r="TS30" s="307"/>
      <c r="TT30" s="307"/>
      <c r="TU30" s="307"/>
      <c r="TV30" s="307"/>
      <c r="TW30" s="307"/>
      <c r="TX30" s="307"/>
      <c r="TY30" s="307"/>
      <c r="TZ30" s="307"/>
      <c r="UA30" s="307"/>
      <c r="UB30" s="307"/>
      <c r="UC30" s="307"/>
      <c r="UD30" s="307"/>
      <c r="UE30" s="307"/>
      <c r="UF30" s="307"/>
      <c r="UG30" s="307"/>
      <c r="UH30" s="307"/>
      <c r="UI30" s="307"/>
      <c r="UJ30" s="307"/>
      <c r="UK30" s="307"/>
      <c r="UL30" s="307"/>
      <c r="UM30" s="307"/>
      <c r="UN30" s="307"/>
      <c r="UO30" s="307"/>
      <c r="UP30" s="307"/>
      <c r="UQ30" s="307"/>
      <c r="UR30" s="307"/>
      <c r="US30" s="307"/>
      <c r="UT30" s="307"/>
      <c r="UU30" s="307"/>
      <c r="UV30" s="307"/>
      <c r="UW30" s="307"/>
      <c r="UX30" s="307"/>
      <c r="UY30" s="307"/>
      <c r="UZ30" s="307"/>
      <c r="VA30" s="307"/>
      <c r="VB30" s="307"/>
      <c r="VC30" s="307"/>
      <c r="VD30" s="307"/>
      <c r="VE30" s="307"/>
      <c r="VF30" s="307"/>
      <c r="VG30" s="307"/>
      <c r="VH30" s="307"/>
      <c r="VI30" s="307"/>
      <c r="VJ30" s="307"/>
      <c r="VK30" s="307"/>
      <c r="VL30" s="307"/>
      <c r="VM30" s="307"/>
      <c r="VN30" s="307"/>
      <c r="VO30" s="307"/>
      <c r="VP30" s="307"/>
      <c r="VQ30" s="307"/>
      <c r="VR30" s="307"/>
      <c r="VS30" s="307"/>
      <c r="VT30" s="307"/>
      <c r="VU30" s="307"/>
      <c r="VV30" s="307"/>
      <c r="VW30" s="307"/>
      <c r="VX30" s="307"/>
      <c r="VY30" s="307"/>
      <c r="VZ30" s="307"/>
      <c r="WA30" s="307"/>
      <c r="WB30" s="307"/>
      <c r="WC30" s="307"/>
      <c r="WD30" s="307"/>
      <c r="WE30" s="307"/>
      <c r="WF30" s="307"/>
      <c r="WG30" s="307"/>
      <c r="WH30" s="307"/>
      <c r="WI30" s="307"/>
      <c r="WJ30" s="307"/>
      <c r="WK30" s="307"/>
      <c r="WL30" s="307"/>
      <c r="WM30" s="307"/>
      <c r="WN30" s="307"/>
      <c r="WO30" s="307"/>
      <c r="WP30" s="307"/>
      <c r="WQ30" s="307"/>
      <c r="WR30" s="307"/>
      <c r="WS30" s="307"/>
      <c r="WT30" s="307"/>
      <c r="WU30" s="307"/>
      <c r="WV30" s="307"/>
      <c r="WW30" s="307"/>
      <c r="WX30" s="307"/>
      <c r="WY30" s="307"/>
      <c r="WZ30" s="307"/>
      <c r="XA30" s="307"/>
      <c r="XB30" s="307"/>
      <c r="XC30" s="307"/>
      <c r="XD30" s="307"/>
      <c r="XE30" s="307"/>
      <c r="XF30" s="307"/>
      <c r="XG30" s="307"/>
      <c r="XH30" s="307"/>
      <c r="XI30" s="307"/>
      <c r="XJ30" s="307"/>
      <c r="XK30" s="307"/>
      <c r="XL30" s="307"/>
      <c r="XM30" s="307"/>
      <c r="XN30" s="307"/>
      <c r="XO30" s="307"/>
      <c r="XP30" s="307"/>
      <c r="XQ30" s="307"/>
      <c r="XR30" s="307"/>
      <c r="XS30" s="307"/>
      <c r="XT30" s="307"/>
      <c r="XU30" s="307"/>
      <c r="XV30" s="307"/>
      <c r="XW30" s="307"/>
      <c r="XX30" s="307"/>
      <c r="XY30" s="307"/>
      <c r="XZ30" s="307"/>
      <c r="YA30" s="307"/>
      <c r="YB30" s="307"/>
      <c r="YC30" s="307"/>
      <c r="YD30" s="307"/>
      <c r="YE30" s="307"/>
      <c r="YF30" s="307"/>
      <c r="YG30" s="307"/>
      <c r="YH30" s="307"/>
      <c r="YI30" s="307"/>
      <c r="YJ30" s="307"/>
      <c r="YK30" s="307"/>
      <c r="YL30" s="307"/>
      <c r="YM30" s="307"/>
      <c r="YN30" s="307"/>
      <c r="YO30" s="307"/>
      <c r="YP30" s="307"/>
      <c r="YQ30" s="307"/>
      <c r="YR30" s="307"/>
      <c r="YS30" s="307"/>
      <c r="YT30" s="307"/>
      <c r="YU30" s="307"/>
      <c r="YV30" s="307"/>
      <c r="YW30" s="307"/>
      <c r="YX30" s="307"/>
      <c r="YY30" s="307"/>
      <c r="YZ30" s="307"/>
      <c r="ZA30" s="307"/>
      <c r="ZB30" s="307"/>
      <c r="ZC30" s="307"/>
      <c r="ZD30" s="307"/>
      <c r="ZE30" s="307"/>
      <c r="ZF30" s="307"/>
      <c r="ZG30" s="307"/>
      <c r="ZH30" s="307"/>
      <c r="ZI30" s="307"/>
      <c r="ZJ30" s="307"/>
      <c r="ZK30" s="307"/>
      <c r="ZL30" s="307"/>
      <c r="ZM30" s="307"/>
      <c r="ZN30" s="307"/>
      <c r="ZO30" s="307"/>
      <c r="ZP30" s="307"/>
      <c r="ZQ30" s="307"/>
      <c r="ZR30" s="307"/>
      <c r="ZS30" s="307"/>
      <c r="ZT30" s="307"/>
      <c r="ZU30" s="307"/>
      <c r="ZV30" s="307"/>
      <c r="ZW30" s="307"/>
      <c r="ZX30" s="307"/>
      <c r="ZY30" s="307"/>
      <c r="ZZ30" s="307"/>
      <c r="AAA30" s="307"/>
      <c r="AAB30" s="307"/>
      <c r="AAC30" s="307"/>
      <c r="AAD30" s="307"/>
      <c r="AAE30" s="307"/>
      <c r="AAF30" s="307"/>
      <c r="AAG30" s="307"/>
      <c r="AAH30" s="307"/>
      <c r="AAI30" s="307"/>
      <c r="AAJ30" s="307"/>
      <c r="AAK30" s="307"/>
      <c r="AAL30" s="307"/>
      <c r="AAM30" s="307"/>
      <c r="AAN30" s="307"/>
      <c r="AAO30" s="307"/>
      <c r="AAP30" s="307"/>
      <c r="AAQ30" s="307"/>
      <c r="AAR30" s="307"/>
      <c r="AAS30" s="307"/>
      <c r="AAT30" s="307"/>
      <c r="AAU30" s="307"/>
      <c r="AAV30" s="307"/>
      <c r="AAW30" s="307"/>
      <c r="AAX30" s="307"/>
      <c r="AAY30" s="307"/>
      <c r="AAZ30" s="307"/>
      <c r="ABA30" s="307"/>
      <c r="ABB30" s="307"/>
      <c r="ABC30" s="307"/>
      <c r="ABD30" s="307"/>
      <c r="ABE30" s="307"/>
      <c r="ABF30" s="307"/>
      <c r="ABG30" s="307"/>
      <c r="ABH30" s="307"/>
      <c r="ABI30" s="307"/>
      <c r="ABJ30" s="307"/>
      <c r="ABK30" s="307"/>
      <c r="ABL30" s="307"/>
      <c r="ABM30" s="307"/>
      <c r="ABN30" s="307"/>
      <c r="ABO30" s="307"/>
      <c r="ABP30" s="307"/>
      <c r="ABQ30" s="307"/>
      <c r="ABR30" s="307"/>
      <c r="ABS30" s="307"/>
      <c r="ABT30" s="307"/>
      <c r="ABU30" s="307"/>
      <c r="ABV30" s="307"/>
      <c r="ABW30" s="307"/>
      <c r="ABX30" s="307"/>
      <c r="ABY30" s="307"/>
      <c r="ABZ30" s="307"/>
      <c r="ACA30" s="307"/>
      <c r="ACB30" s="307"/>
      <c r="ACC30" s="307"/>
      <c r="ACD30" s="307"/>
      <c r="ACE30" s="307"/>
      <c r="ACF30" s="307"/>
      <c r="ACG30" s="307"/>
      <c r="ACH30" s="307"/>
      <c r="ACI30" s="307"/>
      <c r="ACJ30" s="307"/>
      <c r="ACK30" s="307"/>
      <c r="ACL30" s="307"/>
      <c r="ACM30" s="307"/>
      <c r="ACN30" s="307"/>
      <c r="ACO30" s="307"/>
      <c r="ACP30" s="307"/>
      <c r="ACQ30" s="307"/>
      <c r="ACR30" s="307"/>
      <c r="ACS30" s="307"/>
      <c r="ACT30" s="307"/>
      <c r="ACU30" s="307"/>
      <c r="ACV30" s="307"/>
      <c r="ACW30" s="307"/>
      <c r="ACX30" s="307"/>
      <c r="ACY30" s="307"/>
      <c r="ACZ30" s="307"/>
      <c r="ADA30" s="307"/>
      <c r="ADB30" s="307"/>
      <c r="ADC30" s="307"/>
      <c r="ADD30" s="307"/>
      <c r="ADE30" s="307"/>
      <c r="ADF30" s="307"/>
      <c r="ADG30" s="307"/>
      <c r="ADH30" s="307"/>
      <c r="ADI30" s="307"/>
      <c r="ADJ30" s="307"/>
      <c r="ADK30" s="307"/>
      <c r="ADL30" s="307"/>
      <c r="ADM30" s="307"/>
      <c r="ADN30" s="307"/>
      <c r="ADO30" s="307"/>
      <c r="ADP30" s="307"/>
      <c r="ADQ30" s="307"/>
      <c r="ADR30" s="307"/>
      <c r="ADS30" s="307"/>
      <c r="ADT30" s="307"/>
      <c r="ADU30" s="307"/>
      <c r="ADV30" s="307"/>
      <c r="ADW30" s="307"/>
      <c r="ADX30" s="307"/>
      <c r="ADY30" s="307"/>
      <c r="ADZ30" s="307"/>
      <c r="AEA30" s="307"/>
      <c r="AEB30" s="307"/>
      <c r="AEC30" s="307"/>
      <c r="AED30" s="307"/>
      <c r="AEE30" s="307"/>
      <c r="AEF30" s="307"/>
      <c r="AEG30" s="307"/>
      <c r="AEH30" s="307"/>
      <c r="AEI30" s="307"/>
      <c r="AEJ30" s="307"/>
      <c r="AEK30" s="307"/>
      <c r="AEL30" s="307"/>
      <c r="AEM30" s="307"/>
      <c r="AEN30" s="307"/>
      <c r="AEO30" s="307"/>
      <c r="AEP30" s="307"/>
      <c r="AEQ30" s="307"/>
      <c r="AER30" s="307"/>
      <c r="AES30" s="307"/>
      <c r="AET30" s="307"/>
      <c r="AEU30" s="307"/>
      <c r="AEV30" s="307"/>
      <c r="AEW30" s="307"/>
      <c r="AEX30" s="307"/>
      <c r="AEY30" s="307"/>
      <c r="AEZ30" s="307"/>
      <c r="AFA30" s="307"/>
      <c r="AFB30" s="307"/>
      <c r="AFC30" s="307"/>
      <c r="AFD30" s="307"/>
      <c r="AFE30" s="307"/>
      <c r="AFF30" s="307"/>
      <c r="AFG30" s="307"/>
      <c r="AFH30" s="307"/>
      <c r="AFI30" s="307"/>
      <c r="AFJ30" s="307"/>
      <c r="AFK30" s="307"/>
      <c r="AFL30" s="307"/>
      <c r="AFM30" s="307"/>
      <c r="AFN30" s="307"/>
      <c r="AFO30" s="307"/>
      <c r="AFP30" s="307"/>
      <c r="AFQ30" s="307"/>
      <c r="AFR30" s="307"/>
      <c r="AFS30" s="307"/>
      <c r="AFT30" s="307"/>
      <c r="AFU30" s="307"/>
      <c r="AFV30" s="307"/>
      <c r="AFW30" s="307"/>
      <c r="AFX30" s="307"/>
      <c r="AFY30" s="307"/>
      <c r="AFZ30" s="307"/>
      <c r="AGA30" s="307"/>
      <c r="AGB30" s="307"/>
      <c r="AGC30" s="307"/>
      <c r="AGD30" s="307"/>
      <c r="AGE30" s="307"/>
      <c r="AGF30" s="307"/>
      <c r="AGG30" s="307"/>
      <c r="AGH30" s="307"/>
      <c r="AGI30" s="307"/>
      <c r="AGJ30" s="307"/>
      <c r="AGK30" s="307"/>
      <c r="AGL30" s="307"/>
      <c r="AGM30" s="307"/>
      <c r="AGN30" s="307"/>
      <c r="AGO30" s="307"/>
      <c r="AGP30" s="307"/>
      <c r="AGQ30" s="307"/>
      <c r="AGR30" s="307"/>
      <c r="AGS30" s="307"/>
      <c r="AGT30" s="307"/>
      <c r="AGU30" s="307"/>
      <c r="AGV30" s="307"/>
      <c r="AGW30" s="307"/>
      <c r="AGX30" s="307"/>
      <c r="AGY30" s="307"/>
      <c r="AGZ30" s="307"/>
      <c r="AHA30" s="307"/>
      <c r="AHB30" s="307"/>
      <c r="AHC30" s="307"/>
      <c r="AHD30" s="307"/>
      <c r="AHE30" s="307"/>
      <c r="AHF30" s="307"/>
      <c r="AHG30" s="307"/>
      <c r="AHH30" s="307"/>
      <c r="AHI30" s="307"/>
      <c r="AHJ30" s="307"/>
      <c r="AHK30" s="307"/>
      <c r="AHL30" s="307"/>
      <c r="AHM30" s="307"/>
      <c r="AHN30" s="307"/>
      <c r="AHO30" s="307"/>
      <c r="AHP30" s="307"/>
      <c r="AHQ30" s="307"/>
      <c r="AHR30" s="307"/>
      <c r="AHS30" s="307"/>
      <c r="AHT30" s="307"/>
      <c r="AHU30" s="307"/>
      <c r="AHV30" s="307"/>
      <c r="AHW30" s="307"/>
      <c r="AHX30" s="307"/>
      <c r="AHY30" s="307"/>
      <c r="AHZ30" s="307"/>
      <c r="AIA30" s="307"/>
      <c r="AIB30" s="307"/>
      <c r="AIC30" s="307"/>
      <c r="AID30" s="307"/>
      <c r="AIE30" s="307"/>
      <c r="AIF30" s="307"/>
      <c r="AIG30" s="307"/>
      <c r="AIH30" s="307"/>
      <c r="AII30" s="307"/>
      <c r="AIJ30" s="307"/>
      <c r="AIK30" s="307"/>
      <c r="AIL30" s="307"/>
      <c r="AIM30" s="307"/>
      <c r="AIN30" s="307"/>
      <c r="AIO30" s="307"/>
      <c r="AIP30" s="307"/>
      <c r="AIQ30" s="307"/>
      <c r="AIR30" s="307"/>
      <c r="AIS30" s="307"/>
      <c r="AIT30" s="307"/>
      <c r="AIU30" s="307"/>
      <c r="AIV30" s="307"/>
      <c r="AIW30" s="307"/>
      <c r="AIX30" s="307"/>
      <c r="AIY30" s="307"/>
      <c r="AIZ30" s="307"/>
      <c r="AJA30" s="307"/>
      <c r="AJB30" s="307"/>
      <c r="AJC30" s="307"/>
      <c r="AJD30" s="307"/>
      <c r="AJE30" s="307"/>
      <c r="AJF30" s="307"/>
      <c r="AJG30" s="307"/>
      <c r="AJH30" s="307"/>
      <c r="AJI30" s="307"/>
      <c r="AJJ30" s="307"/>
      <c r="AJK30" s="307"/>
      <c r="AJL30" s="307"/>
      <c r="AJM30" s="307"/>
      <c r="AJN30" s="307"/>
      <c r="AJO30" s="307"/>
      <c r="AJP30" s="307"/>
      <c r="AJQ30" s="307"/>
      <c r="AJR30" s="307"/>
      <c r="AJS30" s="307"/>
      <c r="AJT30" s="307"/>
      <c r="AJU30" s="307"/>
      <c r="AJV30" s="307"/>
      <c r="AJW30" s="307"/>
      <c r="AJX30" s="307"/>
      <c r="AJY30" s="307"/>
      <c r="AJZ30" s="307"/>
      <c r="AKA30" s="307"/>
      <c r="AKB30" s="307"/>
      <c r="AKC30" s="307"/>
      <c r="AKD30" s="307"/>
      <c r="AKE30" s="307"/>
      <c r="AKF30" s="307"/>
      <c r="AKG30" s="307"/>
      <c r="AKH30" s="307"/>
      <c r="AKI30" s="307"/>
      <c r="AKJ30" s="307"/>
      <c r="AKK30" s="307"/>
      <c r="AKL30" s="307"/>
      <c r="AKM30" s="307"/>
      <c r="AKN30" s="307"/>
      <c r="AKO30" s="307"/>
      <c r="AKP30" s="307"/>
      <c r="AKQ30" s="307"/>
      <c r="AKR30" s="307"/>
      <c r="AKS30" s="307"/>
      <c r="AKT30" s="307"/>
      <c r="AKU30" s="307"/>
      <c r="AKV30" s="307"/>
      <c r="AKW30" s="307"/>
      <c r="AKX30" s="307"/>
      <c r="AKY30" s="307"/>
    </row>
    <row r="31" spans="1:987" s="139" customFormat="1" x14ac:dyDescent="0.25">
      <c r="A31" s="134" t="s">
        <v>9</v>
      </c>
      <c r="B31" s="201" t="e">
        <f>IF('Sample of Spirits 2'!I31&lt;E31,"&lt;",'Sample of Spirits 2'!I31)</f>
        <v>#DIV/0!</v>
      </c>
      <c r="C31" s="83" t="e">
        <f t="shared" si="8"/>
        <v>#DIV/0!</v>
      </c>
      <c r="D31" s="88" t="e">
        <f>'Sample of Spirits 2'!E31</f>
        <v>#DIV/0!</v>
      </c>
      <c r="E31" s="197" t="e">
        <f t="shared" si="9"/>
        <v>#DIV/0!</v>
      </c>
      <c r="F31" s="193"/>
      <c r="G31" s="83" t="e">
        <f>'Sample of Spirits 2'!R31</f>
        <v>#DIV/0!</v>
      </c>
      <c r="H31" s="83" t="e">
        <f t="shared" ref="H31:H34" si="22">G31*I31/100</f>
        <v>#DIV/0!</v>
      </c>
      <c r="I31" s="88" t="e">
        <f>'Sample of Spirits 2'!N31</f>
        <v>#DIV/0!</v>
      </c>
      <c r="J31" s="202" t="str">
        <f t="shared" si="11"/>
        <v>IS</v>
      </c>
      <c r="K31" s="193"/>
      <c r="L31" s="102" t="e">
        <f>'Sample of Spirits 2'!AA31</f>
        <v>#DIV/0!</v>
      </c>
      <c r="M31" s="83" t="e">
        <f t="shared" si="12"/>
        <v>#DIV/0!</v>
      </c>
      <c r="N31" s="88" t="e">
        <f>'Sample of Spirits 2'!W31</f>
        <v>#DIV/0!</v>
      </c>
      <c r="O31" s="202" t="str">
        <f t="shared" si="13"/>
        <v>IS</v>
      </c>
      <c r="P31" s="193"/>
      <c r="Q31" s="88" t="e">
        <f t="shared" si="18"/>
        <v>#DIV/0!</v>
      </c>
      <c r="R31" s="88" t="e">
        <f t="shared" si="19"/>
        <v>#DIV/0!</v>
      </c>
      <c r="S31" s="193"/>
      <c r="T31" s="103" t="e">
        <f>IF(G31="&lt;","-",(G31-L31)/AVERAGE(G31,L31)*100)</f>
        <v>#DIV/0!</v>
      </c>
      <c r="U31" s="88" t="e">
        <f t="shared" si="21"/>
        <v>#DIV/0!</v>
      </c>
      <c r="V31" s="305"/>
      <c r="W31" s="313"/>
      <c r="X31" s="309"/>
      <c r="Y31" s="309"/>
      <c r="Z31" s="309"/>
      <c r="AA31" s="309"/>
      <c r="AB31" s="309"/>
      <c r="AC31" s="309"/>
      <c r="AD31" s="309"/>
      <c r="AE31" s="309"/>
      <c r="AF31" s="309"/>
      <c r="AG31" s="309"/>
      <c r="AH31" s="309"/>
      <c r="AI31" s="309"/>
      <c r="AJ31" s="309"/>
      <c r="AK31" s="309"/>
      <c r="AL31" s="309"/>
      <c r="AM31" s="309"/>
      <c r="AN31" s="309"/>
      <c r="AO31" s="309"/>
      <c r="AP31" s="309"/>
      <c r="AQ31" s="309"/>
      <c r="AR31" s="309"/>
      <c r="AS31" s="309"/>
      <c r="AT31" s="309"/>
      <c r="AU31" s="309"/>
      <c r="AV31" s="309"/>
      <c r="AW31" s="309"/>
      <c r="AX31" s="309"/>
      <c r="AY31" s="309"/>
      <c r="AZ31" s="309"/>
      <c r="BA31" s="309"/>
      <c r="BB31" s="309"/>
      <c r="BC31" s="309"/>
      <c r="BD31" s="309"/>
      <c r="BE31" s="309"/>
      <c r="BF31" s="309"/>
      <c r="BG31" s="309"/>
      <c r="BH31" s="309"/>
      <c r="BI31" s="309"/>
      <c r="BJ31" s="309"/>
      <c r="BK31" s="309"/>
      <c r="BL31" s="309"/>
      <c r="BM31" s="309"/>
      <c r="BN31" s="309"/>
      <c r="BO31" s="309"/>
      <c r="BP31" s="309"/>
      <c r="BQ31" s="309"/>
      <c r="BR31" s="309"/>
      <c r="BS31" s="309"/>
      <c r="BT31" s="309"/>
      <c r="BU31" s="309"/>
      <c r="BV31" s="309"/>
      <c r="BW31" s="309"/>
      <c r="BX31" s="309"/>
      <c r="BY31" s="309"/>
      <c r="BZ31" s="309"/>
      <c r="CA31" s="309"/>
      <c r="CB31" s="309"/>
      <c r="CC31" s="309"/>
      <c r="CD31" s="309"/>
      <c r="CE31" s="309"/>
      <c r="CF31" s="309"/>
      <c r="CG31" s="309"/>
      <c r="CH31" s="309"/>
      <c r="CI31" s="309"/>
      <c r="CJ31" s="309"/>
      <c r="CK31" s="309"/>
      <c r="CL31" s="309"/>
      <c r="CM31" s="309"/>
      <c r="CN31" s="309"/>
      <c r="CO31" s="309"/>
      <c r="CP31" s="309"/>
      <c r="CQ31" s="309"/>
      <c r="CR31" s="309"/>
      <c r="CS31" s="309"/>
      <c r="CT31" s="309"/>
      <c r="CU31" s="309"/>
      <c r="CV31" s="309"/>
      <c r="CW31" s="309"/>
      <c r="CX31" s="309"/>
      <c r="CY31" s="309"/>
      <c r="CZ31" s="309"/>
      <c r="DA31" s="309"/>
      <c r="DB31" s="309"/>
      <c r="DC31" s="309"/>
      <c r="DD31" s="309"/>
      <c r="DE31" s="309"/>
      <c r="DF31" s="309"/>
      <c r="DG31" s="309"/>
      <c r="DH31" s="309"/>
      <c r="DI31" s="309"/>
      <c r="DJ31" s="309"/>
      <c r="DK31" s="309"/>
      <c r="DL31" s="309"/>
      <c r="DM31" s="309"/>
      <c r="DN31" s="309"/>
      <c r="DO31" s="309"/>
      <c r="DP31" s="309"/>
      <c r="DQ31" s="309"/>
      <c r="DR31" s="309"/>
      <c r="DS31" s="309"/>
      <c r="DT31" s="309"/>
      <c r="DU31" s="309"/>
      <c r="DV31" s="309"/>
      <c r="DW31" s="309"/>
      <c r="DX31" s="309"/>
      <c r="DY31" s="309"/>
      <c r="DZ31" s="309"/>
      <c r="EA31" s="309"/>
      <c r="EB31" s="309"/>
      <c r="EC31" s="309"/>
      <c r="ED31" s="309"/>
      <c r="EE31" s="309"/>
      <c r="EF31" s="309"/>
      <c r="EG31" s="309"/>
      <c r="EH31" s="309"/>
      <c r="EI31" s="309"/>
      <c r="EJ31" s="309"/>
      <c r="EK31" s="309"/>
      <c r="EL31" s="309"/>
      <c r="EM31" s="309"/>
      <c r="EN31" s="309"/>
      <c r="EO31" s="309"/>
      <c r="EP31" s="309"/>
      <c r="EQ31" s="309"/>
      <c r="ER31" s="309"/>
      <c r="ES31" s="309"/>
      <c r="ET31" s="309"/>
      <c r="EU31" s="309"/>
      <c r="EV31" s="309"/>
      <c r="EW31" s="309"/>
      <c r="EX31" s="309"/>
      <c r="EY31" s="309"/>
      <c r="EZ31" s="309"/>
      <c r="FA31" s="309"/>
      <c r="FB31" s="309"/>
      <c r="FC31" s="309"/>
      <c r="FD31" s="309"/>
      <c r="FE31" s="309"/>
      <c r="FF31" s="309"/>
      <c r="FG31" s="309"/>
      <c r="FH31" s="309"/>
      <c r="FI31" s="309"/>
      <c r="FJ31" s="309"/>
      <c r="FK31" s="309"/>
      <c r="FL31" s="309"/>
      <c r="FM31" s="309"/>
      <c r="FN31" s="309"/>
      <c r="FO31" s="309"/>
      <c r="FP31" s="309"/>
      <c r="FQ31" s="309"/>
      <c r="FR31" s="309"/>
      <c r="FS31" s="309"/>
      <c r="FT31" s="309"/>
      <c r="FU31" s="309"/>
      <c r="FV31" s="309"/>
      <c r="FW31" s="309"/>
      <c r="FX31" s="309"/>
      <c r="FY31" s="309"/>
      <c r="FZ31" s="309"/>
      <c r="GA31" s="309"/>
      <c r="GB31" s="309"/>
      <c r="GC31" s="309"/>
      <c r="GD31" s="309"/>
      <c r="GE31" s="309"/>
      <c r="GF31" s="309"/>
      <c r="GG31" s="309"/>
      <c r="GH31" s="309"/>
      <c r="GI31" s="309"/>
      <c r="GJ31" s="309"/>
      <c r="GK31" s="309"/>
      <c r="GL31" s="309"/>
      <c r="GM31" s="309"/>
      <c r="GN31" s="309"/>
      <c r="GO31" s="309"/>
      <c r="GP31" s="309"/>
      <c r="GQ31" s="309"/>
      <c r="GR31" s="309"/>
      <c r="GS31" s="309"/>
      <c r="GT31" s="309"/>
      <c r="GU31" s="309"/>
      <c r="GV31" s="309"/>
      <c r="GW31" s="309"/>
      <c r="GX31" s="309"/>
      <c r="GY31" s="309"/>
      <c r="GZ31" s="309"/>
      <c r="HA31" s="309"/>
      <c r="HB31" s="309"/>
      <c r="HC31" s="309"/>
      <c r="HD31" s="309"/>
      <c r="HE31" s="309"/>
      <c r="HF31" s="309"/>
      <c r="HG31" s="309"/>
      <c r="HH31" s="309"/>
      <c r="HI31" s="309"/>
      <c r="HJ31" s="309"/>
      <c r="HK31" s="309"/>
      <c r="HL31" s="309"/>
      <c r="HM31" s="309"/>
      <c r="HN31" s="309"/>
      <c r="HO31" s="309"/>
      <c r="HP31" s="309"/>
      <c r="HQ31" s="309"/>
      <c r="HR31" s="309"/>
      <c r="HS31" s="309"/>
      <c r="HT31" s="309"/>
      <c r="HU31" s="309"/>
      <c r="HV31" s="309"/>
      <c r="HW31" s="309"/>
      <c r="HX31" s="309"/>
      <c r="HY31" s="309"/>
      <c r="HZ31" s="309"/>
      <c r="IA31" s="309"/>
      <c r="IB31" s="309"/>
      <c r="IC31" s="309"/>
      <c r="ID31" s="309"/>
      <c r="IE31" s="309"/>
      <c r="IF31" s="309"/>
      <c r="IG31" s="309"/>
      <c r="IH31" s="309"/>
      <c r="II31" s="309"/>
      <c r="IJ31" s="309"/>
      <c r="IK31" s="309"/>
      <c r="IL31" s="309"/>
      <c r="IM31" s="309"/>
      <c r="IN31" s="309"/>
      <c r="IO31" s="309"/>
      <c r="IP31" s="309"/>
      <c r="IQ31" s="309"/>
      <c r="IR31" s="309"/>
      <c r="IS31" s="309"/>
      <c r="IT31" s="309"/>
      <c r="IU31" s="309"/>
      <c r="IV31" s="309"/>
      <c r="IW31" s="309"/>
      <c r="IX31" s="309"/>
      <c r="IY31" s="309"/>
      <c r="IZ31" s="309"/>
      <c r="JA31" s="309"/>
      <c r="JB31" s="309"/>
      <c r="JC31" s="309"/>
      <c r="JD31" s="309"/>
      <c r="JE31" s="309"/>
      <c r="JF31" s="309"/>
      <c r="JG31" s="309"/>
      <c r="JH31" s="309"/>
      <c r="JI31" s="309"/>
      <c r="JJ31" s="309"/>
      <c r="JK31" s="309"/>
      <c r="JL31" s="309"/>
      <c r="JM31" s="309"/>
      <c r="JN31" s="309"/>
      <c r="JO31" s="309"/>
      <c r="JP31" s="309"/>
      <c r="JQ31" s="309"/>
      <c r="JR31" s="309"/>
      <c r="JS31" s="309"/>
      <c r="JT31" s="309"/>
      <c r="JU31" s="309"/>
      <c r="JV31" s="309"/>
      <c r="JW31" s="309"/>
      <c r="JX31" s="309"/>
      <c r="JY31" s="309"/>
      <c r="JZ31" s="309"/>
      <c r="KA31" s="309"/>
      <c r="KB31" s="309"/>
      <c r="KC31" s="309"/>
      <c r="KD31" s="309"/>
      <c r="KE31" s="309"/>
      <c r="KF31" s="309"/>
      <c r="KG31" s="309"/>
      <c r="KH31" s="309"/>
      <c r="KI31" s="309"/>
      <c r="KJ31" s="309"/>
      <c r="KK31" s="309"/>
      <c r="KL31" s="309"/>
      <c r="KM31" s="309"/>
      <c r="KN31" s="309"/>
      <c r="KO31" s="309"/>
      <c r="KP31" s="309"/>
      <c r="KQ31" s="309"/>
      <c r="KR31" s="309"/>
      <c r="KS31" s="309"/>
      <c r="KT31" s="309"/>
      <c r="KU31" s="309"/>
      <c r="KV31" s="309"/>
      <c r="KW31" s="309"/>
      <c r="KX31" s="309"/>
      <c r="KY31" s="309"/>
      <c r="KZ31" s="309"/>
      <c r="LA31" s="309"/>
      <c r="LB31" s="309"/>
      <c r="LC31" s="309"/>
      <c r="LD31" s="309"/>
      <c r="LE31" s="309"/>
      <c r="LF31" s="309"/>
      <c r="LG31" s="309"/>
      <c r="LH31" s="309"/>
      <c r="LI31" s="309"/>
      <c r="LJ31" s="309"/>
      <c r="LK31" s="309"/>
      <c r="LL31" s="309"/>
      <c r="LM31" s="309"/>
      <c r="LN31" s="309"/>
      <c r="LO31" s="309"/>
      <c r="LP31" s="309"/>
      <c r="LQ31" s="309"/>
      <c r="LR31" s="309"/>
      <c r="LS31" s="309"/>
      <c r="LT31" s="309"/>
      <c r="LU31" s="309"/>
      <c r="LV31" s="309"/>
      <c r="LW31" s="309"/>
      <c r="LX31" s="309"/>
      <c r="LY31" s="309"/>
      <c r="LZ31" s="309"/>
      <c r="MA31" s="309"/>
      <c r="MB31" s="309"/>
      <c r="MC31" s="309"/>
      <c r="MD31" s="309"/>
      <c r="ME31" s="309"/>
      <c r="MF31" s="309"/>
      <c r="MG31" s="309"/>
      <c r="MH31" s="309"/>
      <c r="MI31" s="309"/>
      <c r="MJ31" s="309"/>
      <c r="MK31" s="309"/>
      <c r="ML31" s="309"/>
      <c r="MM31" s="309"/>
      <c r="MN31" s="309"/>
      <c r="MO31" s="309"/>
      <c r="MP31" s="309"/>
      <c r="MQ31" s="309"/>
      <c r="MR31" s="309"/>
      <c r="MS31" s="309"/>
      <c r="MT31" s="309"/>
      <c r="MU31" s="309"/>
      <c r="MV31" s="309"/>
      <c r="MW31" s="309"/>
      <c r="MX31" s="309"/>
      <c r="MY31" s="309"/>
      <c r="MZ31" s="309"/>
      <c r="NA31" s="309"/>
      <c r="NB31" s="309"/>
      <c r="NC31" s="309"/>
      <c r="ND31" s="309"/>
      <c r="NE31" s="309"/>
      <c r="NF31" s="309"/>
      <c r="NG31" s="309"/>
      <c r="NH31" s="309"/>
      <c r="NI31" s="309"/>
      <c r="NJ31" s="309"/>
      <c r="NK31" s="309"/>
      <c r="NL31" s="309"/>
      <c r="NM31" s="309"/>
      <c r="NN31" s="309"/>
      <c r="NO31" s="309"/>
      <c r="NP31" s="309"/>
      <c r="NQ31" s="309"/>
      <c r="NR31" s="309"/>
      <c r="NS31" s="309"/>
      <c r="NT31" s="309"/>
      <c r="NU31" s="309"/>
      <c r="NV31" s="309"/>
      <c r="NW31" s="309"/>
      <c r="NX31" s="309"/>
      <c r="NY31" s="309"/>
      <c r="NZ31" s="309"/>
      <c r="OA31" s="309"/>
      <c r="OB31" s="309"/>
      <c r="OC31" s="309"/>
      <c r="OD31" s="309"/>
      <c r="OE31" s="309"/>
      <c r="OF31" s="309"/>
      <c r="OG31" s="309"/>
      <c r="OH31" s="309"/>
      <c r="OI31" s="309"/>
      <c r="OJ31" s="309"/>
      <c r="OK31" s="309"/>
      <c r="OL31" s="309"/>
      <c r="OM31" s="309"/>
      <c r="ON31" s="309"/>
      <c r="OO31" s="309"/>
      <c r="OP31" s="309"/>
      <c r="OQ31" s="309"/>
      <c r="OR31" s="309"/>
      <c r="OS31" s="309"/>
      <c r="OT31" s="309"/>
      <c r="OU31" s="309"/>
      <c r="OV31" s="309"/>
      <c r="OW31" s="309"/>
      <c r="OX31" s="309"/>
      <c r="OY31" s="309"/>
      <c r="OZ31" s="309"/>
      <c r="PA31" s="309"/>
      <c r="PB31" s="309"/>
      <c r="PC31" s="309"/>
      <c r="PD31" s="309"/>
      <c r="PE31" s="309"/>
      <c r="PF31" s="309"/>
      <c r="PG31" s="309"/>
      <c r="PH31" s="309"/>
      <c r="PI31" s="309"/>
      <c r="PJ31" s="309"/>
      <c r="PK31" s="309"/>
      <c r="PL31" s="309"/>
      <c r="PM31" s="309"/>
      <c r="PN31" s="309"/>
      <c r="PO31" s="309"/>
      <c r="PP31" s="309"/>
      <c r="PQ31" s="309"/>
      <c r="PR31" s="309"/>
      <c r="PS31" s="309"/>
      <c r="PT31" s="309"/>
      <c r="PU31" s="309"/>
      <c r="PV31" s="309"/>
      <c r="PW31" s="309"/>
      <c r="PX31" s="309"/>
      <c r="PY31" s="309"/>
      <c r="PZ31" s="309"/>
      <c r="QA31" s="309"/>
      <c r="QB31" s="309"/>
      <c r="QC31" s="309"/>
      <c r="QD31" s="309"/>
      <c r="QE31" s="309"/>
      <c r="QF31" s="309"/>
      <c r="QG31" s="309"/>
      <c r="QH31" s="309"/>
      <c r="QI31" s="309"/>
      <c r="QJ31" s="309"/>
      <c r="QK31" s="309"/>
      <c r="QL31" s="309"/>
      <c r="QM31" s="309"/>
      <c r="QN31" s="309"/>
      <c r="QO31" s="309"/>
      <c r="QP31" s="309"/>
      <c r="QQ31" s="309"/>
      <c r="QR31" s="309"/>
      <c r="QS31" s="309"/>
      <c r="QT31" s="309"/>
      <c r="QU31" s="309"/>
      <c r="QV31" s="309"/>
      <c r="QW31" s="309"/>
      <c r="QX31" s="309"/>
      <c r="QY31" s="309"/>
      <c r="QZ31" s="309"/>
      <c r="RA31" s="309"/>
      <c r="RB31" s="309"/>
      <c r="RC31" s="309"/>
      <c r="RD31" s="309"/>
      <c r="RE31" s="309"/>
      <c r="RF31" s="309"/>
      <c r="RG31" s="309"/>
      <c r="RH31" s="309"/>
      <c r="RI31" s="309"/>
      <c r="RJ31" s="309"/>
      <c r="RK31" s="309"/>
      <c r="RL31" s="309"/>
      <c r="RM31" s="309"/>
      <c r="RN31" s="309"/>
      <c r="RO31" s="309"/>
      <c r="RP31" s="309"/>
      <c r="RQ31" s="309"/>
      <c r="RR31" s="309"/>
      <c r="RS31" s="309"/>
      <c r="RT31" s="309"/>
      <c r="RU31" s="309"/>
      <c r="RV31" s="309"/>
      <c r="RW31" s="309"/>
      <c r="RX31" s="309"/>
      <c r="RY31" s="309"/>
      <c r="RZ31" s="309"/>
      <c r="SA31" s="309"/>
      <c r="SB31" s="309"/>
      <c r="SC31" s="309"/>
      <c r="SD31" s="309"/>
      <c r="SE31" s="309"/>
      <c r="SF31" s="309"/>
      <c r="SG31" s="309"/>
      <c r="SH31" s="309"/>
      <c r="SI31" s="309"/>
      <c r="SJ31" s="309"/>
      <c r="SK31" s="309"/>
      <c r="SL31" s="309"/>
      <c r="SM31" s="309"/>
      <c r="SN31" s="309"/>
      <c r="SO31" s="309"/>
      <c r="SP31" s="309"/>
      <c r="SQ31" s="309"/>
      <c r="SR31" s="309"/>
      <c r="SS31" s="309"/>
      <c r="ST31" s="309"/>
      <c r="SU31" s="309"/>
      <c r="SV31" s="309"/>
      <c r="SW31" s="309"/>
      <c r="SX31" s="309"/>
      <c r="SY31" s="309"/>
      <c r="SZ31" s="309"/>
      <c r="TA31" s="309"/>
      <c r="TB31" s="309"/>
      <c r="TC31" s="309"/>
      <c r="TD31" s="309"/>
      <c r="TE31" s="309"/>
      <c r="TF31" s="309"/>
      <c r="TG31" s="309"/>
      <c r="TH31" s="309"/>
      <c r="TI31" s="309"/>
      <c r="TJ31" s="309"/>
      <c r="TK31" s="309"/>
      <c r="TL31" s="309"/>
      <c r="TM31" s="309"/>
      <c r="TN31" s="309"/>
      <c r="TO31" s="309"/>
      <c r="TP31" s="309"/>
      <c r="TQ31" s="309"/>
      <c r="TR31" s="309"/>
      <c r="TS31" s="309"/>
      <c r="TT31" s="309"/>
      <c r="TU31" s="309"/>
      <c r="TV31" s="309"/>
      <c r="TW31" s="309"/>
      <c r="TX31" s="309"/>
      <c r="TY31" s="309"/>
      <c r="TZ31" s="309"/>
      <c r="UA31" s="309"/>
      <c r="UB31" s="309"/>
      <c r="UC31" s="309"/>
      <c r="UD31" s="309"/>
      <c r="UE31" s="309"/>
      <c r="UF31" s="309"/>
      <c r="UG31" s="309"/>
      <c r="UH31" s="309"/>
      <c r="UI31" s="309"/>
      <c r="UJ31" s="309"/>
      <c r="UK31" s="309"/>
      <c r="UL31" s="309"/>
      <c r="UM31" s="309"/>
      <c r="UN31" s="309"/>
      <c r="UO31" s="309"/>
      <c r="UP31" s="309"/>
      <c r="UQ31" s="309"/>
      <c r="UR31" s="309"/>
      <c r="US31" s="309"/>
      <c r="UT31" s="309"/>
      <c r="UU31" s="309"/>
      <c r="UV31" s="309"/>
      <c r="UW31" s="309"/>
      <c r="UX31" s="309"/>
      <c r="UY31" s="309"/>
      <c r="UZ31" s="309"/>
      <c r="VA31" s="309"/>
      <c r="VB31" s="309"/>
      <c r="VC31" s="309"/>
      <c r="VD31" s="309"/>
      <c r="VE31" s="309"/>
      <c r="VF31" s="309"/>
      <c r="VG31" s="309"/>
      <c r="VH31" s="309"/>
      <c r="VI31" s="309"/>
      <c r="VJ31" s="309"/>
      <c r="VK31" s="309"/>
      <c r="VL31" s="309"/>
      <c r="VM31" s="309"/>
      <c r="VN31" s="309"/>
      <c r="VO31" s="309"/>
      <c r="VP31" s="309"/>
      <c r="VQ31" s="309"/>
      <c r="VR31" s="309"/>
      <c r="VS31" s="309"/>
      <c r="VT31" s="309"/>
      <c r="VU31" s="309"/>
      <c r="VV31" s="309"/>
      <c r="VW31" s="309"/>
      <c r="VX31" s="309"/>
      <c r="VY31" s="309"/>
      <c r="VZ31" s="309"/>
      <c r="WA31" s="309"/>
      <c r="WB31" s="309"/>
      <c r="WC31" s="309"/>
      <c r="WD31" s="309"/>
      <c r="WE31" s="309"/>
      <c r="WF31" s="309"/>
      <c r="WG31" s="309"/>
      <c r="WH31" s="309"/>
      <c r="WI31" s="309"/>
      <c r="WJ31" s="309"/>
      <c r="WK31" s="309"/>
      <c r="WL31" s="309"/>
      <c r="WM31" s="309"/>
      <c r="WN31" s="309"/>
      <c r="WO31" s="309"/>
      <c r="WP31" s="309"/>
      <c r="WQ31" s="309"/>
      <c r="WR31" s="309"/>
      <c r="WS31" s="309"/>
      <c r="WT31" s="309"/>
      <c r="WU31" s="309"/>
      <c r="WV31" s="309"/>
      <c r="WW31" s="309"/>
      <c r="WX31" s="309"/>
      <c r="WY31" s="309"/>
      <c r="WZ31" s="309"/>
      <c r="XA31" s="309"/>
      <c r="XB31" s="309"/>
      <c r="XC31" s="309"/>
      <c r="XD31" s="309"/>
      <c r="XE31" s="309"/>
      <c r="XF31" s="309"/>
      <c r="XG31" s="309"/>
      <c r="XH31" s="309"/>
      <c r="XI31" s="309"/>
      <c r="XJ31" s="309"/>
      <c r="XK31" s="309"/>
      <c r="XL31" s="309"/>
      <c r="XM31" s="309"/>
      <c r="XN31" s="309"/>
      <c r="XO31" s="309"/>
      <c r="XP31" s="309"/>
      <c r="XQ31" s="309"/>
      <c r="XR31" s="309"/>
      <c r="XS31" s="309"/>
      <c r="XT31" s="309"/>
      <c r="XU31" s="309"/>
      <c r="XV31" s="309"/>
      <c r="XW31" s="309"/>
      <c r="XX31" s="309"/>
      <c r="XY31" s="309"/>
      <c r="XZ31" s="309"/>
      <c r="YA31" s="309"/>
      <c r="YB31" s="309"/>
      <c r="YC31" s="309"/>
      <c r="YD31" s="309"/>
      <c r="YE31" s="309"/>
      <c r="YF31" s="309"/>
      <c r="YG31" s="309"/>
      <c r="YH31" s="309"/>
      <c r="YI31" s="309"/>
      <c r="YJ31" s="309"/>
      <c r="YK31" s="309"/>
      <c r="YL31" s="309"/>
      <c r="YM31" s="309"/>
      <c r="YN31" s="309"/>
      <c r="YO31" s="309"/>
      <c r="YP31" s="309"/>
      <c r="YQ31" s="309"/>
      <c r="YR31" s="309"/>
      <c r="YS31" s="309"/>
      <c r="YT31" s="309"/>
      <c r="YU31" s="309"/>
      <c r="YV31" s="309"/>
      <c r="YW31" s="309"/>
      <c r="YX31" s="309"/>
      <c r="YY31" s="309"/>
      <c r="YZ31" s="309"/>
      <c r="ZA31" s="309"/>
      <c r="ZB31" s="309"/>
      <c r="ZC31" s="309"/>
      <c r="ZD31" s="309"/>
      <c r="ZE31" s="309"/>
      <c r="ZF31" s="309"/>
      <c r="ZG31" s="309"/>
      <c r="ZH31" s="309"/>
      <c r="ZI31" s="309"/>
      <c r="ZJ31" s="309"/>
      <c r="ZK31" s="309"/>
      <c r="ZL31" s="309"/>
      <c r="ZM31" s="309"/>
      <c r="ZN31" s="309"/>
      <c r="ZO31" s="309"/>
      <c r="ZP31" s="309"/>
      <c r="ZQ31" s="309"/>
      <c r="ZR31" s="309"/>
      <c r="ZS31" s="309"/>
      <c r="ZT31" s="309"/>
      <c r="ZU31" s="309"/>
      <c r="ZV31" s="309"/>
      <c r="ZW31" s="309"/>
      <c r="ZX31" s="309"/>
      <c r="ZY31" s="309"/>
      <c r="ZZ31" s="309"/>
      <c r="AAA31" s="309"/>
      <c r="AAB31" s="309"/>
      <c r="AAC31" s="309"/>
      <c r="AAD31" s="309"/>
      <c r="AAE31" s="309"/>
      <c r="AAF31" s="309"/>
      <c r="AAG31" s="309"/>
      <c r="AAH31" s="309"/>
      <c r="AAI31" s="309"/>
      <c r="AAJ31" s="309"/>
      <c r="AAK31" s="309"/>
      <c r="AAL31" s="309"/>
      <c r="AAM31" s="309"/>
      <c r="AAN31" s="309"/>
      <c r="AAO31" s="309"/>
      <c r="AAP31" s="309"/>
      <c r="AAQ31" s="309"/>
      <c r="AAR31" s="309"/>
      <c r="AAS31" s="309"/>
      <c r="AAT31" s="309"/>
      <c r="AAU31" s="309"/>
      <c r="AAV31" s="309"/>
      <c r="AAW31" s="309"/>
      <c r="AAX31" s="309"/>
      <c r="AAY31" s="309"/>
      <c r="AAZ31" s="309"/>
      <c r="ABA31" s="309"/>
      <c r="ABB31" s="309"/>
      <c r="ABC31" s="309"/>
      <c r="ABD31" s="309"/>
      <c r="ABE31" s="309"/>
      <c r="ABF31" s="309"/>
      <c r="ABG31" s="309"/>
      <c r="ABH31" s="309"/>
      <c r="ABI31" s="309"/>
      <c r="ABJ31" s="309"/>
      <c r="ABK31" s="309"/>
      <c r="ABL31" s="309"/>
      <c r="ABM31" s="309"/>
      <c r="ABN31" s="309"/>
      <c r="ABO31" s="309"/>
      <c r="ABP31" s="309"/>
      <c r="ABQ31" s="309"/>
      <c r="ABR31" s="309"/>
      <c r="ABS31" s="309"/>
      <c r="ABT31" s="309"/>
      <c r="ABU31" s="309"/>
      <c r="ABV31" s="309"/>
      <c r="ABW31" s="309"/>
      <c r="ABX31" s="309"/>
      <c r="ABY31" s="309"/>
      <c r="ABZ31" s="309"/>
      <c r="ACA31" s="309"/>
      <c r="ACB31" s="309"/>
      <c r="ACC31" s="309"/>
      <c r="ACD31" s="309"/>
      <c r="ACE31" s="309"/>
      <c r="ACF31" s="309"/>
      <c r="ACG31" s="309"/>
      <c r="ACH31" s="309"/>
      <c r="ACI31" s="309"/>
      <c r="ACJ31" s="309"/>
      <c r="ACK31" s="309"/>
      <c r="ACL31" s="309"/>
      <c r="ACM31" s="309"/>
      <c r="ACN31" s="309"/>
      <c r="ACO31" s="309"/>
      <c r="ACP31" s="309"/>
      <c r="ACQ31" s="309"/>
      <c r="ACR31" s="309"/>
      <c r="ACS31" s="309"/>
      <c r="ACT31" s="309"/>
      <c r="ACU31" s="309"/>
      <c r="ACV31" s="309"/>
      <c r="ACW31" s="309"/>
      <c r="ACX31" s="309"/>
      <c r="ACY31" s="309"/>
      <c r="ACZ31" s="309"/>
      <c r="ADA31" s="309"/>
      <c r="ADB31" s="309"/>
      <c r="ADC31" s="309"/>
      <c r="ADD31" s="309"/>
      <c r="ADE31" s="309"/>
      <c r="ADF31" s="309"/>
      <c r="ADG31" s="309"/>
      <c r="ADH31" s="309"/>
      <c r="ADI31" s="309"/>
      <c r="ADJ31" s="309"/>
      <c r="ADK31" s="309"/>
      <c r="ADL31" s="309"/>
      <c r="ADM31" s="309"/>
      <c r="ADN31" s="309"/>
      <c r="ADO31" s="309"/>
      <c r="ADP31" s="309"/>
      <c r="ADQ31" s="309"/>
      <c r="ADR31" s="309"/>
      <c r="ADS31" s="309"/>
      <c r="ADT31" s="309"/>
      <c r="ADU31" s="309"/>
      <c r="ADV31" s="309"/>
      <c r="ADW31" s="309"/>
      <c r="ADX31" s="309"/>
      <c r="ADY31" s="309"/>
      <c r="ADZ31" s="309"/>
      <c r="AEA31" s="309"/>
      <c r="AEB31" s="309"/>
      <c r="AEC31" s="309"/>
      <c r="AED31" s="309"/>
      <c r="AEE31" s="309"/>
      <c r="AEF31" s="309"/>
      <c r="AEG31" s="309"/>
      <c r="AEH31" s="309"/>
      <c r="AEI31" s="309"/>
      <c r="AEJ31" s="309"/>
      <c r="AEK31" s="309"/>
      <c r="AEL31" s="309"/>
      <c r="AEM31" s="309"/>
      <c r="AEN31" s="309"/>
      <c r="AEO31" s="309"/>
      <c r="AEP31" s="309"/>
      <c r="AEQ31" s="309"/>
      <c r="AER31" s="309"/>
      <c r="AES31" s="309"/>
      <c r="AET31" s="309"/>
      <c r="AEU31" s="309"/>
      <c r="AEV31" s="309"/>
      <c r="AEW31" s="309"/>
      <c r="AEX31" s="309"/>
      <c r="AEY31" s="309"/>
      <c r="AEZ31" s="309"/>
      <c r="AFA31" s="309"/>
      <c r="AFB31" s="309"/>
      <c r="AFC31" s="309"/>
      <c r="AFD31" s="309"/>
      <c r="AFE31" s="309"/>
      <c r="AFF31" s="309"/>
      <c r="AFG31" s="309"/>
      <c r="AFH31" s="309"/>
      <c r="AFI31" s="309"/>
      <c r="AFJ31" s="309"/>
      <c r="AFK31" s="309"/>
      <c r="AFL31" s="309"/>
      <c r="AFM31" s="309"/>
      <c r="AFN31" s="309"/>
      <c r="AFO31" s="309"/>
      <c r="AFP31" s="309"/>
      <c r="AFQ31" s="309"/>
      <c r="AFR31" s="309"/>
      <c r="AFS31" s="309"/>
      <c r="AFT31" s="309"/>
      <c r="AFU31" s="309"/>
      <c r="AFV31" s="309"/>
      <c r="AFW31" s="309"/>
      <c r="AFX31" s="309"/>
      <c r="AFY31" s="309"/>
      <c r="AFZ31" s="309"/>
      <c r="AGA31" s="309"/>
      <c r="AGB31" s="309"/>
      <c r="AGC31" s="309"/>
      <c r="AGD31" s="309"/>
      <c r="AGE31" s="309"/>
      <c r="AGF31" s="309"/>
      <c r="AGG31" s="309"/>
      <c r="AGH31" s="309"/>
      <c r="AGI31" s="309"/>
      <c r="AGJ31" s="309"/>
      <c r="AGK31" s="309"/>
      <c r="AGL31" s="309"/>
      <c r="AGM31" s="309"/>
      <c r="AGN31" s="309"/>
      <c r="AGO31" s="309"/>
      <c r="AGP31" s="309"/>
      <c r="AGQ31" s="309"/>
      <c r="AGR31" s="309"/>
      <c r="AGS31" s="309"/>
      <c r="AGT31" s="309"/>
      <c r="AGU31" s="309"/>
      <c r="AGV31" s="309"/>
      <c r="AGW31" s="309"/>
      <c r="AGX31" s="309"/>
      <c r="AGY31" s="309"/>
      <c r="AGZ31" s="309"/>
      <c r="AHA31" s="309"/>
      <c r="AHB31" s="309"/>
      <c r="AHC31" s="309"/>
      <c r="AHD31" s="309"/>
      <c r="AHE31" s="309"/>
      <c r="AHF31" s="309"/>
      <c r="AHG31" s="309"/>
      <c r="AHH31" s="309"/>
      <c r="AHI31" s="309"/>
      <c r="AHJ31" s="309"/>
      <c r="AHK31" s="309"/>
      <c r="AHL31" s="309"/>
      <c r="AHM31" s="309"/>
      <c r="AHN31" s="309"/>
      <c r="AHO31" s="309"/>
      <c r="AHP31" s="309"/>
      <c r="AHQ31" s="309"/>
      <c r="AHR31" s="309"/>
      <c r="AHS31" s="309"/>
      <c r="AHT31" s="309"/>
      <c r="AHU31" s="309"/>
      <c r="AHV31" s="309"/>
      <c r="AHW31" s="309"/>
      <c r="AHX31" s="309"/>
      <c r="AHY31" s="309"/>
      <c r="AHZ31" s="309"/>
      <c r="AIA31" s="309"/>
      <c r="AIB31" s="309"/>
      <c r="AIC31" s="309"/>
      <c r="AID31" s="309"/>
      <c r="AIE31" s="309"/>
      <c r="AIF31" s="309"/>
      <c r="AIG31" s="309"/>
      <c r="AIH31" s="309"/>
      <c r="AII31" s="309"/>
      <c r="AIJ31" s="309"/>
      <c r="AIK31" s="309"/>
      <c r="AIL31" s="309"/>
      <c r="AIM31" s="309"/>
      <c r="AIN31" s="309"/>
      <c r="AIO31" s="309"/>
      <c r="AIP31" s="309"/>
      <c r="AIQ31" s="309"/>
      <c r="AIR31" s="309"/>
      <c r="AIS31" s="309"/>
      <c r="AIT31" s="309"/>
      <c r="AIU31" s="309"/>
      <c r="AIV31" s="309"/>
      <c r="AIW31" s="309"/>
      <c r="AIX31" s="309"/>
      <c r="AIY31" s="309"/>
      <c r="AIZ31" s="309"/>
      <c r="AJA31" s="309"/>
      <c r="AJB31" s="309"/>
      <c r="AJC31" s="309"/>
      <c r="AJD31" s="309"/>
      <c r="AJE31" s="309"/>
      <c r="AJF31" s="309"/>
      <c r="AJG31" s="309"/>
      <c r="AJH31" s="309"/>
      <c r="AJI31" s="309"/>
      <c r="AJJ31" s="309"/>
      <c r="AJK31" s="309"/>
      <c r="AJL31" s="309"/>
      <c r="AJM31" s="309"/>
      <c r="AJN31" s="309"/>
      <c r="AJO31" s="309"/>
      <c r="AJP31" s="309"/>
      <c r="AJQ31" s="309"/>
      <c r="AJR31" s="309"/>
      <c r="AJS31" s="309"/>
      <c r="AJT31" s="309"/>
      <c r="AJU31" s="309"/>
      <c r="AJV31" s="309"/>
      <c r="AJW31" s="309"/>
      <c r="AJX31" s="309"/>
      <c r="AJY31" s="309"/>
      <c r="AJZ31" s="309"/>
      <c r="AKA31" s="309"/>
      <c r="AKB31" s="309"/>
      <c r="AKC31" s="309"/>
      <c r="AKD31" s="309"/>
      <c r="AKE31" s="309"/>
      <c r="AKF31" s="309"/>
      <c r="AKG31" s="309"/>
      <c r="AKH31" s="309"/>
      <c r="AKI31" s="309"/>
      <c r="AKJ31" s="309"/>
      <c r="AKK31" s="309"/>
      <c r="AKL31" s="309"/>
      <c r="AKM31" s="309"/>
      <c r="AKN31" s="309"/>
      <c r="AKO31" s="309"/>
      <c r="AKP31" s="309"/>
      <c r="AKQ31" s="309"/>
      <c r="AKR31" s="309"/>
      <c r="AKS31" s="309"/>
      <c r="AKT31" s="309"/>
      <c r="AKU31" s="309"/>
      <c r="AKV31" s="309"/>
      <c r="AKW31" s="309"/>
      <c r="AKX31" s="309"/>
      <c r="AKY31" s="309"/>
    </row>
    <row r="32" spans="1:987" s="41" customFormat="1" x14ac:dyDescent="0.25">
      <c r="A32" s="133" t="s">
        <v>10</v>
      </c>
      <c r="B32" s="185" t="e">
        <f>IF('Sample of Spirits 2'!I32&lt;E32,"&lt;",'Sample of Spirits 2'!I32)</f>
        <v>#DIV/0!</v>
      </c>
      <c r="C32" s="98" t="e">
        <f t="shared" si="8"/>
        <v>#DIV/0!</v>
      </c>
      <c r="D32" s="94" t="e">
        <f>'Sample of Spirits 2'!E32</f>
        <v>#DIV/0!</v>
      </c>
      <c r="E32" s="196" t="e">
        <f t="shared" si="9"/>
        <v>#DIV/0!</v>
      </c>
      <c r="F32" s="118"/>
      <c r="G32" s="94" t="e">
        <f>IF('Sample of Spirits 2'!R32&lt;J32,"&lt;",'Sample of Spirits 2'!R32)</f>
        <v>#DIV/0!</v>
      </c>
      <c r="H32" s="94" t="e">
        <f t="shared" si="22"/>
        <v>#DIV/0!</v>
      </c>
      <c r="I32" s="94" t="e">
        <f>'Sample of Spirits 2'!N32</f>
        <v>#DIV/0!</v>
      </c>
      <c r="J32" s="199" t="e">
        <f t="shared" si="11"/>
        <v>#DIV/0!</v>
      </c>
      <c r="K32" s="118"/>
      <c r="L32" s="186" t="e">
        <f>IF('Sample of Spirits 2'!AA32&lt;O32,"&lt;",'Sample of Spirits 2'!AA32)</f>
        <v>#DIV/0!</v>
      </c>
      <c r="M32" s="94" t="e">
        <f t="shared" si="12"/>
        <v>#DIV/0!</v>
      </c>
      <c r="N32" s="94" t="e">
        <f>'Sample of Spirits 2'!W32</f>
        <v>#DIV/0!</v>
      </c>
      <c r="O32" s="199" t="e">
        <f t="shared" si="13"/>
        <v>#DIV/0!</v>
      </c>
      <c r="P32" s="118"/>
      <c r="Q32" s="94" t="e">
        <f t="shared" si="18"/>
        <v>#DIV/0!</v>
      </c>
      <c r="R32" s="94" t="e">
        <f t="shared" si="19"/>
        <v>#DIV/0!</v>
      </c>
      <c r="S32" s="118"/>
      <c r="T32" s="186" t="e">
        <f t="shared" ref="T32:T34" si="23">IF(G32="&lt;","-",(G32-L32)/AVERAGE(G32,L32)*100)</f>
        <v>#DIV/0!</v>
      </c>
      <c r="U32" s="94" t="e">
        <f t="shared" si="21"/>
        <v>#DIV/0!</v>
      </c>
      <c r="V32" s="114"/>
      <c r="W32" s="312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  <c r="AJ32" s="307"/>
      <c r="AK32" s="307"/>
      <c r="AL32" s="307"/>
      <c r="AM32" s="307"/>
      <c r="AN32" s="307"/>
      <c r="AO32" s="307"/>
      <c r="AP32" s="307"/>
      <c r="AQ32" s="307"/>
      <c r="AR32" s="307"/>
      <c r="AS32" s="307"/>
      <c r="AT32" s="307"/>
      <c r="AU32" s="307"/>
      <c r="AV32" s="307"/>
      <c r="AW32" s="307"/>
      <c r="AX32" s="307"/>
      <c r="AY32" s="307"/>
      <c r="AZ32" s="307"/>
      <c r="BA32" s="307"/>
      <c r="BB32" s="307"/>
      <c r="BC32" s="307"/>
      <c r="BD32" s="307"/>
      <c r="BE32" s="307"/>
      <c r="BF32" s="307"/>
      <c r="BG32" s="307"/>
      <c r="BH32" s="307"/>
      <c r="BI32" s="307"/>
      <c r="BJ32" s="307"/>
      <c r="BK32" s="307"/>
      <c r="BL32" s="307"/>
      <c r="BM32" s="307"/>
      <c r="BN32" s="307"/>
      <c r="BO32" s="307"/>
      <c r="BP32" s="307"/>
      <c r="BQ32" s="307"/>
      <c r="BR32" s="307"/>
      <c r="BS32" s="307"/>
      <c r="BT32" s="307"/>
      <c r="BU32" s="307"/>
      <c r="BV32" s="307"/>
      <c r="BW32" s="307"/>
      <c r="BX32" s="307"/>
      <c r="BY32" s="307"/>
      <c r="BZ32" s="307"/>
      <c r="CA32" s="307"/>
      <c r="CB32" s="307"/>
      <c r="CC32" s="307"/>
      <c r="CD32" s="307"/>
      <c r="CE32" s="307"/>
      <c r="CF32" s="307"/>
      <c r="CG32" s="307"/>
      <c r="CH32" s="307"/>
      <c r="CI32" s="307"/>
      <c r="CJ32" s="307"/>
      <c r="CK32" s="307"/>
      <c r="CL32" s="307"/>
      <c r="CM32" s="307"/>
      <c r="CN32" s="307"/>
      <c r="CO32" s="307"/>
      <c r="CP32" s="307"/>
      <c r="CQ32" s="307"/>
      <c r="CR32" s="307"/>
      <c r="CS32" s="307"/>
      <c r="CT32" s="307"/>
      <c r="CU32" s="307"/>
      <c r="CV32" s="307"/>
      <c r="CW32" s="307"/>
      <c r="CX32" s="307"/>
      <c r="CY32" s="307"/>
      <c r="CZ32" s="307"/>
      <c r="DA32" s="307"/>
      <c r="DB32" s="307"/>
      <c r="DC32" s="307"/>
      <c r="DD32" s="307"/>
      <c r="DE32" s="307"/>
      <c r="DF32" s="307"/>
      <c r="DG32" s="307"/>
      <c r="DH32" s="307"/>
      <c r="DI32" s="307"/>
      <c r="DJ32" s="307"/>
      <c r="DK32" s="307"/>
      <c r="DL32" s="307"/>
      <c r="DM32" s="307"/>
      <c r="DN32" s="307"/>
      <c r="DO32" s="307"/>
      <c r="DP32" s="307"/>
      <c r="DQ32" s="307"/>
      <c r="DR32" s="307"/>
      <c r="DS32" s="307"/>
      <c r="DT32" s="307"/>
      <c r="DU32" s="307"/>
      <c r="DV32" s="307"/>
      <c r="DW32" s="307"/>
      <c r="DX32" s="307"/>
      <c r="DY32" s="307"/>
      <c r="DZ32" s="307"/>
      <c r="EA32" s="307"/>
      <c r="EB32" s="307"/>
      <c r="EC32" s="307"/>
      <c r="ED32" s="307"/>
      <c r="EE32" s="307"/>
      <c r="EF32" s="307"/>
      <c r="EG32" s="307"/>
      <c r="EH32" s="307"/>
      <c r="EI32" s="307"/>
      <c r="EJ32" s="307"/>
      <c r="EK32" s="307"/>
      <c r="EL32" s="307"/>
      <c r="EM32" s="307"/>
      <c r="EN32" s="307"/>
      <c r="EO32" s="307"/>
      <c r="EP32" s="307"/>
      <c r="EQ32" s="307"/>
      <c r="ER32" s="307"/>
      <c r="ES32" s="307"/>
      <c r="ET32" s="307"/>
      <c r="EU32" s="307"/>
      <c r="EV32" s="307"/>
      <c r="EW32" s="307"/>
      <c r="EX32" s="307"/>
      <c r="EY32" s="307"/>
      <c r="EZ32" s="307"/>
      <c r="FA32" s="307"/>
      <c r="FB32" s="307"/>
      <c r="FC32" s="307"/>
      <c r="FD32" s="307"/>
      <c r="FE32" s="307"/>
      <c r="FF32" s="307"/>
      <c r="FG32" s="307"/>
      <c r="FH32" s="307"/>
      <c r="FI32" s="307"/>
      <c r="FJ32" s="307"/>
      <c r="FK32" s="307"/>
      <c r="FL32" s="307"/>
      <c r="FM32" s="307"/>
      <c r="FN32" s="307"/>
      <c r="FO32" s="307"/>
      <c r="FP32" s="307"/>
      <c r="FQ32" s="307"/>
      <c r="FR32" s="307"/>
      <c r="FS32" s="307"/>
      <c r="FT32" s="307"/>
      <c r="FU32" s="307"/>
      <c r="FV32" s="307"/>
      <c r="FW32" s="307"/>
      <c r="FX32" s="307"/>
      <c r="FY32" s="307"/>
      <c r="FZ32" s="307"/>
      <c r="GA32" s="307"/>
      <c r="GB32" s="307"/>
      <c r="GC32" s="307"/>
      <c r="GD32" s="307"/>
      <c r="GE32" s="307"/>
      <c r="GF32" s="307"/>
      <c r="GG32" s="307"/>
      <c r="GH32" s="307"/>
      <c r="GI32" s="307"/>
      <c r="GJ32" s="307"/>
      <c r="GK32" s="307"/>
      <c r="GL32" s="307"/>
      <c r="GM32" s="307"/>
      <c r="GN32" s="307"/>
      <c r="GO32" s="307"/>
      <c r="GP32" s="307"/>
      <c r="GQ32" s="307"/>
      <c r="GR32" s="307"/>
      <c r="GS32" s="307"/>
      <c r="GT32" s="307"/>
      <c r="GU32" s="307"/>
      <c r="GV32" s="307"/>
      <c r="GW32" s="307"/>
      <c r="GX32" s="307"/>
      <c r="GY32" s="307"/>
      <c r="GZ32" s="307"/>
      <c r="HA32" s="307"/>
      <c r="HB32" s="307"/>
      <c r="HC32" s="307"/>
      <c r="HD32" s="307"/>
      <c r="HE32" s="307"/>
      <c r="HF32" s="307"/>
      <c r="HG32" s="307"/>
      <c r="HH32" s="307"/>
      <c r="HI32" s="307"/>
      <c r="HJ32" s="307"/>
      <c r="HK32" s="307"/>
      <c r="HL32" s="307"/>
      <c r="HM32" s="307"/>
      <c r="HN32" s="307"/>
      <c r="HO32" s="307"/>
      <c r="HP32" s="307"/>
      <c r="HQ32" s="307"/>
      <c r="HR32" s="307"/>
      <c r="HS32" s="307"/>
      <c r="HT32" s="307"/>
      <c r="HU32" s="307"/>
      <c r="HV32" s="307"/>
      <c r="HW32" s="307"/>
      <c r="HX32" s="307"/>
      <c r="HY32" s="307"/>
      <c r="HZ32" s="307"/>
      <c r="IA32" s="307"/>
      <c r="IB32" s="307"/>
      <c r="IC32" s="307"/>
      <c r="ID32" s="307"/>
      <c r="IE32" s="307"/>
      <c r="IF32" s="307"/>
      <c r="IG32" s="307"/>
      <c r="IH32" s="307"/>
      <c r="II32" s="307"/>
      <c r="IJ32" s="307"/>
      <c r="IK32" s="307"/>
      <c r="IL32" s="307"/>
      <c r="IM32" s="307"/>
      <c r="IN32" s="307"/>
      <c r="IO32" s="307"/>
      <c r="IP32" s="307"/>
      <c r="IQ32" s="307"/>
      <c r="IR32" s="307"/>
      <c r="IS32" s="307"/>
      <c r="IT32" s="307"/>
      <c r="IU32" s="307"/>
      <c r="IV32" s="307"/>
      <c r="IW32" s="307"/>
      <c r="IX32" s="307"/>
      <c r="IY32" s="307"/>
      <c r="IZ32" s="307"/>
      <c r="JA32" s="307"/>
      <c r="JB32" s="307"/>
      <c r="JC32" s="307"/>
      <c r="JD32" s="307"/>
      <c r="JE32" s="307"/>
      <c r="JF32" s="307"/>
      <c r="JG32" s="307"/>
      <c r="JH32" s="307"/>
      <c r="JI32" s="307"/>
      <c r="JJ32" s="307"/>
      <c r="JK32" s="307"/>
      <c r="JL32" s="307"/>
      <c r="JM32" s="307"/>
      <c r="JN32" s="307"/>
      <c r="JO32" s="307"/>
      <c r="JP32" s="307"/>
      <c r="JQ32" s="307"/>
      <c r="JR32" s="307"/>
      <c r="JS32" s="307"/>
      <c r="JT32" s="307"/>
      <c r="JU32" s="307"/>
      <c r="JV32" s="307"/>
      <c r="JW32" s="307"/>
      <c r="JX32" s="307"/>
      <c r="JY32" s="307"/>
      <c r="JZ32" s="307"/>
      <c r="KA32" s="307"/>
      <c r="KB32" s="307"/>
      <c r="KC32" s="307"/>
      <c r="KD32" s="307"/>
      <c r="KE32" s="307"/>
      <c r="KF32" s="307"/>
      <c r="KG32" s="307"/>
      <c r="KH32" s="307"/>
      <c r="KI32" s="307"/>
      <c r="KJ32" s="307"/>
      <c r="KK32" s="307"/>
      <c r="KL32" s="307"/>
      <c r="KM32" s="307"/>
      <c r="KN32" s="307"/>
      <c r="KO32" s="307"/>
      <c r="KP32" s="307"/>
      <c r="KQ32" s="307"/>
      <c r="KR32" s="307"/>
      <c r="KS32" s="307"/>
      <c r="KT32" s="307"/>
      <c r="KU32" s="307"/>
      <c r="KV32" s="307"/>
      <c r="KW32" s="307"/>
      <c r="KX32" s="307"/>
      <c r="KY32" s="307"/>
      <c r="KZ32" s="307"/>
      <c r="LA32" s="307"/>
      <c r="LB32" s="307"/>
      <c r="LC32" s="307"/>
      <c r="LD32" s="307"/>
      <c r="LE32" s="307"/>
      <c r="LF32" s="307"/>
      <c r="LG32" s="307"/>
      <c r="LH32" s="307"/>
      <c r="LI32" s="307"/>
      <c r="LJ32" s="307"/>
      <c r="LK32" s="307"/>
      <c r="LL32" s="307"/>
      <c r="LM32" s="307"/>
      <c r="LN32" s="307"/>
      <c r="LO32" s="307"/>
      <c r="LP32" s="307"/>
      <c r="LQ32" s="307"/>
      <c r="LR32" s="307"/>
      <c r="LS32" s="307"/>
      <c r="LT32" s="307"/>
      <c r="LU32" s="307"/>
      <c r="LV32" s="307"/>
      <c r="LW32" s="307"/>
      <c r="LX32" s="307"/>
      <c r="LY32" s="307"/>
      <c r="LZ32" s="307"/>
      <c r="MA32" s="307"/>
      <c r="MB32" s="307"/>
      <c r="MC32" s="307"/>
      <c r="MD32" s="307"/>
      <c r="ME32" s="307"/>
      <c r="MF32" s="307"/>
      <c r="MG32" s="307"/>
      <c r="MH32" s="307"/>
      <c r="MI32" s="307"/>
      <c r="MJ32" s="307"/>
      <c r="MK32" s="307"/>
      <c r="ML32" s="307"/>
      <c r="MM32" s="307"/>
      <c r="MN32" s="307"/>
      <c r="MO32" s="307"/>
      <c r="MP32" s="307"/>
      <c r="MQ32" s="307"/>
      <c r="MR32" s="307"/>
      <c r="MS32" s="307"/>
      <c r="MT32" s="307"/>
      <c r="MU32" s="307"/>
      <c r="MV32" s="307"/>
      <c r="MW32" s="307"/>
      <c r="MX32" s="307"/>
      <c r="MY32" s="307"/>
      <c r="MZ32" s="307"/>
      <c r="NA32" s="307"/>
      <c r="NB32" s="307"/>
      <c r="NC32" s="307"/>
      <c r="ND32" s="307"/>
      <c r="NE32" s="307"/>
      <c r="NF32" s="307"/>
      <c r="NG32" s="307"/>
      <c r="NH32" s="307"/>
      <c r="NI32" s="307"/>
      <c r="NJ32" s="307"/>
      <c r="NK32" s="307"/>
      <c r="NL32" s="307"/>
      <c r="NM32" s="307"/>
      <c r="NN32" s="307"/>
      <c r="NO32" s="307"/>
      <c r="NP32" s="307"/>
      <c r="NQ32" s="307"/>
      <c r="NR32" s="307"/>
      <c r="NS32" s="307"/>
      <c r="NT32" s="307"/>
      <c r="NU32" s="307"/>
      <c r="NV32" s="307"/>
      <c r="NW32" s="307"/>
      <c r="NX32" s="307"/>
      <c r="NY32" s="307"/>
      <c r="NZ32" s="307"/>
      <c r="OA32" s="307"/>
      <c r="OB32" s="307"/>
      <c r="OC32" s="307"/>
      <c r="OD32" s="307"/>
      <c r="OE32" s="307"/>
      <c r="OF32" s="307"/>
      <c r="OG32" s="307"/>
      <c r="OH32" s="307"/>
      <c r="OI32" s="307"/>
      <c r="OJ32" s="307"/>
      <c r="OK32" s="307"/>
      <c r="OL32" s="307"/>
      <c r="OM32" s="307"/>
      <c r="ON32" s="307"/>
      <c r="OO32" s="307"/>
      <c r="OP32" s="307"/>
      <c r="OQ32" s="307"/>
      <c r="OR32" s="307"/>
      <c r="OS32" s="307"/>
      <c r="OT32" s="307"/>
      <c r="OU32" s="307"/>
      <c r="OV32" s="307"/>
      <c r="OW32" s="307"/>
      <c r="OX32" s="307"/>
      <c r="OY32" s="307"/>
      <c r="OZ32" s="307"/>
      <c r="PA32" s="307"/>
      <c r="PB32" s="307"/>
      <c r="PC32" s="307"/>
      <c r="PD32" s="307"/>
      <c r="PE32" s="307"/>
      <c r="PF32" s="307"/>
      <c r="PG32" s="307"/>
      <c r="PH32" s="307"/>
      <c r="PI32" s="307"/>
      <c r="PJ32" s="307"/>
      <c r="PK32" s="307"/>
      <c r="PL32" s="307"/>
      <c r="PM32" s="307"/>
      <c r="PN32" s="307"/>
      <c r="PO32" s="307"/>
      <c r="PP32" s="307"/>
      <c r="PQ32" s="307"/>
      <c r="PR32" s="307"/>
      <c r="PS32" s="307"/>
      <c r="PT32" s="307"/>
      <c r="PU32" s="307"/>
      <c r="PV32" s="307"/>
      <c r="PW32" s="307"/>
      <c r="PX32" s="307"/>
      <c r="PY32" s="307"/>
      <c r="PZ32" s="307"/>
      <c r="QA32" s="307"/>
      <c r="QB32" s="307"/>
      <c r="QC32" s="307"/>
      <c r="QD32" s="307"/>
      <c r="QE32" s="307"/>
      <c r="QF32" s="307"/>
      <c r="QG32" s="307"/>
      <c r="QH32" s="307"/>
      <c r="QI32" s="307"/>
      <c r="QJ32" s="307"/>
      <c r="QK32" s="307"/>
      <c r="QL32" s="307"/>
      <c r="QM32" s="307"/>
      <c r="QN32" s="307"/>
      <c r="QO32" s="307"/>
      <c r="QP32" s="307"/>
      <c r="QQ32" s="307"/>
      <c r="QR32" s="307"/>
      <c r="QS32" s="307"/>
      <c r="QT32" s="307"/>
      <c r="QU32" s="307"/>
      <c r="QV32" s="307"/>
      <c r="QW32" s="307"/>
      <c r="QX32" s="307"/>
      <c r="QY32" s="307"/>
      <c r="QZ32" s="307"/>
      <c r="RA32" s="307"/>
      <c r="RB32" s="307"/>
      <c r="RC32" s="307"/>
      <c r="RD32" s="307"/>
      <c r="RE32" s="307"/>
      <c r="RF32" s="307"/>
      <c r="RG32" s="307"/>
      <c r="RH32" s="307"/>
      <c r="RI32" s="307"/>
      <c r="RJ32" s="307"/>
      <c r="RK32" s="307"/>
      <c r="RL32" s="307"/>
      <c r="RM32" s="307"/>
      <c r="RN32" s="307"/>
      <c r="RO32" s="307"/>
      <c r="RP32" s="307"/>
      <c r="RQ32" s="307"/>
      <c r="RR32" s="307"/>
      <c r="RS32" s="307"/>
      <c r="RT32" s="307"/>
      <c r="RU32" s="307"/>
      <c r="RV32" s="307"/>
      <c r="RW32" s="307"/>
      <c r="RX32" s="307"/>
      <c r="RY32" s="307"/>
      <c r="RZ32" s="307"/>
      <c r="SA32" s="307"/>
      <c r="SB32" s="307"/>
      <c r="SC32" s="307"/>
      <c r="SD32" s="307"/>
      <c r="SE32" s="307"/>
      <c r="SF32" s="307"/>
      <c r="SG32" s="307"/>
      <c r="SH32" s="307"/>
      <c r="SI32" s="307"/>
      <c r="SJ32" s="307"/>
      <c r="SK32" s="307"/>
      <c r="SL32" s="307"/>
      <c r="SM32" s="307"/>
      <c r="SN32" s="307"/>
      <c r="SO32" s="307"/>
      <c r="SP32" s="307"/>
      <c r="SQ32" s="307"/>
      <c r="SR32" s="307"/>
      <c r="SS32" s="307"/>
      <c r="ST32" s="307"/>
      <c r="SU32" s="307"/>
      <c r="SV32" s="307"/>
      <c r="SW32" s="307"/>
      <c r="SX32" s="307"/>
      <c r="SY32" s="307"/>
      <c r="SZ32" s="307"/>
      <c r="TA32" s="307"/>
      <c r="TB32" s="307"/>
      <c r="TC32" s="307"/>
      <c r="TD32" s="307"/>
      <c r="TE32" s="307"/>
      <c r="TF32" s="307"/>
      <c r="TG32" s="307"/>
      <c r="TH32" s="307"/>
      <c r="TI32" s="307"/>
      <c r="TJ32" s="307"/>
      <c r="TK32" s="307"/>
      <c r="TL32" s="307"/>
      <c r="TM32" s="307"/>
      <c r="TN32" s="307"/>
      <c r="TO32" s="307"/>
      <c r="TP32" s="307"/>
      <c r="TQ32" s="307"/>
      <c r="TR32" s="307"/>
      <c r="TS32" s="307"/>
      <c r="TT32" s="307"/>
      <c r="TU32" s="307"/>
      <c r="TV32" s="307"/>
      <c r="TW32" s="307"/>
      <c r="TX32" s="307"/>
      <c r="TY32" s="307"/>
      <c r="TZ32" s="307"/>
      <c r="UA32" s="307"/>
      <c r="UB32" s="307"/>
      <c r="UC32" s="307"/>
      <c r="UD32" s="307"/>
      <c r="UE32" s="307"/>
      <c r="UF32" s="307"/>
      <c r="UG32" s="307"/>
      <c r="UH32" s="307"/>
      <c r="UI32" s="307"/>
      <c r="UJ32" s="307"/>
      <c r="UK32" s="307"/>
      <c r="UL32" s="307"/>
      <c r="UM32" s="307"/>
      <c r="UN32" s="307"/>
      <c r="UO32" s="307"/>
      <c r="UP32" s="307"/>
      <c r="UQ32" s="307"/>
      <c r="UR32" s="307"/>
      <c r="US32" s="307"/>
      <c r="UT32" s="307"/>
      <c r="UU32" s="307"/>
      <c r="UV32" s="307"/>
      <c r="UW32" s="307"/>
      <c r="UX32" s="307"/>
      <c r="UY32" s="307"/>
      <c r="UZ32" s="307"/>
      <c r="VA32" s="307"/>
      <c r="VB32" s="307"/>
      <c r="VC32" s="307"/>
      <c r="VD32" s="307"/>
      <c r="VE32" s="307"/>
      <c r="VF32" s="307"/>
      <c r="VG32" s="307"/>
      <c r="VH32" s="307"/>
      <c r="VI32" s="307"/>
      <c r="VJ32" s="307"/>
      <c r="VK32" s="307"/>
      <c r="VL32" s="307"/>
      <c r="VM32" s="307"/>
      <c r="VN32" s="307"/>
      <c r="VO32" s="307"/>
      <c r="VP32" s="307"/>
      <c r="VQ32" s="307"/>
      <c r="VR32" s="307"/>
      <c r="VS32" s="307"/>
      <c r="VT32" s="307"/>
      <c r="VU32" s="307"/>
      <c r="VV32" s="307"/>
      <c r="VW32" s="307"/>
      <c r="VX32" s="307"/>
      <c r="VY32" s="307"/>
      <c r="VZ32" s="307"/>
      <c r="WA32" s="307"/>
      <c r="WB32" s="307"/>
      <c r="WC32" s="307"/>
      <c r="WD32" s="307"/>
      <c r="WE32" s="307"/>
      <c r="WF32" s="307"/>
      <c r="WG32" s="307"/>
      <c r="WH32" s="307"/>
      <c r="WI32" s="307"/>
      <c r="WJ32" s="307"/>
      <c r="WK32" s="307"/>
      <c r="WL32" s="307"/>
      <c r="WM32" s="307"/>
      <c r="WN32" s="307"/>
      <c r="WO32" s="307"/>
      <c r="WP32" s="307"/>
      <c r="WQ32" s="307"/>
      <c r="WR32" s="307"/>
      <c r="WS32" s="307"/>
      <c r="WT32" s="307"/>
      <c r="WU32" s="307"/>
      <c r="WV32" s="307"/>
      <c r="WW32" s="307"/>
      <c r="WX32" s="307"/>
      <c r="WY32" s="307"/>
      <c r="WZ32" s="307"/>
      <c r="XA32" s="307"/>
      <c r="XB32" s="307"/>
      <c r="XC32" s="307"/>
      <c r="XD32" s="307"/>
      <c r="XE32" s="307"/>
      <c r="XF32" s="307"/>
      <c r="XG32" s="307"/>
      <c r="XH32" s="307"/>
      <c r="XI32" s="307"/>
      <c r="XJ32" s="307"/>
      <c r="XK32" s="307"/>
      <c r="XL32" s="307"/>
      <c r="XM32" s="307"/>
      <c r="XN32" s="307"/>
      <c r="XO32" s="307"/>
      <c r="XP32" s="307"/>
      <c r="XQ32" s="307"/>
      <c r="XR32" s="307"/>
      <c r="XS32" s="307"/>
      <c r="XT32" s="307"/>
      <c r="XU32" s="307"/>
      <c r="XV32" s="307"/>
      <c r="XW32" s="307"/>
      <c r="XX32" s="307"/>
      <c r="XY32" s="307"/>
      <c r="XZ32" s="307"/>
      <c r="YA32" s="307"/>
      <c r="YB32" s="307"/>
      <c r="YC32" s="307"/>
      <c r="YD32" s="307"/>
      <c r="YE32" s="307"/>
      <c r="YF32" s="307"/>
      <c r="YG32" s="307"/>
      <c r="YH32" s="307"/>
      <c r="YI32" s="307"/>
      <c r="YJ32" s="307"/>
      <c r="YK32" s="307"/>
      <c r="YL32" s="307"/>
      <c r="YM32" s="307"/>
      <c r="YN32" s="307"/>
      <c r="YO32" s="307"/>
      <c r="YP32" s="307"/>
      <c r="YQ32" s="307"/>
      <c r="YR32" s="307"/>
      <c r="YS32" s="307"/>
      <c r="YT32" s="307"/>
      <c r="YU32" s="307"/>
      <c r="YV32" s="307"/>
      <c r="YW32" s="307"/>
      <c r="YX32" s="307"/>
      <c r="YY32" s="307"/>
      <c r="YZ32" s="307"/>
      <c r="ZA32" s="307"/>
      <c r="ZB32" s="307"/>
      <c r="ZC32" s="307"/>
      <c r="ZD32" s="307"/>
      <c r="ZE32" s="307"/>
      <c r="ZF32" s="307"/>
      <c r="ZG32" s="307"/>
      <c r="ZH32" s="307"/>
      <c r="ZI32" s="307"/>
      <c r="ZJ32" s="307"/>
      <c r="ZK32" s="307"/>
      <c r="ZL32" s="307"/>
      <c r="ZM32" s="307"/>
      <c r="ZN32" s="307"/>
      <c r="ZO32" s="307"/>
      <c r="ZP32" s="307"/>
      <c r="ZQ32" s="307"/>
      <c r="ZR32" s="307"/>
      <c r="ZS32" s="307"/>
      <c r="ZT32" s="307"/>
      <c r="ZU32" s="307"/>
      <c r="ZV32" s="307"/>
      <c r="ZW32" s="307"/>
      <c r="ZX32" s="307"/>
      <c r="ZY32" s="307"/>
      <c r="ZZ32" s="307"/>
      <c r="AAA32" s="307"/>
      <c r="AAB32" s="307"/>
      <c r="AAC32" s="307"/>
      <c r="AAD32" s="307"/>
      <c r="AAE32" s="307"/>
      <c r="AAF32" s="307"/>
      <c r="AAG32" s="307"/>
      <c r="AAH32" s="307"/>
      <c r="AAI32" s="307"/>
      <c r="AAJ32" s="307"/>
      <c r="AAK32" s="307"/>
      <c r="AAL32" s="307"/>
      <c r="AAM32" s="307"/>
      <c r="AAN32" s="307"/>
      <c r="AAO32" s="307"/>
      <c r="AAP32" s="307"/>
      <c r="AAQ32" s="307"/>
      <c r="AAR32" s="307"/>
      <c r="AAS32" s="307"/>
      <c r="AAT32" s="307"/>
      <c r="AAU32" s="307"/>
      <c r="AAV32" s="307"/>
      <c r="AAW32" s="307"/>
      <c r="AAX32" s="307"/>
      <c r="AAY32" s="307"/>
      <c r="AAZ32" s="307"/>
      <c r="ABA32" s="307"/>
      <c r="ABB32" s="307"/>
      <c r="ABC32" s="307"/>
      <c r="ABD32" s="307"/>
      <c r="ABE32" s="307"/>
      <c r="ABF32" s="307"/>
      <c r="ABG32" s="307"/>
      <c r="ABH32" s="307"/>
      <c r="ABI32" s="307"/>
      <c r="ABJ32" s="307"/>
      <c r="ABK32" s="307"/>
      <c r="ABL32" s="307"/>
      <c r="ABM32" s="307"/>
      <c r="ABN32" s="307"/>
      <c r="ABO32" s="307"/>
      <c r="ABP32" s="307"/>
      <c r="ABQ32" s="307"/>
      <c r="ABR32" s="307"/>
      <c r="ABS32" s="307"/>
      <c r="ABT32" s="307"/>
      <c r="ABU32" s="307"/>
      <c r="ABV32" s="307"/>
      <c r="ABW32" s="307"/>
      <c r="ABX32" s="307"/>
      <c r="ABY32" s="307"/>
      <c r="ABZ32" s="307"/>
      <c r="ACA32" s="307"/>
      <c r="ACB32" s="307"/>
      <c r="ACC32" s="307"/>
      <c r="ACD32" s="307"/>
      <c r="ACE32" s="307"/>
      <c r="ACF32" s="307"/>
      <c r="ACG32" s="307"/>
      <c r="ACH32" s="307"/>
      <c r="ACI32" s="307"/>
      <c r="ACJ32" s="307"/>
      <c r="ACK32" s="307"/>
      <c r="ACL32" s="307"/>
      <c r="ACM32" s="307"/>
      <c r="ACN32" s="307"/>
      <c r="ACO32" s="307"/>
      <c r="ACP32" s="307"/>
      <c r="ACQ32" s="307"/>
      <c r="ACR32" s="307"/>
      <c r="ACS32" s="307"/>
      <c r="ACT32" s="307"/>
      <c r="ACU32" s="307"/>
      <c r="ACV32" s="307"/>
      <c r="ACW32" s="307"/>
      <c r="ACX32" s="307"/>
      <c r="ACY32" s="307"/>
      <c r="ACZ32" s="307"/>
      <c r="ADA32" s="307"/>
      <c r="ADB32" s="307"/>
      <c r="ADC32" s="307"/>
      <c r="ADD32" s="307"/>
      <c r="ADE32" s="307"/>
      <c r="ADF32" s="307"/>
      <c r="ADG32" s="307"/>
      <c r="ADH32" s="307"/>
      <c r="ADI32" s="307"/>
      <c r="ADJ32" s="307"/>
      <c r="ADK32" s="307"/>
      <c r="ADL32" s="307"/>
      <c r="ADM32" s="307"/>
      <c r="ADN32" s="307"/>
      <c r="ADO32" s="307"/>
      <c r="ADP32" s="307"/>
      <c r="ADQ32" s="307"/>
      <c r="ADR32" s="307"/>
      <c r="ADS32" s="307"/>
      <c r="ADT32" s="307"/>
      <c r="ADU32" s="307"/>
      <c r="ADV32" s="307"/>
      <c r="ADW32" s="307"/>
      <c r="ADX32" s="307"/>
      <c r="ADY32" s="307"/>
      <c r="ADZ32" s="307"/>
      <c r="AEA32" s="307"/>
      <c r="AEB32" s="307"/>
      <c r="AEC32" s="307"/>
      <c r="AED32" s="307"/>
      <c r="AEE32" s="307"/>
      <c r="AEF32" s="307"/>
      <c r="AEG32" s="307"/>
      <c r="AEH32" s="307"/>
      <c r="AEI32" s="307"/>
      <c r="AEJ32" s="307"/>
      <c r="AEK32" s="307"/>
      <c r="AEL32" s="307"/>
      <c r="AEM32" s="307"/>
      <c r="AEN32" s="307"/>
      <c r="AEO32" s="307"/>
      <c r="AEP32" s="307"/>
      <c r="AEQ32" s="307"/>
      <c r="AER32" s="307"/>
      <c r="AES32" s="307"/>
      <c r="AET32" s="307"/>
      <c r="AEU32" s="307"/>
      <c r="AEV32" s="307"/>
      <c r="AEW32" s="307"/>
      <c r="AEX32" s="307"/>
      <c r="AEY32" s="307"/>
      <c r="AEZ32" s="307"/>
      <c r="AFA32" s="307"/>
      <c r="AFB32" s="307"/>
      <c r="AFC32" s="307"/>
      <c r="AFD32" s="307"/>
      <c r="AFE32" s="307"/>
      <c r="AFF32" s="307"/>
      <c r="AFG32" s="307"/>
      <c r="AFH32" s="307"/>
      <c r="AFI32" s="307"/>
      <c r="AFJ32" s="307"/>
      <c r="AFK32" s="307"/>
      <c r="AFL32" s="307"/>
      <c r="AFM32" s="307"/>
      <c r="AFN32" s="307"/>
      <c r="AFO32" s="307"/>
      <c r="AFP32" s="307"/>
      <c r="AFQ32" s="307"/>
      <c r="AFR32" s="307"/>
      <c r="AFS32" s="307"/>
      <c r="AFT32" s="307"/>
      <c r="AFU32" s="307"/>
      <c r="AFV32" s="307"/>
      <c r="AFW32" s="307"/>
      <c r="AFX32" s="307"/>
      <c r="AFY32" s="307"/>
      <c r="AFZ32" s="307"/>
      <c r="AGA32" s="307"/>
      <c r="AGB32" s="307"/>
      <c r="AGC32" s="307"/>
      <c r="AGD32" s="307"/>
      <c r="AGE32" s="307"/>
      <c r="AGF32" s="307"/>
      <c r="AGG32" s="307"/>
      <c r="AGH32" s="307"/>
      <c r="AGI32" s="307"/>
      <c r="AGJ32" s="307"/>
      <c r="AGK32" s="307"/>
      <c r="AGL32" s="307"/>
      <c r="AGM32" s="307"/>
      <c r="AGN32" s="307"/>
      <c r="AGO32" s="307"/>
      <c r="AGP32" s="307"/>
      <c r="AGQ32" s="307"/>
      <c r="AGR32" s="307"/>
      <c r="AGS32" s="307"/>
      <c r="AGT32" s="307"/>
      <c r="AGU32" s="307"/>
      <c r="AGV32" s="307"/>
      <c r="AGW32" s="307"/>
      <c r="AGX32" s="307"/>
      <c r="AGY32" s="307"/>
      <c r="AGZ32" s="307"/>
      <c r="AHA32" s="307"/>
      <c r="AHB32" s="307"/>
      <c r="AHC32" s="307"/>
      <c r="AHD32" s="307"/>
      <c r="AHE32" s="307"/>
      <c r="AHF32" s="307"/>
      <c r="AHG32" s="307"/>
      <c r="AHH32" s="307"/>
      <c r="AHI32" s="307"/>
      <c r="AHJ32" s="307"/>
      <c r="AHK32" s="307"/>
      <c r="AHL32" s="307"/>
      <c r="AHM32" s="307"/>
      <c r="AHN32" s="307"/>
      <c r="AHO32" s="307"/>
      <c r="AHP32" s="307"/>
      <c r="AHQ32" s="307"/>
      <c r="AHR32" s="307"/>
      <c r="AHS32" s="307"/>
      <c r="AHT32" s="307"/>
      <c r="AHU32" s="307"/>
      <c r="AHV32" s="307"/>
      <c r="AHW32" s="307"/>
      <c r="AHX32" s="307"/>
      <c r="AHY32" s="307"/>
      <c r="AHZ32" s="307"/>
      <c r="AIA32" s="307"/>
      <c r="AIB32" s="307"/>
      <c r="AIC32" s="307"/>
      <c r="AID32" s="307"/>
      <c r="AIE32" s="307"/>
      <c r="AIF32" s="307"/>
      <c r="AIG32" s="307"/>
      <c r="AIH32" s="307"/>
      <c r="AII32" s="307"/>
      <c r="AIJ32" s="307"/>
      <c r="AIK32" s="307"/>
      <c r="AIL32" s="307"/>
      <c r="AIM32" s="307"/>
      <c r="AIN32" s="307"/>
      <c r="AIO32" s="307"/>
      <c r="AIP32" s="307"/>
      <c r="AIQ32" s="307"/>
      <c r="AIR32" s="307"/>
      <c r="AIS32" s="307"/>
      <c r="AIT32" s="307"/>
      <c r="AIU32" s="307"/>
      <c r="AIV32" s="307"/>
      <c r="AIW32" s="307"/>
      <c r="AIX32" s="307"/>
      <c r="AIY32" s="307"/>
      <c r="AIZ32" s="307"/>
      <c r="AJA32" s="307"/>
      <c r="AJB32" s="307"/>
      <c r="AJC32" s="307"/>
      <c r="AJD32" s="307"/>
      <c r="AJE32" s="307"/>
      <c r="AJF32" s="307"/>
      <c r="AJG32" s="307"/>
      <c r="AJH32" s="307"/>
      <c r="AJI32" s="307"/>
      <c r="AJJ32" s="307"/>
      <c r="AJK32" s="307"/>
      <c r="AJL32" s="307"/>
      <c r="AJM32" s="307"/>
      <c r="AJN32" s="307"/>
      <c r="AJO32" s="307"/>
      <c r="AJP32" s="307"/>
      <c r="AJQ32" s="307"/>
      <c r="AJR32" s="307"/>
      <c r="AJS32" s="307"/>
      <c r="AJT32" s="307"/>
      <c r="AJU32" s="307"/>
      <c r="AJV32" s="307"/>
      <c r="AJW32" s="307"/>
      <c r="AJX32" s="307"/>
      <c r="AJY32" s="307"/>
      <c r="AJZ32" s="307"/>
      <c r="AKA32" s="307"/>
      <c r="AKB32" s="307"/>
      <c r="AKC32" s="307"/>
      <c r="AKD32" s="307"/>
      <c r="AKE32" s="307"/>
      <c r="AKF32" s="307"/>
      <c r="AKG32" s="307"/>
      <c r="AKH32" s="307"/>
      <c r="AKI32" s="307"/>
      <c r="AKJ32" s="307"/>
      <c r="AKK32" s="307"/>
      <c r="AKL32" s="307"/>
      <c r="AKM32" s="307"/>
      <c r="AKN32" s="307"/>
      <c r="AKO32" s="307"/>
      <c r="AKP32" s="307"/>
      <c r="AKQ32" s="307"/>
      <c r="AKR32" s="307"/>
      <c r="AKS32" s="307"/>
      <c r="AKT32" s="307"/>
      <c r="AKU32" s="307"/>
      <c r="AKV32" s="307"/>
      <c r="AKW32" s="307"/>
      <c r="AKX32" s="307"/>
      <c r="AKY32" s="307"/>
    </row>
    <row r="33" spans="1:987" s="41" customFormat="1" x14ac:dyDescent="0.25">
      <c r="A33" s="133" t="s">
        <v>11</v>
      </c>
      <c r="B33" s="185" t="e">
        <f>IF('Sample of Spirits 2'!I33&lt;E33,"&lt;",'Sample of Spirits 2'!I33)</f>
        <v>#DIV/0!</v>
      </c>
      <c r="C33" s="94" t="e">
        <f t="shared" si="8"/>
        <v>#DIV/0!</v>
      </c>
      <c r="D33" s="94" t="e">
        <f>'Sample of Spirits 2'!E33</f>
        <v>#DIV/0!</v>
      </c>
      <c r="E33" s="196" t="e">
        <f t="shared" si="9"/>
        <v>#DIV/0!</v>
      </c>
      <c r="F33" s="118"/>
      <c r="G33" s="94" t="e">
        <f>IF('Sample of Spirits 2'!R33&lt;J33,"&lt;",'Sample of Spirits 2'!R33)</f>
        <v>#DIV/0!</v>
      </c>
      <c r="H33" s="94" t="e">
        <f t="shared" si="22"/>
        <v>#DIV/0!</v>
      </c>
      <c r="I33" s="94" t="e">
        <f>'Sample of Spirits 2'!N33</f>
        <v>#DIV/0!</v>
      </c>
      <c r="J33" s="199" t="e">
        <f t="shared" si="11"/>
        <v>#DIV/0!</v>
      </c>
      <c r="K33" s="118"/>
      <c r="L33" s="186" t="e">
        <f>IF('Sample of Spirits 2'!AA33&lt;O33,"&lt;",'Sample of Spirits 2'!AA33)</f>
        <v>#DIV/0!</v>
      </c>
      <c r="M33" s="94" t="e">
        <f t="shared" si="12"/>
        <v>#DIV/0!</v>
      </c>
      <c r="N33" s="94" t="e">
        <f>'Sample of Spirits 2'!W33</f>
        <v>#DIV/0!</v>
      </c>
      <c r="O33" s="199" t="e">
        <f t="shared" si="13"/>
        <v>#DIV/0!</v>
      </c>
      <c r="P33" s="118"/>
      <c r="Q33" s="94" t="e">
        <f t="shared" si="18"/>
        <v>#DIV/0!</v>
      </c>
      <c r="R33" s="94" t="e">
        <f t="shared" si="19"/>
        <v>#DIV/0!</v>
      </c>
      <c r="S33" s="118"/>
      <c r="T33" s="186" t="e">
        <f t="shared" si="23"/>
        <v>#DIV/0!</v>
      </c>
      <c r="U33" s="94" t="e">
        <f t="shared" si="21"/>
        <v>#DIV/0!</v>
      </c>
      <c r="V33" s="114"/>
      <c r="W33" s="312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07"/>
      <c r="AM33" s="307"/>
      <c r="AN33" s="307"/>
      <c r="AO33" s="307"/>
      <c r="AP33" s="307"/>
      <c r="AQ33" s="307"/>
      <c r="AR33" s="307"/>
      <c r="AS33" s="307"/>
      <c r="AT33" s="307"/>
      <c r="AU33" s="307"/>
      <c r="AV33" s="307"/>
      <c r="AW33" s="307"/>
      <c r="AX33" s="307"/>
      <c r="AY33" s="307"/>
      <c r="AZ33" s="307"/>
      <c r="BA33" s="307"/>
      <c r="BB33" s="307"/>
      <c r="BC33" s="307"/>
      <c r="BD33" s="307"/>
      <c r="BE33" s="307"/>
      <c r="BF33" s="307"/>
      <c r="BG33" s="307"/>
      <c r="BH33" s="307"/>
      <c r="BI33" s="307"/>
      <c r="BJ33" s="307"/>
      <c r="BK33" s="307"/>
      <c r="BL33" s="307"/>
      <c r="BM33" s="307"/>
      <c r="BN33" s="307"/>
      <c r="BO33" s="307"/>
      <c r="BP33" s="307"/>
      <c r="BQ33" s="307"/>
      <c r="BR33" s="307"/>
      <c r="BS33" s="307"/>
      <c r="BT33" s="307"/>
      <c r="BU33" s="307"/>
      <c r="BV33" s="307"/>
      <c r="BW33" s="307"/>
      <c r="BX33" s="307"/>
      <c r="BY33" s="307"/>
      <c r="BZ33" s="307"/>
      <c r="CA33" s="307"/>
      <c r="CB33" s="307"/>
      <c r="CC33" s="307"/>
      <c r="CD33" s="307"/>
      <c r="CE33" s="307"/>
      <c r="CF33" s="307"/>
      <c r="CG33" s="307"/>
      <c r="CH33" s="307"/>
      <c r="CI33" s="307"/>
      <c r="CJ33" s="307"/>
      <c r="CK33" s="307"/>
      <c r="CL33" s="307"/>
      <c r="CM33" s="307"/>
      <c r="CN33" s="307"/>
      <c r="CO33" s="307"/>
      <c r="CP33" s="307"/>
      <c r="CQ33" s="307"/>
      <c r="CR33" s="307"/>
      <c r="CS33" s="307"/>
      <c r="CT33" s="307"/>
      <c r="CU33" s="307"/>
      <c r="CV33" s="307"/>
      <c r="CW33" s="307"/>
      <c r="CX33" s="307"/>
      <c r="CY33" s="307"/>
      <c r="CZ33" s="307"/>
      <c r="DA33" s="307"/>
      <c r="DB33" s="307"/>
      <c r="DC33" s="307"/>
      <c r="DD33" s="307"/>
      <c r="DE33" s="307"/>
      <c r="DF33" s="307"/>
      <c r="DG33" s="307"/>
      <c r="DH33" s="307"/>
      <c r="DI33" s="307"/>
      <c r="DJ33" s="307"/>
      <c r="DK33" s="307"/>
      <c r="DL33" s="307"/>
      <c r="DM33" s="307"/>
      <c r="DN33" s="307"/>
      <c r="DO33" s="307"/>
      <c r="DP33" s="307"/>
      <c r="DQ33" s="307"/>
      <c r="DR33" s="307"/>
      <c r="DS33" s="307"/>
      <c r="DT33" s="307"/>
      <c r="DU33" s="307"/>
      <c r="DV33" s="307"/>
      <c r="DW33" s="307"/>
      <c r="DX33" s="307"/>
      <c r="DY33" s="307"/>
      <c r="DZ33" s="307"/>
      <c r="EA33" s="307"/>
      <c r="EB33" s="307"/>
      <c r="EC33" s="307"/>
      <c r="ED33" s="307"/>
      <c r="EE33" s="307"/>
      <c r="EF33" s="307"/>
      <c r="EG33" s="307"/>
      <c r="EH33" s="307"/>
      <c r="EI33" s="307"/>
      <c r="EJ33" s="307"/>
      <c r="EK33" s="307"/>
      <c r="EL33" s="307"/>
      <c r="EM33" s="307"/>
      <c r="EN33" s="307"/>
      <c r="EO33" s="307"/>
      <c r="EP33" s="307"/>
      <c r="EQ33" s="307"/>
      <c r="ER33" s="307"/>
      <c r="ES33" s="307"/>
      <c r="ET33" s="307"/>
      <c r="EU33" s="307"/>
      <c r="EV33" s="307"/>
      <c r="EW33" s="307"/>
      <c r="EX33" s="307"/>
      <c r="EY33" s="307"/>
      <c r="EZ33" s="307"/>
      <c r="FA33" s="307"/>
      <c r="FB33" s="307"/>
      <c r="FC33" s="307"/>
      <c r="FD33" s="307"/>
      <c r="FE33" s="307"/>
      <c r="FF33" s="307"/>
      <c r="FG33" s="307"/>
      <c r="FH33" s="307"/>
      <c r="FI33" s="307"/>
      <c r="FJ33" s="307"/>
      <c r="FK33" s="307"/>
      <c r="FL33" s="307"/>
      <c r="FM33" s="307"/>
      <c r="FN33" s="307"/>
      <c r="FO33" s="307"/>
      <c r="FP33" s="307"/>
      <c r="FQ33" s="307"/>
      <c r="FR33" s="307"/>
      <c r="FS33" s="307"/>
      <c r="FT33" s="307"/>
      <c r="FU33" s="307"/>
      <c r="FV33" s="307"/>
      <c r="FW33" s="307"/>
      <c r="FX33" s="307"/>
      <c r="FY33" s="307"/>
      <c r="FZ33" s="307"/>
      <c r="GA33" s="307"/>
      <c r="GB33" s="307"/>
      <c r="GC33" s="307"/>
      <c r="GD33" s="307"/>
      <c r="GE33" s="307"/>
      <c r="GF33" s="307"/>
      <c r="GG33" s="307"/>
      <c r="GH33" s="307"/>
      <c r="GI33" s="307"/>
      <c r="GJ33" s="307"/>
      <c r="GK33" s="307"/>
      <c r="GL33" s="307"/>
      <c r="GM33" s="307"/>
      <c r="GN33" s="307"/>
      <c r="GO33" s="307"/>
      <c r="GP33" s="307"/>
      <c r="GQ33" s="307"/>
      <c r="GR33" s="307"/>
      <c r="GS33" s="307"/>
      <c r="GT33" s="307"/>
      <c r="GU33" s="307"/>
      <c r="GV33" s="307"/>
      <c r="GW33" s="307"/>
      <c r="GX33" s="307"/>
      <c r="GY33" s="307"/>
      <c r="GZ33" s="307"/>
      <c r="HA33" s="307"/>
      <c r="HB33" s="307"/>
      <c r="HC33" s="307"/>
      <c r="HD33" s="307"/>
      <c r="HE33" s="307"/>
      <c r="HF33" s="307"/>
      <c r="HG33" s="307"/>
      <c r="HH33" s="307"/>
      <c r="HI33" s="307"/>
      <c r="HJ33" s="307"/>
      <c r="HK33" s="307"/>
      <c r="HL33" s="307"/>
      <c r="HM33" s="307"/>
      <c r="HN33" s="307"/>
      <c r="HO33" s="307"/>
      <c r="HP33" s="307"/>
      <c r="HQ33" s="307"/>
      <c r="HR33" s="307"/>
      <c r="HS33" s="307"/>
      <c r="HT33" s="307"/>
      <c r="HU33" s="307"/>
      <c r="HV33" s="307"/>
      <c r="HW33" s="307"/>
      <c r="HX33" s="307"/>
      <c r="HY33" s="307"/>
      <c r="HZ33" s="307"/>
      <c r="IA33" s="307"/>
      <c r="IB33" s="307"/>
      <c r="IC33" s="307"/>
      <c r="ID33" s="307"/>
      <c r="IE33" s="307"/>
      <c r="IF33" s="307"/>
      <c r="IG33" s="307"/>
      <c r="IH33" s="307"/>
      <c r="II33" s="307"/>
      <c r="IJ33" s="307"/>
      <c r="IK33" s="307"/>
      <c r="IL33" s="307"/>
      <c r="IM33" s="307"/>
      <c r="IN33" s="307"/>
      <c r="IO33" s="307"/>
      <c r="IP33" s="307"/>
      <c r="IQ33" s="307"/>
      <c r="IR33" s="307"/>
      <c r="IS33" s="307"/>
      <c r="IT33" s="307"/>
      <c r="IU33" s="307"/>
      <c r="IV33" s="307"/>
      <c r="IW33" s="307"/>
      <c r="IX33" s="307"/>
      <c r="IY33" s="307"/>
      <c r="IZ33" s="307"/>
      <c r="JA33" s="307"/>
      <c r="JB33" s="307"/>
      <c r="JC33" s="307"/>
      <c r="JD33" s="307"/>
      <c r="JE33" s="307"/>
      <c r="JF33" s="307"/>
      <c r="JG33" s="307"/>
      <c r="JH33" s="307"/>
      <c r="JI33" s="307"/>
      <c r="JJ33" s="307"/>
      <c r="JK33" s="307"/>
      <c r="JL33" s="307"/>
      <c r="JM33" s="307"/>
      <c r="JN33" s="307"/>
      <c r="JO33" s="307"/>
      <c r="JP33" s="307"/>
      <c r="JQ33" s="307"/>
      <c r="JR33" s="307"/>
      <c r="JS33" s="307"/>
      <c r="JT33" s="307"/>
      <c r="JU33" s="307"/>
      <c r="JV33" s="307"/>
      <c r="JW33" s="307"/>
      <c r="JX33" s="307"/>
      <c r="JY33" s="307"/>
      <c r="JZ33" s="307"/>
      <c r="KA33" s="307"/>
      <c r="KB33" s="307"/>
      <c r="KC33" s="307"/>
      <c r="KD33" s="307"/>
      <c r="KE33" s="307"/>
      <c r="KF33" s="307"/>
      <c r="KG33" s="307"/>
      <c r="KH33" s="307"/>
      <c r="KI33" s="307"/>
      <c r="KJ33" s="307"/>
      <c r="KK33" s="307"/>
      <c r="KL33" s="307"/>
      <c r="KM33" s="307"/>
      <c r="KN33" s="307"/>
      <c r="KO33" s="307"/>
      <c r="KP33" s="307"/>
      <c r="KQ33" s="307"/>
      <c r="KR33" s="307"/>
      <c r="KS33" s="307"/>
      <c r="KT33" s="307"/>
      <c r="KU33" s="307"/>
      <c r="KV33" s="307"/>
      <c r="KW33" s="307"/>
      <c r="KX33" s="307"/>
      <c r="KY33" s="307"/>
      <c r="KZ33" s="307"/>
      <c r="LA33" s="307"/>
      <c r="LB33" s="307"/>
      <c r="LC33" s="307"/>
      <c r="LD33" s="307"/>
      <c r="LE33" s="307"/>
      <c r="LF33" s="307"/>
      <c r="LG33" s="307"/>
      <c r="LH33" s="307"/>
      <c r="LI33" s="307"/>
      <c r="LJ33" s="307"/>
      <c r="LK33" s="307"/>
      <c r="LL33" s="307"/>
      <c r="LM33" s="307"/>
      <c r="LN33" s="307"/>
      <c r="LO33" s="307"/>
      <c r="LP33" s="307"/>
      <c r="LQ33" s="307"/>
      <c r="LR33" s="307"/>
      <c r="LS33" s="307"/>
      <c r="LT33" s="307"/>
      <c r="LU33" s="307"/>
      <c r="LV33" s="307"/>
      <c r="LW33" s="307"/>
      <c r="LX33" s="307"/>
      <c r="LY33" s="307"/>
      <c r="LZ33" s="307"/>
      <c r="MA33" s="307"/>
      <c r="MB33" s="307"/>
      <c r="MC33" s="307"/>
      <c r="MD33" s="307"/>
      <c r="ME33" s="307"/>
      <c r="MF33" s="307"/>
      <c r="MG33" s="307"/>
      <c r="MH33" s="307"/>
      <c r="MI33" s="307"/>
      <c r="MJ33" s="307"/>
      <c r="MK33" s="307"/>
      <c r="ML33" s="307"/>
      <c r="MM33" s="307"/>
      <c r="MN33" s="307"/>
      <c r="MO33" s="307"/>
      <c r="MP33" s="307"/>
      <c r="MQ33" s="307"/>
      <c r="MR33" s="307"/>
      <c r="MS33" s="307"/>
      <c r="MT33" s="307"/>
      <c r="MU33" s="307"/>
      <c r="MV33" s="307"/>
      <c r="MW33" s="307"/>
      <c r="MX33" s="307"/>
      <c r="MY33" s="307"/>
      <c r="MZ33" s="307"/>
      <c r="NA33" s="307"/>
      <c r="NB33" s="307"/>
      <c r="NC33" s="307"/>
      <c r="ND33" s="307"/>
      <c r="NE33" s="307"/>
      <c r="NF33" s="307"/>
      <c r="NG33" s="307"/>
      <c r="NH33" s="307"/>
      <c r="NI33" s="307"/>
      <c r="NJ33" s="307"/>
      <c r="NK33" s="307"/>
      <c r="NL33" s="307"/>
      <c r="NM33" s="307"/>
      <c r="NN33" s="307"/>
      <c r="NO33" s="307"/>
      <c r="NP33" s="307"/>
      <c r="NQ33" s="307"/>
      <c r="NR33" s="307"/>
      <c r="NS33" s="307"/>
      <c r="NT33" s="307"/>
      <c r="NU33" s="307"/>
      <c r="NV33" s="307"/>
      <c r="NW33" s="307"/>
      <c r="NX33" s="307"/>
      <c r="NY33" s="307"/>
      <c r="NZ33" s="307"/>
      <c r="OA33" s="307"/>
      <c r="OB33" s="307"/>
      <c r="OC33" s="307"/>
      <c r="OD33" s="307"/>
      <c r="OE33" s="307"/>
      <c r="OF33" s="307"/>
      <c r="OG33" s="307"/>
      <c r="OH33" s="307"/>
      <c r="OI33" s="307"/>
      <c r="OJ33" s="307"/>
      <c r="OK33" s="307"/>
      <c r="OL33" s="307"/>
      <c r="OM33" s="307"/>
      <c r="ON33" s="307"/>
      <c r="OO33" s="307"/>
      <c r="OP33" s="307"/>
      <c r="OQ33" s="307"/>
      <c r="OR33" s="307"/>
      <c r="OS33" s="307"/>
      <c r="OT33" s="307"/>
      <c r="OU33" s="307"/>
      <c r="OV33" s="307"/>
      <c r="OW33" s="307"/>
      <c r="OX33" s="307"/>
      <c r="OY33" s="307"/>
      <c r="OZ33" s="307"/>
      <c r="PA33" s="307"/>
      <c r="PB33" s="307"/>
      <c r="PC33" s="307"/>
      <c r="PD33" s="307"/>
      <c r="PE33" s="307"/>
      <c r="PF33" s="307"/>
      <c r="PG33" s="307"/>
      <c r="PH33" s="307"/>
      <c r="PI33" s="307"/>
      <c r="PJ33" s="307"/>
      <c r="PK33" s="307"/>
      <c r="PL33" s="307"/>
      <c r="PM33" s="307"/>
      <c r="PN33" s="307"/>
      <c r="PO33" s="307"/>
      <c r="PP33" s="307"/>
      <c r="PQ33" s="307"/>
      <c r="PR33" s="307"/>
      <c r="PS33" s="307"/>
      <c r="PT33" s="307"/>
      <c r="PU33" s="307"/>
      <c r="PV33" s="307"/>
      <c r="PW33" s="307"/>
      <c r="PX33" s="307"/>
      <c r="PY33" s="307"/>
      <c r="PZ33" s="307"/>
      <c r="QA33" s="307"/>
      <c r="QB33" s="307"/>
      <c r="QC33" s="307"/>
      <c r="QD33" s="307"/>
      <c r="QE33" s="307"/>
      <c r="QF33" s="307"/>
      <c r="QG33" s="307"/>
      <c r="QH33" s="307"/>
      <c r="QI33" s="307"/>
      <c r="QJ33" s="307"/>
      <c r="QK33" s="307"/>
      <c r="QL33" s="307"/>
      <c r="QM33" s="307"/>
      <c r="QN33" s="307"/>
      <c r="QO33" s="307"/>
      <c r="QP33" s="307"/>
      <c r="QQ33" s="307"/>
      <c r="QR33" s="307"/>
      <c r="QS33" s="307"/>
      <c r="QT33" s="307"/>
      <c r="QU33" s="307"/>
      <c r="QV33" s="307"/>
      <c r="QW33" s="307"/>
      <c r="QX33" s="307"/>
      <c r="QY33" s="307"/>
      <c r="QZ33" s="307"/>
      <c r="RA33" s="307"/>
      <c r="RB33" s="307"/>
      <c r="RC33" s="307"/>
      <c r="RD33" s="307"/>
      <c r="RE33" s="307"/>
      <c r="RF33" s="307"/>
      <c r="RG33" s="307"/>
      <c r="RH33" s="307"/>
      <c r="RI33" s="307"/>
      <c r="RJ33" s="307"/>
      <c r="RK33" s="307"/>
      <c r="RL33" s="307"/>
      <c r="RM33" s="307"/>
      <c r="RN33" s="307"/>
      <c r="RO33" s="307"/>
      <c r="RP33" s="307"/>
      <c r="RQ33" s="307"/>
      <c r="RR33" s="307"/>
      <c r="RS33" s="307"/>
      <c r="RT33" s="307"/>
      <c r="RU33" s="307"/>
      <c r="RV33" s="307"/>
      <c r="RW33" s="307"/>
      <c r="RX33" s="307"/>
      <c r="RY33" s="307"/>
      <c r="RZ33" s="307"/>
      <c r="SA33" s="307"/>
      <c r="SB33" s="307"/>
      <c r="SC33" s="307"/>
      <c r="SD33" s="307"/>
      <c r="SE33" s="307"/>
      <c r="SF33" s="307"/>
      <c r="SG33" s="307"/>
      <c r="SH33" s="307"/>
      <c r="SI33" s="307"/>
      <c r="SJ33" s="307"/>
      <c r="SK33" s="307"/>
      <c r="SL33" s="307"/>
      <c r="SM33" s="307"/>
      <c r="SN33" s="307"/>
      <c r="SO33" s="307"/>
      <c r="SP33" s="307"/>
      <c r="SQ33" s="307"/>
      <c r="SR33" s="307"/>
      <c r="SS33" s="307"/>
      <c r="ST33" s="307"/>
      <c r="SU33" s="307"/>
      <c r="SV33" s="307"/>
      <c r="SW33" s="307"/>
      <c r="SX33" s="307"/>
      <c r="SY33" s="307"/>
      <c r="SZ33" s="307"/>
      <c r="TA33" s="307"/>
      <c r="TB33" s="307"/>
      <c r="TC33" s="307"/>
      <c r="TD33" s="307"/>
      <c r="TE33" s="307"/>
      <c r="TF33" s="307"/>
      <c r="TG33" s="307"/>
      <c r="TH33" s="307"/>
      <c r="TI33" s="307"/>
      <c r="TJ33" s="307"/>
      <c r="TK33" s="307"/>
      <c r="TL33" s="307"/>
      <c r="TM33" s="307"/>
      <c r="TN33" s="307"/>
      <c r="TO33" s="307"/>
      <c r="TP33" s="307"/>
      <c r="TQ33" s="307"/>
      <c r="TR33" s="307"/>
      <c r="TS33" s="307"/>
      <c r="TT33" s="307"/>
      <c r="TU33" s="307"/>
      <c r="TV33" s="307"/>
      <c r="TW33" s="307"/>
      <c r="TX33" s="307"/>
      <c r="TY33" s="307"/>
      <c r="TZ33" s="307"/>
      <c r="UA33" s="307"/>
      <c r="UB33" s="307"/>
      <c r="UC33" s="307"/>
      <c r="UD33" s="307"/>
      <c r="UE33" s="307"/>
      <c r="UF33" s="307"/>
      <c r="UG33" s="307"/>
      <c r="UH33" s="307"/>
      <c r="UI33" s="307"/>
      <c r="UJ33" s="307"/>
      <c r="UK33" s="307"/>
      <c r="UL33" s="307"/>
      <c r="UM33" s="307"/>
      <c r="UN33" s="307"/>
      <c r="UO33" s="307"/>
      <c r="UP33" s="307"/>
      <c r="UQ33" s="307"/>
      <c r="UR33" s="307"/>
      <c r="US33" s="307"/>
      <c r="UT33" s="307"/>
      <c r="UU33" s="307"/>
      <c r="UV33" s="307"/>
      <c r="UW33" s="307"/>
      <c r="UX33" s="307"/>
      <c r="UY33" s="307"/>
      <c r="UZ33" s="307"/>
      <c r="VA33" s="307"/>
      <c r="VB33" s="307"/>
      <c r="VC33" s="307"/>
      <c r="VD33" s="307"/>
      <c r="VE33" s="307"/>
      <c r="VF33" s="307"/>
      <c r="VG33" s="307"/>
      <c r="VH33" s="307"/>
      <c r="VI33" s="307"/>
      <c r="VJ33" s="307"/>
      <c r="VK33" s="307"/>
      <c r="VL33" s="307"/>
      <c r="VM33" s="307"/>
      <c r="VN33" s="307"/>
      <c r="VO33" s="307"/>
      <c r="VP33" s="307"/>
      <c r="VQ33" s="307"/>
      <c r="VR33" s="307"/>
      <c r="VS33" s="307"/>
      <c r="VT33" s="307"/>
      <c r="VU33" s="307"/>
      <c r="VV33" s="307"/>
      <c r="VW33" s="307"/>
      <c r="VX33" s="307"/>
      <c r="VY33" s="307"/>
      <c r="VZ33" s="307"/>
      <c r="WA33" s="307"/>
      <c r="WB33" s="307"/>
      <c r="WC33" s="307"/>
      <c r="WD33" s="307"/>
      <c r="WE33" s="307"/>
      <c r="WF33" s="307"/>
      <c r="WG33" s="307"/>
      <c r="WH33" s="307"/>
      <c r="WI33" s="307"/>
      <c r="WJ33" s="307"/>
      <c r="WK33" s="307"/>
      <c r="WL33" s="307"/>
      <c r="WM33" s="307"/>
      <c r="WN33" s="307"/>
      <c r="WO33" s="307"/>
      <c r="WP33" s="307"/>
      <c r="WQ33" s="307"/>
      <c r="WR33" s="307"/>
      <c r="WS33" s="307"/>
      <c r="WT33" s="307"/>
      <c r="WU33" s="307"/>
      <c r="WV33" s="307"/>
      <c r="WW33" s="307"/>
      <c r="WX33" s="307"/>
      <c r="WY33" s="307"/>
      <c r="WZ33" s="307"/>
      <c r="XA33" s="307"/>
      <c r="XB33" s="307"/>
      <c r="XC33" s="307"/>
      <c r="XD33" s="307"/>
      <c r="XE33" s="307"/>
      <c r="XF33" s="307"/>
      <c r="XG33" s="307"/>
      <c r="XH33" s="307"/>
      <c r="XI33" s="307"/>
      <c r="XJ33" s="307"/>
      <c r="XK33" s="307"/>
      <c r="XL33" s="307"/>
      <c r="XM33" s="307"/>
      <c r="XN33" s="307"/>
      <c r="XO33" s="307"/>
      <c r="XP33" s="307"/>
      <c r="XQ33" s="307"/>
      <c r="XR33" s="307"/>
      <c r="XS33" s="307"/>
      <c r="XT33" s="307"/>
      <c r="XU33" s="307"/>
      <c r="XV33" s="307"/>
      <c r="XW33" s="307"/>
      <c r="XX33" s="307"/>
      <c r="XY33" s="307"/>
      <c r="XZ33" s="307"/>
      <c r="YA33" s="307"/>
      <c r="YB33" s="307"/>
      <c r="YC33" s="307"/>
      <c r="YD33" s="307"/>
      <c r="YE33" s="307"/>
      <c r="YF33" s="307"/>
      <c r="YG33" s="307"/>
      <c r="YH33" s="307"/>
      <c r="YI33" s="307"/>
      <c r="YJ33" s="307"/>
      <c r="YK33" s="307"/>
      <c r="YL33" s="307"/>
      <c r="YM33" s="307"/>
      <c r="YN33" s="307"/>
      <c r="YO33" s="307"/>
      <c r="YP33" s="307"/>
      <c r="YQ33" s="307"/>
      <c r="YR33" s="307"/>
      <c r="YS33" s="307"/>
      <c r="YT33" s="307"/>
      <c r="YU33" s="307"/>
      <c r="YV33" s="307"/>
      <c r="YW33" s="307"/>
      <c r="YX33" s="307"/>
      <c r="YY33" s="307"/>
      <c r="YZ33" s="307"/>
      <c r="ZA33" s="307"/>
      <c r="ZB33" s="307"/>
      <c r="ZC33" s="307"/>
      <c r="ZD33" s="307"/>
      <c r="ZE33" s="307"/>
      <c r="ZF33" s="307"/>
      <c r="ZG33" s="307"/>
      <c r="ZH33" s="307"/>
      <c r="ZI33" s="307"/>
      <c r="ZJ33" s="307"/>
      <c r="ZK33" s="307"/>
      <c r="ZL33" s="307"/>
      <c r="ZM33" s="307"/>
      <c r="ZN33" s="307"/>
      <c r="ZO33" s="307"/>
      <c r="ZP33" s="307"/>
      <c r="ZQ33" s="307"/>
      <c r="ZR33" s="307"/>
      <c r="ZS33" s="307"/>
      <c r="ZT33" s="307"/>
      <c r="ZU33" s="307"/>
      <c r="ZV33" s="307"/>
      <c r="ZW33" s="307"/>
      <c r="ZX33" s="307"/>
      <c r="ZY33" s="307"/>
      <c r="ZZ33" s="307"/>
      <c r="AAA33" s="307"/>
      <c r="AAB33" s="307"/>
      <c r="AAC33" s="307"/>
      <c r="AAD33" s="307"/>
      <c r="AAE33" s="307"/>
      <c r="AAF33" s="307"/>
      <c r="AAG33" s="307"/>
      <c r="AAH33" s="307"/>
      <c r="AAI33" s="307"/>
      <c r="AAJ33" s="307"/>
      <c r="AAK33" s="307"/>
      <c r="AAL33" s="307"/>
      <c r="AAM33" s="307"/>
      <c r="AAN33" s="307"/>
      <c r="AAO33" s="307"/>
      <c r="AAP33" s="307"/>
      <c r="AAQ33" s="307"/>
      <c r="AAR33" s="307"/>
      <c r="AAS33" s="307"/>
      <c r="AAT33" s="307"/>
      <c r="AAU33" s="307"/>
      <c r="AAV33" s="307"/>
      <c r="AAW33" s="307"/>
      <c r="AAX33" s="307"/>
      <c r="AAY33" s="307"/>
      <c r="AAZ33" s="307"/>
      <c r="ABA33" s="307"/>
      <c r="ABB33" s="307"/>
      <c r="ABC33" s="307"/>
      <c r="ABD33" s="307"/>
      <c r="ABE33" s="307"/>
      <c r="ABF33" s="307"/>
      <c r="ABG33" s="307"/>
      <c r="ABH33" s="307"/>
      <c r="ABI33" s="307"/>
      <c r="ABJ33" s="307"/>
      <c r="ABK33" s="307"/>
      <c r="ABL33" s="307"/>
      <c r="ABM33" s="307"/>
      <c r="ABN33" s="307"/>
      <c r="ABO33" s="307"/>
      <c r="ABP33" s="307"/>
      <c r="ABQ33" s="307"/>
      <c r="ABR33" s="307"/>
      <c r="ABS33" s="307"/>
      <c r="ABT33" s="307"/>
      <c r="ABU33" s="307"/>
      <c r="ABV33" s="307"/>
      <c r="ABW33" s="307"/>
      <c r="ABX33" s="307"/>
      <c r="ABY33" s="307"/>
      <c r="ABZ33" s="307"/>
      <c r="ACA33" s="307"/>
      <c r="ACB33" s="307"/>
      <c r="ACC33" s="307"/>
      <c r="ACD33" s="307"/>
      <c r="ACE33" s="307"/>
      <c r="ACF33" s="307"/>
      <c r="ACG33" s="307"/>
      <c r="ACH33" s="307"/>
      <c r="ACI33" s="307"/>
      <c r="ACJ33" s="307"/>
      <c r="ACK33" s="307"/>
      <c r="ACL33" s="307"/>
      <c r="ACM33" s="307"/>
      <c r="ACN33" s="307"/>
      <c r="ACO33" s="307"/>
      <c r="ACP33" s="307"/>
      <c r="ACQ33" s="307"/>
      <c r="ACR33" s="307"/>
      <c r="ACS33" s="307"/>
      <c r="ACT33" s="307"/>
      <c r="ACU33" s="307"/>
      <c r="ACV33" s="307"/>
      <c r="ACW33" s="307"/>
      <c r="ACX33" s="307"/>
      <c r="ACY33" s="307"/>
      <c r="ACZ33" s="307"/>
      <c r="ADA33" s="307"/>
      <c r="ADB33" s="307"/>
      <c r="ADC33" s="307"/>
      <c r="ADD33" s="307"/>
      <c r="ADE33" s="307"/>
      <c r="ADF33" s="307"/>
      <c r="ADG33" s="307"/>
      <c r="ADH33" s="307"/>
      <c r="ADI33" s="307"/>
      <c r="ADJ33" s="307"/>
      <c r="ADK33" s="307"/>
      <c r="ADL33" s="307"/>
      <c r="ADM33" s="307"/>
      <c r="ADN33" s="307"/>
      <c r="ADO33" s="307"/>
      <c r="ADP33" s="307"/>
      <c r="ADQ33" s="307"/>
      <c r="ADR33" s="307"/>
      <c r="ADS33" s="307"/>
      <c r="ADT33" s="307"/>
      <c r="ADU33" s="307"/>
      <c r="ADV33" s="307"/>
      <c r="ADW33" s="307"/>
      <c r="ADX33" s="307"/>
      <c r="ADY33" s="307"/>
      <c r="ADZ33" s="307"/>
      <c r="AEA33" s="307"/>
      <c r="AEB33" s="307"/>
      <c r="AEC33" s="307"/>
      <c r="AED33" s="307"/>
      <c r="AEE33" s="307"/>
      <c r="AEF33" s="307"/>
      <c r="AEG33" s="307"/>
      <c r="AEH33" s="307"/>
      <c r="AEI33" s="307"/>
      <c r="AEJ33" s="307"/>
      <c r="AEK33" s="307"/>
      <c r="AEL33" s="307"/>
      <c r="AEM33" s="307"/>
      <c r="AEN33" s="307"/>
      <c r="AEO33" s="307"/>
      <c r="AEP33" s="307"/>
      <c r="AEQ33" s="307"/>
      <c r="AER33" s="307"/>
      <c r="AES33" s="307"/>
      <c r="AET33" s="307"/>
      <c r="AEU33" s="307"/>
      <c r="AEV33" s="307"/>
      <c r="AEW33" s="307"/>
      <c r="AEX33" s="307"/>
      <c r="AEY33" s="307"/>
      <c r="AEZ33" s="307"/>
      <c r="AFA33" s="307"/>
      <c r="AFB33" s="307"/>
      <c r="AFC33" s="307"/>
      <c r="AFD33" s="307"/>
      <c r="AFE33" s="307"/>
      <c r="AFF33" s="307"/>
      <c r="AFG33" s="307"/>
      <c r="AFH33" s="307"/>
      <c r="AFI33" s="307"/>
      <c r="AFJ33" s="307"/>
      <c r="AFK33" s="307"/>
      <c r="AFL33" s="307"/>
      <c r="AFM33" s="307"/>
      <c r="AFN33" s="307"/>
      <c r="AFO33" s="307"/>
      <c r="AFP33" s="307"/>
      <c r="AFQ33" s="307"/>
      <c r="AFR33" s="307"/>
      <c r="AFS33" s="307"/>
      <c r="AFT33" s="307"/>
      <c r="AFU33" s="307"/>
      <c r="AFV33" s="307"/>
      <c r="AFW33" s="307"/>
      <c r="AFX33" s="307"/>
      <c r="AFY33" s="307"/>
      <c r="AFZ33" s="307"/>
      <c r="AGA33" s="307"/>
      <c r="AGB33" s="307"/>
      <c r="AGC33" s="307"/>
      <c r="AGD33" s="307"/>
      <c r="AGE33" s="307"/>
      <c r="AGF33" s="307"/>
      <c r="AGG33" s="307"/>
      <c r="AGH33" s="307"/>
      <c r="AGI33" s="307"/>
      <c r="AGJ33" s="307"/>
      <c r="AGK33" s="307"/>
      <c r="AGL33" s="307"/>
      <c r="AGM33" s="307"/>
      <c r="AGN33" s="307"/>
      <c r="AGO33" s="307"/>
      <c r="AGP33" s="307"/>
      <c r="AGQ33" s="307"/>
      <c r="AGR33" s="307"/>
      <c r="AGS33" s="307"/>
      <c r="AGT33" s="307"/>
      <c r="AGU33" s="307"/>
      <c r="AGV33" s="307"/>
      <c r="AGW33" s="307"/>
      <c r="AGX33" s="307"/>
      <c r="AGY33" s="307"/>
      <c r="AGZ33" s="307"/>
      <c r="AHA33" s="307"/>
      <c r="AHB33" s="307"/>
      <c r="AHC33" s="307"/>
      <c r="AHD33" s="307"/>
      <c r="AHE33" s="307"/>
      <c r="AHF33" s="307"/>
      <c r="AHG33" s="307"/>
      <c r="AHH33" s="307"/>
      <c r="AHI33" s="307"/>
      <c r="AHJ33" s="307"/>
      <c r="AHK33" s="307"/>
      <c r="AHL33" s="307"/>
      <c r="AHM33" s="307"/>
      <c r="AHN33" s="307"/>
      <c r="AHO33" s="307"/>
      <c r="AHP33" s="307"/>
      <c r="AHQ33" s="307"/>
      <c r="AHR33" s="307"/>
      <c r="AHS33" s="307"/>
      <c r="AHT33" s="307"/>
      <c r="AHU33" s="307"/>
      <c r="AHV33" s="307"/>
      <c r="AHW33" s="307"/>
      <c r="AHX33" s="307"/>
      <c r="AHY33" s="307"/>
      <c r="AHZ33" s="307"/>
      <c r="AIA33" s="307"/>
      <c r="AIB33" s="307"/>
      <c r="AIC33" s="307"/>
      <c r="AID33" s="307"/>
      <c r="AIE33" s="307"/>
      <c r="AIF33" s="307"/>
      <c r="AIG33" s="307"/>
      <c r="AIH33" s="307"/>
      <c r="AII33" s="307"/>
      <c r="AIJ33" s="307"/>
      <c r="AIK33" s="307"/>
      <c r="AIL33" s="307"/>
      <c r="AIM33" s="307"/>
      <c r="AIN33" s="307"/>
      <c r="AIO33" s="307"/>
      <c r="AIP33" s="307"/>
      <c r="AIQ33" s="307"/>
      <c r="AIR33" s="307"/>
      <c r="AIS33" s="307"/>
      <c r="AIT33" s="307"/>
      <c r="AIU33" s="307"/>
      <c r="AIV33" s="307"/>
      <c r="AIW33" s="307"/>
      <c r="AIX33" s="307"/>
      <c r="AIY33" s="307"/>
      <c r="AIZ33" s="307"/>
      <c r="AJA33" s="307"/>
      <c r="AJB33" s="307"/>
      <c r="AJC33" s="307"/>
      <c r="AJD33" s="307"/>
      <c r="AJE33" s="307"/>
      <c r="AJF33" s="307"/>
      <c r="AJG33" s="307"/>
      <c r="AJH33" s="307"/>
      <c r="AJI33" s="307"/>
      <c r="AJJ33" s="307"/>
      <c r="AJK33" s="307"/>
      <c r="AJL33" s="307"/>
      <c r="AJM33" s="307"/>
      <c r="AJN33" s="307"/>
      <c r="AJO33" s="307"/>
      <c r="AJP33" s="307"/>
      <c r="AJQ33" s="307"/>
      <c r="AJR33" s="307"/>
      <c r="AJS33" s="307"/>
      <c r="AJT33" s="307"/>
      <c r="AJU33" s="307"/>
      <c r="AJV33" s="307"/>
      <c r="AJW33" s="307"/>
      <c r="AJX33" s="307"/>
      <c r="AJY33" s="307"/>
      <c r="AJZ33" s="307"/>
      <c r="AKA33" s="307"/>
      <c r="AKB33" s="307"/>
      <c r="AKC33" s="307"/>
      <c r="AKD33" s="307"/>
      <c r="AKE33" s="307"/>
      <c r="AKF33" s="307"/>
      <c r="AKG33" s="307"/>
      <c r="AKH33" s="307"/>
      <c r="AKI33" s="307"/>
      <c r="AKJ33" s="307"/>
      <c r="AKK33" s="307"/>
      <c r="AKL33" s="307"/>
      <c r="AKM33" s="307"/>
      <c r="AKN33" s="307"/>
      <c r="AKO33" s="307"/>
      <c r="AKP33" s="307"/>
      <c r="AKQ33" s="307"/>
      <c r="AKR33" s="307"/>
      <c r="AKS33" s="307"/>
      <c r="AKT33" s="307"/>
      <c r="AKU33" s="307"/>
      <c r="AKV33" s="307"/>
      <c r="AKW33" s="307"/>
      <c r="AKX33" s="307"/>
      <c r="AKY33" s="307"/>
    </row>
    <row r="34" spans="1:987" s="184" customFormat="1" x14ac:dyDescent="0.25">
      <c r="A34" s="135" t="s">
        <v>12</v>
      </c>
      <c r="B34" s="204" t="e">
        <f>IF('Sample of Spirits 2'!I34&lt;E34,"&lt;",'Sample of Spirits 2'!I34)</f>
        <v>#DIV/0!</v>
      </c>
      <c r="C34" s="183" t="e">
        <f t="shared" si="8"/>
        <v>#DIV/0!</v>
      </c>
      <c r="D34" s="183" t="e">
        <f>'Sample of Spirits 2'!E34</f>
        <v>#DIV/0!</v>
      </c>
      <c r="E34" s="198" t="e">
        <f t="shared" si="9"/>
        <v>#DIV/0!</v>
      </c>
      <c r="F34" s="194"/>
      <c r="G34" s="213" t="e">
        <f>IF('Sample of Spirits 2'!R34&lt;J34,"&lt;",'Sample of Spirits 2'!R34)</f>
        <v>#DIV/0!</v>
      </c>
      <c r="H34" s="213" t="e">
        <f t="shared" si="22"/>
        <v>#DIV/0!</v>
      </c>
      <c r="I34" s="183" t="e">
        <f>'Sample of Spirits 2'!N34</f>
        <v>#DIV/0!</v>
      </c>
      <c r="J34" s="198" t="e">
        <f t="shared" si="11"/>
        <v>#DIV/0!</v>
      </c>
      <c r="K34" s="194"/>
      <c r="L34" s="212" t="e">
        <f>IF('Sample of Spirits 2'!AA34&lt;O34,"&lt;",'Sample of Spirits 2'!AA34)</f>
        <v>#DIV/0!</v>
      </c>
      <c r="M34" s="213" t="e">
        <f t="shared" si="12"/>
        <v>#DIV/0!</v>
      </c>
      <c r="N34" s="183" t="e">
        <f>'Sample of Spirits 2'!W34</f>
        <v>#DIV/0!</v>
      </c>
      <c r="O34" s="198" t="e">
        <f t="shared" si="13"/>
        <v>#DIV/0!</v>
      </c>
      <c r="P34" s="194"/>
      <c r="Q34" s="183" t="e">
        <f t="shared" si="18"/>
        <v>#DIV/0!</v>
      </c>
      <c r="R34" s="183" t="e">
        <f t="shared" si="19"/>
        <v>#DIV/0!</v>
      </c>
      <c r="S34" s="194"/>
      <c r="T34" s="188" t="e">
        <f t="shared" si="23"/>
        <v>#DIV/0!</v>
      </c>
      <c r="U34" s="183" t="e">
        <f t="shared" si="21"/>
        <v>#DIV/0!</v>
      </c>
      <c r="W34" s="312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7"/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  <c r="BH34" s="307"/>
      <c r="BI34" s="307"/>
      <c r="BJ34" s="307"/>
      <c r="BK34" s="307"/>
      <c r="BL34" s="307"/>
      <c r="BM34" s="307"/>
      <c r="BN34" s="307"/>
      <c r="BO34" s="307"/>
      <c r="BP34" s="307"/>
      <c r="BQ34" s="307"/>
      <c r="BR34" s="307"/>
      <c r="BS34" s="307"/>
      <c r="BT34" s="307"/>
      <c r="BU34" s="307"/>
      <c r="BV34" s="307"/>
      <c r="BW34" s="307"/>
      <c r="BX34" s="307"/>
      <c r="BY34" s="307"/>
      <c r="BZ34" s="307"/>
      <c r="CA34" s="307"/>
      <c r="CB34" s="307"/>
      <c r="CC34" s="307"/>
      <c r="CD34" s="307"/>
      <c r="CE34" s="307"/>
      <c r="CF34" s="307"/>
      <c r="CG34" s="307"/>
      <c r="CH34" s="307"/>
      <c r="CI34" s="307"/>
      <c r="CJ34" s="307"/>
      <c r="CK34" s="307"/>
      <c r="CL34" s="307"/>
      <c r="CM34" s="307"/>
      <c r="CN34" s="307"/>
      <c r="CO34" s="307"/>
      <c r="CP34" s="307"/>
      <c r="CQ34" s="307"/>
      <c r="CR34" s="307"/>
      <c r="CS34" s="307"/>
      <c r="CT34" s="307"/>
      <c r="CU34" s="307"/>
      <c r="CV34" s="307"/>
      <c r="CW34" s="307"/>
      <c r="CX34" s="307"/>
      <c r="CY34" s="307"/>
      <c r="CZ34" s="307"/>
      <c r="DA34" s="307"/>
      <c r="DB34" s="307"/>
      <c r="DC34" s="307"/>
      <c r="DD34" s="307"/>
      <c r="DE34" s="307"/>
      <c r="DF34" s="307"/>
      <c r="DG34" s="307"/>
      <c r="DH34" s="307"/>
      <c r="DI34" s="307"/>
      <c r="DJ34" s="307"/>
      <c r="DK34" s="307"/>
      <c r="DL34" s="307"/>
      <c r="DM34" s="307"/>
      <c r="DN34" s="307"/>
      <c r="DO34" s="307"/>
      <c r="DP34" s="307"/>
      <c r="DQ34" s="307"/>
      <c r="DR34" s="307"/>
      <c r="DS34" s="307"/>
      <c r="DT34" s="307"/>
      <c r="DU34" s="307"/>
      <c r="DV34" s="307"/>
      <c r="DW34" s="307"/>
      <c r="DX34" s="307"/>
      <c r="DY34" s="307"/>
      <c r="DZ34" s="307"/>
      <c r="EA34" s="307"/>
      <c r="EB34" s="307"/>
      <c r="EC34" s="307"/>
      <c r="ED34" s="307"/>
      <c r="EE34" s="307"/>
      <c r="EF34" s="307"/>
      <c r="EG34" s="307"/>
      <c r="EH34" s="307"/>
      <c r="EI34" s="307"/>
      <c r="EJ34" s="307"/>
      <c r="EK34" s="307"/>
      <c r="EL34" s="307"/>
      <c r="EM34" s="307"/>
      <c r="EN34" s="307"/>
      <c r="EO34" s="307"/>
      <c r="EP34" s="307"/>
      <c r="EQ34" s="307"/>
      <c r="ER34" s="307"/>
      <c r="ES34" s="307"/>
      <c r="ET34" s="307"/>
      <c r="EU34" s="307"/>
      <c r="EV34" s="307"/>
      <c r="EW34" s="307"/>
      <c r="EX34" s="307"/>
      <c r="EY34" s="307"/>
      <c r="EZ34" s="307"/>
      <c r="FA34" s="307"/>
      <c r="FB34" s="307"/>
      <c r="FC34" s="307"/>
      <c r="FD34" s="307"/>
      <c r="FE34" s="307"/>
      <c r="FF34" s="307"/>
      <c r="FG34" s="307"/>
      <c r="FH34" s="307"/>
      <c r="FI34" s="307"/>
      <c r="FJ34" s="307"/>
      <c r="FK34" s="307"/>
      <c r="FL34" s="307"/>
      <c r="FM34" s="307"/>
      <c r="FN34" s="307"/>
      <c r="FO34" s="307"/>
      <c r="FP34" s="307"/>
      <c r="FQ34" s="307"/>
      <c r="FR34" s="307"/>
      <c r="FS34" s="307"/>
      <c r="FT34" s="307"/>
      <c r="FU34" s="307"/>
      <c r="FV34" s="307"/>
      <c r="FW34" s="307"/>
      <c r="FX34" s="307"/>
      <c r="FY34" s="307"/>
      <c r="FZ34" s="307"/>
      <c r="GA34" s="307"/>
      <c r="GB34" s="307"/>
      <c r="GC34" s="307"/>
      <c r="GD34" s="307"/>
      <c r="GE34" s="307"/>
      <c r="GF34" s="307"/>
      <c r="GG34" s="307"/>
      <c r="GH34" s="307"/>
      <c r="GI34" s="307"/>
      <c r="GJ34" s="307"/>
      <c r="GK34" s="307"/>
      <c r="GL34" s="307"/>
      <c r="GM34" s="307"/>
      <c r="GN34" s="307"/>
      <c r="GO34" s="307"/>
      <c r="GP34" s="307"/>
      <c r="GQ34" s="307"/>
      <c r="GR34" s="307"/>
      <c r="GS34" s="307"/>
      <c r="GT34" s="307"/>
      <c r="GU34" s="307"/>
      <c r="GV34" s="307"/>
      <c r="GW34" s="307"/>
      <c r="GX34" s="307"/>
      <c r="GY34" s="307"/>
      <c r="GZ34" s="307"/>
      <c r="HA34" s="307"/>
      <c r="HB34" s="307"/>
      <c r="HC34" s="307"/>
      <c r="HD34" s="307"/>
      <c r="HE34" s="307"/>
      <c r="HF34" s="307"/>
      <c r="HG34" s="307"/>
      <c r="HH34" s="307"/>
      <c r="HI34" s="307"/>
      <c r="HJ34" s="307"/>
      <c r="HK34" s="307"/>
      <c r="HL34" s="307"/>
      <c r="HM34" s="307"/>
      <c r="HN34" s="307"/>
      <c r="HO34" s="307"/>
      <c r="HP34" s="307"/>
      <c r="HQ34" s="307"/>
      <c r="HR34" s="307"/>
      <c r="HS34" s="307"/>
      <c r="HT34" s="307"/>
      <c r="HU34" s="307"/>
      <c r="HV34" s="307"/>
      <c r="HW34" s="307"/>
      <c r="HX34" s="307"/>
      <c r="HY34" s="307"/>
      <c r="HZ34" s="307"/>
      <c r="IA34" s="307"/>
      <c r="IB34" s="307"/>
      <c r="IC34" s="307"/>
      <c r="ID34" s="307"/>
      <c r="IE34" s="307"/>
      <c r="IF34" s="307"/>
      <c r="IG34" s="307"/>
      <c r="IH34" s="307"/>
      <c r="II34" s="307"/>
      <c r="IJ34" s="307"/>
      <c r="IK34" s="307"/>
      <c r="IL34" s="307"/>
      <c r="IM34" s="307"/>
      <c r="IN34" s="307"/>
      <c r="IO34" s="307"/>
      <c r="IP34" s="307"/>
      <c r="IQ34" s="307"/>
      <c r="IR34" s="307"/>
      <c r="IS34" s="307"/>
      <c r="IT34" s="307"/>
      <c r="IU34" s="307"/>
      <c r="IV34" s="307"/>
      <c r="IW34" s="307"/>
      <c r="IX34" s="307"/>
      <c r="IY34" s="307"/>
      <c r="IZ34" s="307"/>
      <c r="JA34" s="307"/>
      <c r="JB34" s="307"/>
      <c r="JC34" s="307"/>
      <c r="JD34" s="307"/>
      <c r="JE34" s="307"/>
      <c r="JF34" s="307"/>
      <c r="JG34" s="307"/>
      <c r="JH34" s="307"/>
      <c r="JI34" s="307"/>
      <c r="JJ34" s="307"/>
      <c r="JK34" s="307"/>
      <c r="JL34" s="307"/>
      <c r="JM34" s="307"/>
      <c r="JN34" s="307"/>
      <c r="JO34" s="307"/>
      <c r="JP34" s="307"/>
      <c r="JQ34" s="307"/>
      <c r="JR34" s="307"/>
      <c r="JS34" s="307"/>
      <c r="JT34" s="307"/>
      <c r="JU34" s="307"/>
      <c r="JV34" s="307"/>
      <c r="JW34" s="307"/>
      <c r="JX34" s="307"/>
      <c r="JY34" s="307"/>
      <c r="JZ34" s="307"/>
      <c r="KA34" s="307"/>
      <c r="KB34" s="307"/>
      <c r="KC34" s="307"/>
      <c r="KD34" s="307"/>
      <c r="KE34" s="307"/>
      <c r="KF34" s="307"/>
      <c r="KG34" s="307"/>
      <c r="KH34" s="307"/>
      <c r="KI34" s="307"/>
      <c r="KJ34" s="307"/>
      <c r="KK34" s="307"/>
      <c r="KL34" s="307"/>
      <c r="KM34" s="307"/>
      <c r="KN34" s="307"/>
      <c r="KO34" s="307"/>
      <c r="KP34" s="307"/>
      <c r="KQ34" s="307"/>
      <c r="KR34" s="307"/>
      <c r="KS34" s="307"/>
      <c r="KT34" s="307"/>
      <c r="KU34" s="307"/>
      <c r="KV34" s="307"/>
      <c r="KW34" s="307"/>
      <c r="KX34" s="307"/>
      <c r="KY34" s="307"/>
      <c r="KZ34" s="307"/>
      <c r="LA34" s="307"/>
      <c r="LB34" s="307"/>
      <c r="LC34" s="307"/>
      <c r="LD34" s="307"/>
      <c r="LE34" s="307"/>
      <c r="LF34" s="307"/>
      <c r="LG34" s="307"/>
      <c r="LH34" s="307"/>
      <c r="LI34" s="307"/>
      <c r="LJ34" s="307"/>
      <c r="LK34" s="307"/>
      <c r="LL34" s="307"/>
      <c r="LM34" s="307"/>
      <c r="LN34" s="307"/>
      <c r="LO34" s="307"/>
      <c r="LP34" s="307"/>
      <c r="LQ34" s="307"/>
      <c r="LR34" s="307"/>
      <c r="LS34" s="307"/>
      <c r="LT34" s="307"/>
      <c r="LU34" s="307"/>
      <c r="LV34" s="307"/>
      <c r="LW34" s="307"/>
      <c r="LX34" s="307"/>
      <c r="LY34" s="307"/>
      <c r="LZ34" s="307"/>
      <c r="MA34" s="307"/>
      <c r="MB34" s="307"/>
      <c r="MC34" s="307"/>
      <c r="MD34" s="307"/>
      <c r="ME34" s="307"/>
      <c r="MF34" s="307"/>
      <c r="MG34" s="307"/>
      <c r="MH34" s="307"/>
      <c r="MI34" s="307"/>
      <c r="MJ34" s="307"/>
      <c r="MK34" s="307"/>
      <c r="ML34" s="307"/>
      <c r="MM34" s="307"/>
      <c r="MN34" s="307"/>
      <c r="MO34" s="307"/>
      <c r="MP34" s="307"/>
      <c r="MQ34" s="307"/>
      <c r="MR34" s="307"/>
      <c r="MS34" s="307"/>
      <c r="MT34" s="307"/>
      <c r="MU34" s="307"/>
      <c r="MV34" s="307"/>
      <c r="MW34" s="307"/>
      <c r="MX34" s="307"/>
      <c r="MY34" s="307"/>
      <c r="MZ34" s="307"/>
      <c r="NA34" s="307"/>
      <c r="NB34" s="307"/>
      <c r="NC34" s="307"/>
      <c r="ND34" s="307"/>
      <c r="NE34" s="307"/>
      <c r="NF34" s="307"/>
      <c r="NG34" s="307"/>
      <c r="NH34" s="307"/>
      <c r="NI34" s="307"/>
      <c r="NJ34" s="307"/>
      <c r="NK34" s="307"/>
      <c r="NL34" s="307"/>
      <c r="NM34" s="307"/>
      <c r="NN34" s="307"/>
      <c r="NO34" s="307"/>
      <c r="NP34" s="307"/>
      <c r="NQ34" s="307"/>
      <c r="NR34" s="307"/>
      <c r="NS34" s="307"/>
      <c r="NT34" s="307"/>
      <c r="NU34" s="307"/>
      <c r="NV34" s="307"/>
      <c r="NW34" s="307"/>
      <c r="NX34" s="307"/>
      <c r="NY34" s="307"/>
      <c r="NZ34" s="307"/>
      <c r="OA34" s="307"/>
      <c r="OB34" s="307"/>
      <c r="OC34" s="307"/>
      <c r="OD34" s="307"/>
      <c r="OE34" s="307"/>
      <c r="OF34" s="307"/>
      <c r="OG34" s="307"/>
      <c r="OH34" s="307"/>
      <c r="OI34" s="307"/>
      <c r="OJ34" s="307"/>
      <c r="OK34" s="307"/>
      <c r="OL34" s="307"/>
      <c r="OM34" s="307"/>
      <c r="ON34" s="307"/>
      <c r="OO34" s="307"/>
      <c r="OP34" s="307"/>
      <c r="OQ34" s="307"/>
      <c r="OR34" s="307"/>
      <c r="OS34" s="307"/>
      <c r="OT34" s="307"/>
      <c r="OU34" s="307"/>
      <c r="OV34" s="307"/>
      <c r="OW34" s="307"/>
      <c r="OX34" s="307"/>
      <c r="OY34" s="307"/>
      <c r="OZ34" s="307"/>
      <c r="PA34" s="307"/>
      <c r="PB34" s="307"/>
      <c r="PC34" s="307"/>
      <c r="PD34" s="307"/>
      <c r="PE34" s="307"/>
      <c r="PF34" s="307"/>
      <c r="PG34" s="307"/>
      <c r="PH34" s="307"/>
      <c r="PI34" s="307"/>
      <c r="PJ34" s="307"/>
      <c r="PK34" s="307"/>
      <c r="PL34" s="307"/>
      <c r="PM34" s="307"/>
      <c r="PN34" s="307"/>
      <c r="PO34" s="307"/>
      <c r="PP34" s="307"/>
      <c r="PQ34" s="307"/>
      <c r="PR34" s="307"/>
      <c r="PS34" s="307"/>
      <c r="PT34" s="307"/>
      <c r="PU34" s="307"/>
      <c r="PV34" s="307"/>
      <c r="PW34" s="307"/>
      <c r="PX34" s="307"/>
      <c r="PY34" s="307"/>
      <c r="PZ34" s="307"/>
      <c r="QA34" s="307"/>
      <c r="QB34" s="307"/>
      <c r="QC34" s="307"/>
      <c r="QD34" s="307"/>
      <c r="QE34" s="307"/>
      <c r="QF34" s="307"/>
      <c r="QG34" s="307"/>
      <c r="QH34" s="307"/>
      <c r="QI34" s="307"/>
      <c r="QJ34" s="307"/>
      <c r="QK34" s="307"/>
      <c r="QL34" s="307"/>
      <c r="QM34" s="307"/>
      <c r="QN34" s="307"/>
      <c r="QO34" s="307"/>
      <c r="QP34" s="307"/>
      <c r="QQ34" s="307"/>
      <c r="QR34" s="307"/>
      <c r="QS34" s="307"/>
      <c r="QT34" s="307"/>
      <c r="QU34" s="307"/>
      <c r="QV34" s="307"/>
      <c r="QW34" s="307"/>
      <c r="QX34" s="307"/>
      <c r="QY34" s="307"/>
      <c r="QZ34" s="307"/>
      <c r="RA34" s="307"/>
      <c r="RB34" s="307"/>
      <c r="RC34" s="307"/>
      <c r="RD34" s="307"/>
      <c r="RE34" s="307"/>
      <c r="RF34" s="307"/>
      <c r="RG34" s="307"/>
      <c r="RH34" s="307"/>
      <c r="RI34" s="307"/>
      <c r="RJ34" s="307"/>
      <c r="RK34" s="307"/>
      <c r="RL34" s="307"/>
      <c r="RM34" s="307"/>
      <c r="RN34" s="307"/>
      <c r="RO34" s="307"/>
      <c r="RP34" s="307"/>
      <c r="RQ34" s="307"/>
      <c r="RR34" s="307"/>
      <c r="RS34" s="307"/>
      <c r="RT34" s="307"/>
      <c r="RU34" s="307"/>
      <c r="RV34" s="307"/>
      <c r="RW34" s="307"/>
      <c r="RX34" s="307"/>
      <c r="RY34" s="307"/>
      <c r="RZ34" s="307"/>
      <c r="SA34" s="307"/>
      <c r="SB34" s="307"/>
      <c r="SC34" s="307"/>
      <c r="SD34" s="307"/>
      <c r="SE34" s="307"/>
      <c r="SF34" s="307"/>
      <c r="SG34" s="307"/>
      <c r="SH34" s="307"/>
      <c r="SI34" s="307"/>
      <c r="SJ34" s="307"/>
      <c r="SK34" s="307"/>
      <c r="SL34" s="307"/>
      <c r="SM34" s="307"/>
      <c r="SN34" s="307"/>
      <c r="SO34" s="307"/>
      <c r="SP34" s="307"/>
      <c r="SQ34" s="307"/>
      <c r="SR34" s="307"/>
      <c r="SS34" s="307"/>
      <c r="ST34" s="307"/>
      <c r="SU34" s="307"/>
      <c r="SV34" s="307"/>
      <c r="SW34" s="307"/>
      <c r="SX34" s="307"/>
      <c r="SY34" s="307"/>
      <c r="SZ34" s="307"/>
      <c r="TA34" s="307"/>
      <c r="TB34" s="307"/>
      <c r="TC34" s="307"/>
      <c r="TD34" s="307"/>
      <c r="TE34" s="307"/>
      <c r="TF34" s="307"/>
      <c r="TG34" s="307"/>
      <c r="TH34" s="307"/>
      <c r="TI34" s="307"/>
      <c r="TJ34" s="307"/>
      <c r="TK34" s="307"/>
      <c r="TL34" s="307"/>
      <c r="TM34" s="307"/>
      <c r="TN34" s="307"/>
      <c r="TO34" s="307"/>
      <c r="TP34" s="307"/>
      <c r="TQ34" s="307"/>
      <c r="TR34" s="307"/>
      <c r="TS34" s="307"/>
      <c r="TT34" s="307"/>
      <c r="TU34" s="307"/>
      <c r="TV34" s="307"/>
      <c r="TW34" s="307"/>
      <c r="TX34" s="307"/>
      <c r="TY34" s="307"/>
      <c r="TZ34" s="307"/>
      <c r="UA34" s="307"/>
      <c r="UB34" s="307"/>
      <c r="UC34" s="307"/>
      <c r="UD34" s="307"/>
      <c r="UE34" s="307"/>
      <c r="UF34" s="307"/>
      <c r="UG34" s="307"/>
      <c r="UH34" s="307"/>
      <c r="UI34" s="307"/>
      <c r="UJ34" s="307"/>
      <c r="UK34" s="307"/>
      <c r="UL34" s="307"/>
      <c r="UM34" s="307"/>
      <c r="UN34" s="307"/>
      <c r="UO34" s="307"/>
      <c r="UP34" s="307"/>
      <c r="UQ34" s="307"/>
      <c r="UR34" s="307"/>
      <c r="US34" s="307"/>
      <c r="UT34" s="307"/>
      <c r="UU34" s="307"/>
      <c r="UV34" s="307"/>
      <c r="UW34" s="307"/>
      <c r="UX34" s="307"/>
      <c r="UY34" s="307"/>
      <c r="UZ34" s="307"/>
      <c r="VA34" s="307"/>
      <c r="VB34" s="307"/>
      <c r="VC34" s="307"/>
      <c r="VD34" s="307"/>
      <c r="VE34" s="307"/>
      <c r="VF34" s="307"/>
      <c r="VG34" s="307"/>
      <c r="VH34" s="307"/>
      <c r="VI34" s="307"/>
      <c r="VJ34" s="307"/>
      <c r="VK34" s="307"/>
      <c r="VL34" s="307"/>
      <c r="VM34" s="307"/>
      <c r="VN34" s="307"/>
      <c r="VO34" s="307"/>
      <c r="VP34" s="307"/>
      <c r="VQ34" s="307"/>
      <c r="VR34" s="307"/>
      <c r="VS34" s="307"/>
      <c r="VT34" s="307"/>
      <c r="VU34" s="307"/>
      <c r="VV34" s="307"/>
      <c r="VW34" s="307"/>
      <c r="VX34" s="307"/>
      <c r="VY34" s="307"/>
      <c r="VZ34" s="307"/>
      <c r="WA34" s="307"/>
      <c r="WB34" s="307"/>
      <c r="WC34" s="307"/>
      <c r="WD34" s="307"/>
      <c r="WE34" s="307"/>
      <c r="WF34" s="307"/>
      <c r="WG34" s="307"/>
      <c r="WH34" s="307"/>
      <c r="WI34" s="307"/>
      <c r="WJ34" s="307"/>
      <c r="WK34" s="307"/>
      <c r="WL34" s="307"/>
      <c r="WM34" s="307"/>
      <c r="WN34" s="307"/>
      <c r="WO34" s="307"/>
      <c r="WP34" s="307"/>
      <c r="WQ34" s="307"/>
      <c r="WR34" s="307"/>
      <c r="WS34" s="307"/>
      <c r="WT34" s="307"/>
      <c r="WU34" s="307"/>
      <c r="WV34" s="307"/>
      <c r="WW34" s="307"/>
      <c r="WX34" s="307"/>
      <c r="WY34" s="307"/>
      <c r="WZ34" s="307"/>
      <c r="XA34" s="307"/>
      <c r="XB34" s="307"/>
      <c r="XC34" s="307"/>
      <c r="XD34" s="307"/>
      <c r="XE34" s="307"/>
      <c r="XF34" s="307"/>
      <c r="XG34" s="307"/>
      <c r="XH34" s="307"/>
      <c r="XI34" s="307"/>
      <c r="XJ34" s="307"/>
      <c r="XK34" s="307"/>
      <c r="XL34" s="307"/>
      <c r="XM34" s="307"/>
      <c r="XN34" s="307"/>
      <c r="XO34" s="307"/>
      <c r="XP34" s="307"/>
      <c r="XQ34" s="307"/>
      <c r="XR34" s="307"/>
      <c r="XS34" s="307"/>
      <c r="XT34" s="307"/>
      <c r="XU34" s="307"/>
      <c r="XV34" s="307"/>
      <c r="XW34" s="307"/>
      <c r="XX34" s="307"/>
      <c r="XY34" s="307"/>
      <c r="XZ34" s="307"/>
      <c r="YA34" s="307"/>
      <c r="YB34" s="307"/>
      <c r="YC34" s="307"/>
      <c r="YD34" s="307"/>
      <c r="YE34" s="307"/>
      <c r="YF34" s="307"/>
      <c r="YG34" s="307"/>
      <c r="YH34" s="307"/>
      <c r="YI34" s="307"/>
      <c r="YJ34" s="307"/>
      <c r="YK34" s="307"/>
      <c r="YL34" s="307"/>
      <c r="YM34" s="307"/>
      <c r="YN34" s="307"/>
      <c r="YO34" s="307"/>
      <c r="YP34" s="307"/>
      <c r="YQ34" s="307"/>
      <c r="YR34" s="307"/>
      <c r="YS34" s="307"/>
      <c r="YT34" s="307"/>
      <c r="YU34" s="307"/>
      <c r="YV34" s="307"/>
      <c r="YW34" s="307"/>
      <c r="YX34" s="307"/>
      <c r="YY34" s="307"/>
      <c r="YZ34" s="307"/>
      <c r="ZA34" s="307"/>
      <c r="ZB34" s="307"/>
      <c r="ZC34" s="307"/>
      <c r="ZD34" s="307"/>
      <c r="ZE34" s="307"/>
      <c r="ZF34" s="307"/>
      <c r="ZG34" s="307"/>
      <c r="ZH34" s="307"/>
      <c r="ZI34" s="307"/>
      <c r="ZJ34" s="307"/>
      <c r="ZK34" s="307"/>
      <c r="ZL34" s="307"/>
      <c r="ZM34" s="307"/>
      <c r="ZN34" s="307"/>
      <c r="ZO34" s="307"/>
      <c r="ZP34" s="307"/>
      <c r="ZQ34" s="307"/>
      <c r="ZR34" s="307"/>
      <c r="ZS34" s="307"/>
      <c r="ZT34" s="307"/>
      <c r="ZU34" s="307"/>
      <c r="ZV34" s="307"/>
      <c r="ZW34" s="307"/>
      <c r="ZX34" s="307"/>
      <c r="ZY34" s="307"/>
      <c r="ZZ34" s="307"/>
      <c r="AAA34" s="307"/>
      <c r="AAB34" s="307"/>
      <c r="AAC34" s="307"/>
      <c r="AAD34" s="307"/>
      <c r="AAE34" s="307"/>
      <c r="AAF34" s="307"/>
      <c r="AAG34" s="307"/>
      <c r="AAH34" s="307"/>
      <c r="AAI34" s="307"/>
      <c r="AAJ34" s="307"/>
      <c r="AAK34" s="307"/>
      <c r="AAL34" s="307"/>
      <c r="AAM34" s="307"/>
      <c r="AAN34" s="307"/>
      <c r="AAO34" s="307"/>
      <c r="AAP34" s="307"/>
      <c r="AAQ34" s="307"/>
      <c r="AAR34" s="307"/>
      <c r="AAS34" s="307"/>
      <c r="AAT34" s="307"/>
      <c r="AAU34" s="307"/>
      <c r="AAV34" s="307"/>
      <c r="AAW34" s="307"/>
      <c r="AAX34" s="307"/>
      <c r="AAY34" s="307"/>
      <c r="AAZ34" s="307"/>
      <c r="ABA34" s="307"/>
      <c r="ABB34" s="307"/>
      <c r="ABC34" s="307"/>
      <c r="ABD34" s="307"/>
      <c r="ABE34" s="307"/>
      <c r="ABF34" s="307"/>
      <c r="ABG34" s="307"/>
      <c r="ABH34" s="307"/>
      <c r="ABI34" s="307"/>
      <c r="ABJ34" s="307"/>
      <c r="ABK34" s="307"/>
      <c r="ABL34" s="307"/>
      <c r="ABM34" s="307"/>
      <c r="ABN34" s="307"/>
      <c r="ABO34" s="307"/>
      <c r="ABP34" s="307"/>
      <c r="ABQ34" s="307"/>
      <c r="ABR34" s="307"/>
      <c r="ABS34" s="307"/>
      <c r="ABT34" s="307"/>
      <c r="ABU34" s="307"/>
      <c r="ABV34" s="307"/>
      <c r="ABW34" s="307"/>
      <c r="ABX34" s="307"/>
      <c r="ABY34" s="307"/>
      <c r="ABZ34" s="307"/>
      <c r="ACA34" s="307"/>
      <c r="ACB34" s="307"/>
      <c r="ACC34" s="307"/>
      <c r="ACD34" s="307"/>
      <c r="ACE34" s="307"/>
      <c r="ACF34" s="307"/>
      <c r="ACG34" s="307"/>
      <c r="ACH34" s="307"/>
      <c r="ACI34" s="307"/>
      <c r="ACJ34" s="307"/>
      <c r="ACK34" s="307"/>
      <c r="ACL34" s="307"/>
      <c r="ACM34" s="307"/>
      <c r="ACN34" s="307"/>
      <c r="ACO34" s="307"/>
      <c r="ACP34" s="307"/>
      <c r="ACQ34" s="307"/>
      <c r="ACR34" s="307"/>
      <c r="ACS34" s="307"/>
      <c r="ACT34" s="307"/>
      <c r="ACU34" s="307"/>
      <c r="ACV34" s="307"/>
      <c r="ACW34" s="307"/>
      <c r="ACX34" s="307"/>
      <c r="ACY34" s="307"/>
      <c r="ACZ34" s="307"/>
      <c r="ADA34" s="307"/>
      <c r="ADB34" s="307"/>
      <c r="ADC34" s="307"/>
      <c r="ADD34" s="307"/>
      <c r="ADE34" s="307"/>
      <c r="ADF34" s="307"/>
      <c r="ADG34" s="307"/>
      <c r="ADH34" s="307"/>
      <c r="ADI34" s="307"/>
      <c r="ADJ34" s="307"/>
      <c r="ADK34" s="307"/>
      <c r="ADL34" s="307"/>
      <c r="ADM34" s="307"/>
      <c r="ADN34" s="307"/>
      <c r="ADO34" s="307"/>
      <c r="ADP34" s="307"/>
      <c r="ADQ34" s="307"/>
      <c r="ADR34" s="307"/>
      <c r="ADS34" s="307"/>
      <c r="ADT34" s="307"/>
      <c r="ADU34" s="307"/>
      <c r="ADV34" s="307"/>
      <c r="ADW34" s="307"/>
      <c r="ADX34" s="307"/>
      <c r="ADY34" s="307"/>
      <c r="ADZ34" s="307"/>
      <c r="AEA34" s="307"/>
      <c r="AEB34" s="307"/>
      <c r="AEC34" s="307"/>
      <c r="AED34" s="307"/>
      <c r="AEE34" s="307"/>
      <c r="AEF34" s="307"/>
      <c r="AEG34" s="307"/>
      <c r="AEH34" s="307"/>
      <c r="AEI34" s="307"/>
      <c r="AEJ34" s="307"/>
      <c r="AEK34" s="307"/>
      <c r="AEL34" s="307"/>
      <c r="AEM34" s="307"/>
      <c r="AEN34" s="307"/>
      <c r="AEO34" s="307"/>
      <c r="AEP34" s="307"/>
      <c r="AEQ34" s="307"/>
      <c r="AER34" s="307"/>
      <c r="AES34" s="307"/>
      <c r="AET34" s="307"/>
      <c r="AEU34" s="307"/>
      <c r="AEV34" s="307"/>
      <c r="AEW34" s="307"/>
      <c r="AEX34" s="307"/>
      <c r="AEY34" s="307"/>
      <c r="AEZ34" s="307"/>
      <c r="AFA34" s="307"/>
      <c r="AFB34" s="307"/>
      <c r="AFC34" s="307"/>
      <c r="AFD34" s="307"/>
      <c r="AFE34" s="307"/>
      <c r="AFF34" s="307"/>
      <c r="AFG34" s="307"/>
      <c r="AFH34" s="307"/>
      <c r="AFI34" s="307"/>
      <c r="AFJ34" s="307"/>
      <c r="AFK34" s="307"/>
      <c r="AFL34" s="307"/>
      <c r="AFM34" s="307"/>
      <c r="AFN34" s="307"/>
      <c r="AFO34" s="307"/>
      <c r="AFP34" s="307"/>
      <c r="AFQ34" s="307"/>
      <c r="AFR34" s="307"/>
      <c r="AFS34" s="307"/>
      <c r="AFT34" s="307"/>
      <c r="AFU34" s="307"/>
      <c r="AFV34" s="307"/>
      <c r="AFW34" s="307"/>
      <c r="AFX34" s="307"/>
      <c r="AFY34" s="307"/>
      <c r="AFZ34" s="307"/>
      <c r="AGA34" s="307"/>
      <c r="AGB34" s="307"/>
      <c r="AGC34" s="307"/>
      <c r="AGD34" s="307"/>
      <c r="AGE34" s="307"/>
      <c r="AGF34" s="307"/>
      <c r="AGG34" s="307"/>
      <c r="AGH34" s="307"/>
      <c r="AGI34" s="307"/>
      <c r="AGJ34" s="307"/>
      <c r="AGK34" s="307"/>
      <c r="AGL34" s="307"/>
      <c r="AGM34" s="307"/>
      <c r="AGN34" s="307"/>
      <c r="AGO34" s="307"/>
      <c r="AGP34" s="307"/>
      <c r="AGQ34" s="307"/>
      <c r="AGR34" s="307"/>
      <c r="AGS34" s="307"/>
      <c r="AGT34" s="307"/>
      <c r="AGU34" s="307"/>
      <c r="AGV34" s="307"/>
      <c r="AGW34" s="307"/>
      <c r="AGX34" s="307"/>
      <c r="AGY34" s="307"/>
      <c r="AGZ34" s="307"/>
      <c r="AHA34" s="307"/>
      <c r="AHB34" s="307"/>
      <c r="AHC34" s="307"/>
      <c r="AHD34" s="307"/>
      <c r="AHE34" s="307"/>
      <c r="AHF34" s="307"/>
      <c r="AHG34" s="307"/>
      <c r="AHH34" s="307"/>
      <c r="AHI34" s="307"/>
      <c r="AHJ34" s="307"/>
      <c r="AHK34" s="307"/>
      <c r="AHL34" s="307"/>
      <c r="AHM34" s="307"/>
      <c r="AHN34" s="307"/>
      <c r="AHO34" s="307"/>
      <c r="AHP34" s="307"/>
      <c r="AHQ34" s="307"/>
      <c r="AHR34" s="307"/>
      <c r="AHS34" s="307"/>
      <c r="AHT34" s="307"/>
      <c r="AHU34" s="307"/>
      <c r="AHV34" s="307"/>
      <c r="AHW34" s="307"/>
      <c r="AHX34" s="307"/>
      <c r="AHY34" s="307"/>
      <c r="AHZ34" s="307"/>
      <c r="AIA34" s="307"/>
      <c r="AIB34" s="307"/>
      <c r="AIC34" s="307"/>
      <c r="AID34" s="307"/>
      <c r="AIE34" s="307"/>
      <c r="AIF34" s="307"/>
      <c r="AIG34" s="307"/>
      <c r="AIH34" s="307"/>
      <c r="AII34" s="307"/>
      <c r="AIJ34" s="307"/>
      <c r="AIK34" s="307"/>
      <c r="AIL34" s="307"/>
      <c r="AIM34" s="307"/>
      <c r="AIN34" s="307"/>
      <c r="AIO34" s="307"/>
      <c r="AIP34" s="307"/>
      <c r="AIQ34" s="307"/>
      <c r="AIR34" s="307"/>
      <c r="AIS34" s="307"/>
      <c r="AIT34" s="307"/>
      <c r="AIU34" s="307"/>
      <c r="AIV34" s="307"/>
      <c r="AIW34" s="307"/>
      <c r="AIX34" s="307"/>
      <c r="AIY34" s="307"/>
      <c r="AIZ34" s="307"/>
      <c r="AJA34" s="307"/>
      <c r="AJB34" s="307"/>
      <c r="AJC34" s="307"/>
      <c r="AJD34" s="307"/>
      <c r="AJE34" s="307"/>
      <c r="AJF34" s="307"/>
      <c r="AJG34" s="307"/>
      <c r="AJH34" s="307"/>
      <c r="AJI34" s="307"/>
      <c r="AJJ34" s="307"/>
      <c r="AJK34" s="307"/>
      <c r="AJL34" s="307"/>
      <c r="AJM34" s="307"/>
      <c r="AJN34" s="307"/>
      <c r="AJO34" s="307"/>
      <c r="AJP34" s="307"/>
      <c r="AJQ34" s="307"/>
      <c r="AJR34" s="307"/>
      <c r="AJS34" s="307"/>
      <c r="AJT34" s="307"/>
      <c r="AJU34" s="307"/>
      <c r="AJV34" s="307"/>
      <c r="AJW34" s="307"/>
      <c r="AJX34" s="307"/>
      <c r="AJY34" s="307"/>
      <c r="AJZ34" s="307"/>
      <c r="AKA34" s="307"/>
      <c r="AKB34" s="307"/>
      <c r="AKC34" s="307"/>
      <c r="AKD34" s="307"/>
      <c r="AKE34" s="307"/>
      <c r="AKF34" s="307"/>
      <c r="AKG34" s="307"/>
      <c r="AKH34" s="307"/>
      <c r="AKI34" s="307"/>
      <c r="AKJ34" s="307"/>
      <c r="AKK34" s="307"/>
      <c r="AKL34" s="307"/>
      <c r="AKM34" s="307"/>
      <c r="AKN34" s="307"/>
      <c r="AKO34" s="307"/>
      <c r="AKP34" s="307"/>
      <c r="AKQ34" s="307"/>
      <c r="AKR34" s="307"/>
      <c r="AKS34" s="307"/>
      <c r="AKT34" s="307"/>
      <c r="AKU34" s="307"/>
      <c r="AKV34" s="307"/>
      <c r="AKW34" s="307"/>
      <c r="AKX34" s="307"/>
      <c r="AKY34" s="307"/>
    </row>
    <row r="35" spans="1:987" s="41" customFormat="1" x14ac:dyDescent="0.25">
      <c r="A35" s="181" t="s">
        <v>74</v>
      </c>
      <c r="B35" s="182">
        <f>'Sample of Spirits 2'!B35</f>
        <v>0</v>
      </c>
      <c r="C35" s="92"/>
      <c r="D35" s="92"/>
      <c r="E35"/>
      <c r="F35" s="118"/>
      <c r="G35" s="114"/>
      <c r="H35" s="114"/>
      <c r="I35" s="114"/>
      <c r="J35" s="114"/>
      <c r="K35" s="118"/>
      <c r="P35" s="118"/>
      <c r="Q35" s="114"/>
      <c r="R35" s="114"/>
      <c r="S35" s="118"/>
      <c r="T35" s="113"/>
      <c r="U35" s="114"/>
      <c r="V35" s="114"/>
      <c r="W35" s="312"/>
      <c r="X35" s="307"/>
      <c r="Y35" s="307"/>
      <c r="Z35" s="307"/>
      <c r="AA35" s="307"/>
      <c r="AB35" s="307"/>
      <c r="AC35" s="307"/>
      <c r="AD35" s="307"/>
      <c r="AE35" s="307"/>
      <c r="AF35" s="307"/>
      <c r="AG35" s="307"/>
      <c r="AH35" s="307"/>
      <c r="AI35" s="307"/>
      <c r="AJ35" s="307"/>
      <c r="AK35" s="307"/>
      <c r="AL35" s="307"/>
      <c r="AM35" s="307"/>
      <c r="AN35" s="307"/>
      <c r="AO35" s="307"/>
      <c r="AP35" s="307"/>
      <c r="AQ35" s="307"/>
      <c r="AR35" s="307"/>
      <c r="AS35" s="307"/>
      <c r="AT35" s="307"/>
      <c r="AU35" s="307"/>
      <c r="AV35" s="307"/>
      <c r="AW35" s="307"/>
      <c r="AX35" s="307"/>
      <c r="AY35" s="307"/>
      <c r="AZ35" s="307"/>
      <c r="BA35" s="307"/>
      <c r="BB35" s="307"/>
      <c r="BC35" s="307"/>
      <c r="BD35" s="307"/>
      <c r="BE35" s="307"/>
      <c r="BF35" s="307"/>
      <c r="BG35" s="307"/>
      <c r="BH35" s="307"/>
      <c r="BI35" s="307"/>
      <c r="BJ35" s="307"/>
      <c r="BK35" s="307"/>
      <c r="BL35" s="307"/>
      <c r="BM35" s="307"/>
      <c r="BN35" s="307"/>
      <c r="BO35" s="307"/>
      <c r="BP35" s="307"/>
      <c r="BQ35" s="307"/>
      <c r="BR35" s="307"/>
      <c r="BS35" s="307"/>
      <c r="BT35" s="307"/>
      <c r="BU35" s="307"/>
      <c r="BV35" s="307"/>
      <c r="BW35" s="307"/>
      <c r="BX35" s="307"/>
      <c r="BY35" s="307"/>
      <c r="BZ35" s="307"/>
      <c r="CA35" s="307"/>
      <c r="CB35" s="307"/>
      <c r="CC35" s="307"/>
      <c r="CD35" s="307"/>
      <c r="CE35" s="307"/>
      <c r="CF35" s="307"/>
      <c r="CG35" s="307"/>
      <c r="CH35" s="307"/>
      <c r="CI35" s="307"/>
      <c r="CJ35" s="307"/>
      <c r="CK35" s="307"/>
      <c r="CL35" s="307"/>
      <c r="CM35" s="307"/>
      <c r="CN35" s="307"/>
      <c r="CO35" s="307"/>
      <c r="CP35" s="307"/>
      <c r="CQ35" s="307"/>
      <c r="CR35" s="307"/>
      <c r="CS35" s="307"/>
      <c r="CT35" s="307"/>
      <c r="CU35" s="307"/>
      <c r="CV35" s="307"/>
      <c r="CW35" s="307"/>
      <c r="CX35" s="307"/>
      <c r="CY35" s="307"/>
      <c r="CZ35" s="307"/>
      <c r="DA35" s="307"/>
      <c r="DB35" s="307"/>
      <c r="DC35" s="307"/>
      <c r="DD35" s="307"/>
      <c r="DE35" s="307"/>
      <c r="DF35" s="307"/>
      <c r="DG35" s="307"/>
      <c r="DH35" s="307"/>
      <c r="DI35" s="307"/>
      <c r="DJ35" s="307"/>
      <c r="DK35" s="307"/>
      <c r="DL35" s="307"/>
      <c r="DM35" s="307"/>
      <c r="DN35" s="307"/>
      <c r="DO35" s="307"/>
      <c r="DP35" s="307"/>
      <c r="DQ35" s="307"/>
      <c r="DR35" s="307"/>
      <c r="DS35" s="307"/>
      <c r="DT35" s="307"/>
      <c r="DU35" s="307"/>
      <c r="DV35" s="307"/>
      <c r="DW35" s="307"/>
      <c r="DX35" s="307"/>
      <c r="DY35" s="307"/>
      <c r="DZ35" s="307"/>
      <c r="EA35" s="307"/>
      <c r="EB35" s="307"/>
      <c r="EC35" s="307"/>
      <c r="ED35" s="307"/>
      <c r="EE35" s="307"/>
      <c r="EF35" s="307"/>
      <c r="EG35" s="307"/>
      <c r="EH35" s="307"/>
      <c r="EI35" s="307"/>
      <c r="EJ35" s="307"/>
      <c r="EK35" s="307"/>
      <c r="EL35" s="307"/>
      <c r="EM35" s="307"/>
      <c r="EN35" s="307"/>
      <c r="EO35" s="307"/>
      <c r="EP35" s="307"/>
      <c r="EQ35" s="307"/>
      <c r="ER35" s="307"/>
      <c r="ES35" s="307"/>
      <c r="ET35" s="307"/>
      <c r="EU35" s="307"/>
      <c r="EV35" s="307"/>
      <c r="EW35" s="307"/>
      <c r="EX35" s="307"/>
      <c r="EY35" s="307"/>
      <c r="EZ35" s="307"/>
      <c r="FA35" s="307"/>
      <c r="FB35" s="307"/>
      <c r="FC35" s="307"/>
      <c r="FD35" s="307"/>
      <c r="FE35" s="307"/>
      <c r="FF35" s="307"/>
      <c r="FG35" s="307"/>
      <c r="FH35" s="307"/>
      <c r="FI35" s="307"/>
      <c r="FJ35" s="307"/>
      <c r="FK35" s="307"/>
      <c r="FL35" s="307"/>
      <c r="FM35" s="307"/>
      <c r="FN35" s="307"/>
      <c r="FO35" s="307"/>
      <c r="FP35" s="307"/>
      <c r="FQ35" s="307"/>
      <c r="FR35" s="307"/>
      <c r="FS35" s="307"/>
      <c r="FT35" s="307"/>
      <c r="FU35" s="307"/>
      <c r="FV35" s="307"/>
      <c r="FW35" s="307"/>
      <c r="FX35" s="307"/>
      <c r="FY35" s="307"/>
      <c r="FZ35" s="307"/>
      <c r="GA35" s="307"/>
      <c r="GB35" s="307"/>
      <c r="GC35" s="307"/>
      <c r="GD35" s="307"/>
      <c r="GE35" s="307"/>
      <c r="GF35" s="307"/>
      <c r="GG35" s="307"/>
      <c r="GH35" s="307"/>
      <c r="GI35" s="307"/>
      <c r="GJ35" s="307"/>
      <c r="GK35" s="307"/>
      <c r="GL35" s="307"/>
      <c r="GM35" s="307"/>
      <c r="GN35" s="307"/>
      <c r="GO35" s="307"/>
      <c r="GP35" s="307"/>
      <c r="GQ35" s="307"/>
      <c r="GR35" s="307"/>
      <c r="GS35" s="307"/>
      <c r="GT35" s="307"/>
      <c r="GU35" s="307"/>
      <c r="GV35" s="307"/>
      <c r="GW35" s="307"/>
      <c r="GX35" s="307"/>
      <c r="GY35" s="307"/>
      <c r="GZ35" s="307"/>
      <c r="HA35" s="307"/>
      <c r="HB35" s="307"/>
      <c r="HC35" s="307"/>
      <c r="HD35" s="307"/>
      <c r="HE35" s="307"/>
      <c r="HF35" s="307"/>
      <c r="HG35" s="307"/>
      <c r="HH35" s="307"/>
      <c r="HI35" s="307"/>
      <c r="HJ35" s="307"/>
      <c r="HK35" s="307"/>
      <c r="HL35" s="307"/>
      <c r="HM35" s="307"/>
      <c r="HN35" s="307"/>
      <c r="HO35" s="307"/>
      <c r="HP35" s="307"/>
      <c r="HQ35" s="307"/>
      <c r="HR35" s="307"/>
      <c r="HS35" s="307"/>
      <c r="HT35" s="307"/>
      <c r="HU35" s="307"/>
      <c r="HV35" s="307"/>
      <c r="HW35" s="307"/>
      <c r="HX35" s="307"/>
      <c r="HY35" s="307"/>
      <c r="HZ35" s="307"/>
      <c r="IA35" s="307"/>
      <c r="IB35" s="307"/>
      <c r="IC35" s="307"/>
      <c r="ID35" s="307"/>
      <c r="IE35" s="307"/>
      <c r="IF35" s="307"/>
      <c r="IG35" s="307"/>
      <c r="IH35" s="307"/>
      <c r="II35" s="307"/>
      <c r="IJ35" s="307"/>
      <c r="IK35" s="307"/>
      <c r="IL35" s="307"/>
      <c r="IM35" s="307"/>
      <c r="IN35" s="307"/>
      <c r="IO35" s="307"/>
      <c r="IP35" s="307"/>
      <c r="IQ35" s="307"/>
      <c r="IR35" s="307"/>
      <c r="IS35" s="307"/>
      <c r="IT35" s="307"/>
      <c r="IU35" s="307"/>
      <c r="IV35" s="307"/>
      <c r="IW35" s="307"/>
      <c r="IX35" s="307"/>
      <c r="IY35" s="307"/>
      <c r="IZ35" s="307"/>
      <c r="JA35" s="307"/>
      <c r="JB35" s="307"/>
      <c r="JC35" s="307"/>
      <c r="JD35" s="307"/>
      <c r="JE35" s="307"/>
      <c r="JF35" s="307"/>
      <c r="JG35" s="307"/>
      <c r="JH35" s="307"/>
      <c r="JI35" s="307"/>
      <c r="JJ35" s="307"/>
      <c r="JK35" s="307"/>
      <c r="JL35" s="307"/>
      <c r="JM35" s="307"/>
      <c r="JN35" s="307"/>
      <c r="JO35" s="307"/>
      <c r="JP35" s="307"/>
      <c r="JQ35" s="307"/>
      <c r="JR35" s="307"/>
      <c r="JS35" s="307"/>
      <c r="JT35" s="307"/>
      <c r="JU35" s="307"/>
      <c r="JV35" s="307"/>
      <c r="JW35" s="307"/>
      <c r="JX35" s="307"/>
      <c r="JY35" s="307"/>
      <c r="JZ35" s="307"/>
      <c r="KA35" s="307"/>
      <c r="KB35" s="307"/>
      <c r="KC35" s="307"/>
      <c r="KD35" s="307"/>
      <c r="KE35" s="307"/>
      <c r="KF35" s="307"/>
      <c r="KG35" s="307"/>
      <c r="KH35" s="307"/>
      <c r="KI35" s="307"/>
      <c r="KJ35" s="307"/>
      <c r="KK35" s="307"/>
      <c r="KL35" s="307"/>
      <c r="KM35" s="307"/>
      <c r="KN35" s="307"/>
      <c r="KO35" s="307"/>
      <c r="KP35" s="307"/>
      <c r="KQ35" s="307"/>
      <c r="KR35" s="307"/>
      <c r="KS35" s="307"/>
      <c r="KT35" s="307"/>
      <c r="KU35" s="307"/>
      <c r="KV35" s="307"/>
      <c r="KW35" s="307"/>
      <c r="KX35" s="307"/>
      <c r="KY35" s="307"/>
      <c r="KZ35" s="307"/>
      <c r="LA35" s="307"/>
      <c r="LB35" s="307"/>
      <c r="LC35" s="307"/>
      <c r="LD35" s="307"/>
      <c r="LE35" s="307"/>
      <c r="LF35" s="307"/>
      <c r="LG35" s="307"/>
      <c r="LH35" s="307"/>
      <c r="LI35" s="307"/>
      <c r="LJ35" s="307"/>
      <c r="LK35" s="307"/>
      <c r="LL35" s="307"/>
      <c r="LM35" s="307"/>
      <c r="LN35" s="307"/>
      <c r="LO35" s="307"/>
      <c r="LP35" s="307"/>
      <c r="LQ35" s="307"/>
      <c r="LR35" s="307"/>
      <c r="LS35" s="307"/>
      <c r="LT35" s="307"/>
      <c r="LU35" s="307"/>
      <c r="LV35" s="307"/>
      <c r="LW35" s="307"/>
      <c r="LX35" s="307"/>
      <c r="LY35" s="307"/>
      <c r="LZ35" s="307"/>
      <c r="MA35" s="307"/>
      <c r="MB35" s="307"/>
      <c r="MC35" s="307"/>
      <c r="MD35" s="307"/>
      <c r="ME35" s="307"/>
      <c r="MF35" s="307"/>
      <c r="MG35" s="307"/>
      <c r="MH35" s="307"/>
      <c r="MI35" s="307"/>
      <c r="MJ35" s="307"/>
      <c r="MK35" s="307"/>
      <c r="ML35" s="307"/>
      <c r="MM35" s="307"/>
      <c r="MN35" s="307"/>
      <c r="MO35" s="307"/>
      <c r="MP35" s="307"/>
      <c r="MQ35" s="307"/>
      <c r="MR35" s="307"/>
      <c r="MS35" s="307"/>
      <c r="MT35" s="307"/>
      <c r="MU35" s="307"/>
      <c r="MV35" s="307"/>
      <c r="MW35" s="307"/>
      <c r="MX35" s="307"/>
      <c r="MY35" s="307"/>
      <c r="MZ35" s="307"/>
      <c r="NA35" s="307"/>
      <c r="NB35" s="307"/>
      <c r="NC35" s="307"/>
      <c r="ND35" s="307"/>
      <c r="NE35" s="307"/>
      <c r="NF35" s="307"/>
      <c r="NG35" s="307"/>
      <c r="NH35" s="307"/>
      <c r="NI35" s="307"/>
      <c r="NJ35" s="307"/>
      <c r="NK35" s="307"/>
      <c r="NL35" s="307"/>
      <c r="NM35" s="307"/>
      <c r="NN35" s="307"/>
      <c r="NO35" s="307"/>
      <c r="NP35" s="307"/>
      <c r="NQ35" s="307"/>
      <c r="NR35" s="307"/>
      <c r="NS35" s="307"/>
      <c r="NT35" s="307"/>
      <c r="NU35" s="307"/>
      <c r="NV35" s="307"/>
      <c r="NW35" s="307"/>
      <c r="NX35" s="307"/>
      <c r="NY35" s="307"/>
      <c r="NZ35" s="307"/>
      <c r="OA35" s="307"/>
      <c r="OB35" s="307"/>
      <c r="OC35" s="307"/>
      <c r="OD35" s="307"/>
      <c r="OE35" s="307"/>
      <c r="OF35" s="307"/>
      <c r="OG35" s="307"/>
      <c r="OH35" s="307"/>
      <c r="OI35" s="307"/>
      <c r="OJ35" s="307"/>
      <c r="OK35" s="307"/>
      <c r="OL35" s="307"/>
      <c r="OM35" s="307"/>
      <c r="ON35" s="307"/>
      <c r="OO35" s="307"/>
      <c r="OP35" s="307"/>
      <c r="OQ35" s="307"/>
      <c r="OR35" s="307"/>
      <c r="OS35" s="307"/>
      <c r="OT35" s="307"/>
      <c r="OU35" s="307"/>
      <c r="OV35" s="307"/>
      <c r="OW35" s="307"/>
      <c r="OX35" s="307"/>
      <c r="OY35" s="307"/>
      <c r="OZ35" s="307"/>
      <c r="PA35" s="307"/>
      <c r="PB35" s="307"/>
      <c r="PC35" s="307"/>
      <c r="PD35" s="307"/>
      <c r="PE35" s="307"/>
      <c r="PF35" s="307"/>
      <c r="PG35" s="307"/>
      <c r="PH35" s="307"/>
      <c r="PI35" s="307"/>
      <c r="PJ35" s="307"/>
      <c r="PK35" s="307"/>
      <c r="PL35" s="307"/>
      <c r="PM35" s="307"/>
      <c r="PN35" s="307"/>
      <c r="PO35" s="307"/>
      <c r="PP35" s="307"/>
      <c r="PQ35" s="307"/>
      <c r="PR35" s="307"/>
      <c r="PS35" s="307"/>
      <c r="PT35" s="307"/>
      <c r="PU35" s="307"/>
      <c r="PV35" s="307"/>
      <c r="PW35" s="307"/>
      <c r="PX35" s="307"/>
      <c r="PY35" s="307"/>
      <c r="PZ35" s="307"/>
      <c r="QA35" s="307"/>
      <c r="QB35" s="307"/>
      <c r="QC35" s="307"/>
      <c r="QD35" s="307"/>
      <c r="QE35" s="307"/>
      <c r="QF35" s="307"/>
      <c r="QG35" s="307"/>
      <c r="QH35" s="307"/>
      <c r="QI35" s="307"/>
      <c r="QJ35" s="307"/>
      <c r="QK35" s="307"/>
      <c r="QL35" s="307"/>
      <c r="QM35" s="307"/>
      <c r="QN35" s="307"/>
      <c r="QO35" s="307"/>
      <c r="QP35" s="307"/>
      <c r="QQ35" s="307"/>
      <c r="QR35" s="307"/>
      <c r="QS35" s="307"/>
      <c r="QT35" s="307"/>
      <c r="QU35" s="307"/>
      <c r="QV35" s="307"/>
      <c r="QW35" s="307"/>
      <c r="QX35" s="307"/>
      <c r="QY35" s="307"/>
      <c r="QZ35" s="307"/>
      <c r="RA35" s="307"/>
      <c r="RB35" s="307"/>
      <c r="RC35" s="307"/>
      <c r="RD35" s="307"/>
      <c r="RE35" s="307"/>
      <c r="RF35" s="307"/>
      <c r="RG35" s="307"/>
      <c r="RH35" s="307"/>
      <c r="RI35" s="307"/>
      <c r="RJ35" s="307"/>
      <c r="RK35" s="307"/>
      <c r="RL35" s="307"/>
      <c r="RM35" s="307"/>
      <c r="RN35" s="307"/>
      <c r="RO35" s="307"/>
      <c r="RP35" s="307"/>
      <c r="RQ35" s="307"/>
      <c r="RR35" s="307"/>
      <c r="RS35" s="307"/>
      <c r="RT35" s="307"/>
      <c r="RU35" s="307"/>
      <c r="RV35" s="307"/>
      <c r="RW35" s="307"/>
      <c r="RX35" s="307"/>
      <c r="RY35" s="307"/>
      <c r="RZ35" s="307"/>
      <c r="SA35" s="307"/>
      <c r="SB35" s="307"/>
      <c r="SC35" s="307"/>
      <c r="SD35" s="307"/>
      <c r="SE35" s="307"/>
      <c r="SF35" s="307"/>
      <c r="SG35" s="307"/>
      <c r="SH35" s="307"/>
      <c r="SI35" s="307"/>
      <c r="SJ35" s="307"/>
      <c r="SK35" s="307"/>
      <c r="SL35" s="307"/>
      <c r="SM35" s="307"/>
      <c r="SN35" s="307"/>
      <c r="SO35" s="307"/>
      <c r="SP35" s="307"/>
      <c r="SQ35" s="307"/>
      <c r="SR35" s="307"/>
      <c r="SS35" s="307"/>
      <c r="ST35" s="307"/>
      <c r="SU35" s="307"/>
      <c r="SV35" s="307"/>
      <c r="SW35" s="307"/>
      <c r="SX35" s="307"/>
      <c r="SY35" s="307"/>
      <c r="SZ35" s="307"/>
      <c r="TA35" s="307"/>
      <c r="TB35" s="307"/>
      <c r="TC35" s="307"/>
      <c r="TD35" s="307"/>
      <c r="TE35" s="307"/>
      <c r="TF35" s="307"/>
      <c r="TG35" s="307"/>
      <c r="TH35" s="307"/>
      <c r="TI35" s="307"/>
      <c r="TJ35" s="307"/>
      <c r="TK35" s="307"/>
      <c r="TL35" s="307"/>
      <c r="TM35" s="307"/>
      <c r="TN35" s="307"/>
      <c r="TO35" s="307"/>
      <c r="TP35" s="307"/>
      <c r="TQ35" s="307"/>
      <c r="TR35" s="307"/>
      <c r="TS35" s="307"/>
      <c r="TT35" s="307"/>
      <c r="TU35" s="307"/>
      <c r="TV35" s="307"/>
      <c r="TW35" s="307"/>
      <c r="TX35" s="307"/>
      <c r="TY35" s="307"/>
      <c r="TZ35" s="307"/>
      <c r="UA35" s="307"/>
      <c r="UB35" s="307"/>
      <c r="UC35" s="307"/>
      <c r="UD35" s="307"/>
      <c r="UE35" s="307"/>
      <c r="UF35" s="307"/>
      <c r="UG35" s="307"/>
      <c r="UH35" s="307"/>
      <c r="UI35" s="307"/>
      <c r="UJ35" s="307"/>
      <c r="UK35" s="307"/>
      <c r="UL35" s="307"/>
      <c r="UM35" s="307"/>
      <c r="UN35" s="307"/>
      <c r="UO35" s="307"/>
      <c r="UP35" s="307"/>
      <c r="UQ35" s="307"/>
      <c r="UR35" s="307"/>
      <c r="US35" s="307"/>
      <c r="UT35" s="307"/>
      <c r="UU35" s="307"/>
      <c r="UV35" s="307"/>
      <c r="UW35" s="307"/>
      <c r="UX35" s="307"/>
      <c r="UY35" s="307"/>
      <c r="UZ35" s="307"/>
      <c r="VA35" s="307"/>
      <c r="VB35" s="307"/>
      <c r="VC35" s="307"/>
      <c r="VD35" s="307"/>
      <c r="VE35" s="307"/>
      <c r="VF35" s="307"/>
      <c r="VG35" s="307"/>
      <c r="VH35" s="307"/>
      <c r="VI35" s="307"/>
      <c r="VJ35" s="307"/>
      <c r="VK35" s="307"/>
      <c r="VL35" s="307"/>
      <c r="VM35" s="307"/>
      <c r="VN35" s="307"/>
      <c r="VO35" s="307"/>
      <c r="VP35" s="307"/>
      <c r="VQ35" s="307"/>
      <c r="VR35" s="307"/>
      <c r="VS35" s="307"/>
      <c r="VT35" s="307"/>
      <c r="VU35" s="307"/>
      <c r="VV35" s="307"/>
      <c r="VW35" s="307"/>
      <c r="VX35" s="307"/>
      <c r="VY35" s="307"/>
      <c r="VZ35" s="307"/>
      <c r="WA35" s="307"/>
      <c r="WB35" s="307"/>
      <c r="WC35" s="307"/>
      <c r="WD35" s="307"/>
      <c r="WE35" s="307"/>
      <c r="WF35" s="307"/>
      <c r="WG35" s="307"/>
      <c r="WH35" s="307"/>
      <c r="WI35" s="307"/>
      <c r="WJ35" s="307"/>
      <c r="WK35" s="307"/>
      <c r="WL35" s="307"/>
      <c r="WM35" s="307"/>
      <c r="WN35" s="307"/>
      <c r="WO35" s="307"/>
      <c r="WP35" s="307"/>
      <c r="WQ35" s="307"/>
      <c r="WR35" s="307"/>
      <c r="WS35" s="307"/>
      <c r="WT35" s="307"/>
      <c r="WU35" s="307"/>
      <c r="WV35" s="307"/>
      <c r="WW35" s="307"/>
      <c r="WX35" s="307"/>
      <c r="WY35" s="307"/>
      <c r="WZ35" s="307"/>
      <c r="XA35" s="307"/>
      <c r="XB35" s="307"/>
      <c r="XC35" s="307"/>
      <c r="XD35" s="307"/>
      <c r="XE35" s="307"/>
      <c r="XF35" s="307"/>
      <c r="XG35" s="307"/>
      <c r="XH35" s="307"/>
      <c r="XI35" s="307"/>
      <c r="XJ35" s="307"/>
      <c r="XK35" s="307"/>
      <c r="XL35" s="307"/>
      <c r="XM35" s="307"/>
      <c r="XN35" s="307"/>
      <c r="XO35" s="307"/>
      <c r="XP35" s="307"/>
      <c r="XQ35" s="307"/>
      <c r="XR35" s="307"/>
      <c r="XS35" s="307"/>
      <c r="XT35" s="307"/>
      <c r="XU35" s="307"/>
      <c r="XV35" s="307"/>
      <c r="XW35" s="307"/>
      <c r="XX35" s="307"/>
      <c r="XY35" s="307"/>
      <c r="XZ35" s="307"/>
      <c r="YA35" s="307"/>
      <c r="YB35" s="307"/>
      <c r="YC35" s="307"/>
      <c r="YD35" s="307"/>
      <c r="YE35" s="307"/>
      <c r="YF35" s="307"/>
      <c r="YG35" s="307"/>
      <c r="YH35" s="307"/>
      <c r="YI35" s="307"/>
      <c r="YJ35" s="307"/>
      <c r="YK35" s="307"/>
      <c r="YL35" s="307"/>
      <c r="YM35" s="307"/>
      <c r="YN35" s="307"/>
      <c r="YO35" s="307"/>
      <c r="YP35" s="307"/>
      <c r="YQ35" s="307"/>
      <c r="YR35" s="307"/>
      <c r="YS35" s="307"/>
      <c r="YT35" s="307"/>
      <c r="YU35" s="307"/>
      <c r="YV35" s="307"/>
      <c r="YW35" s="307"/>
      <c r="YX35" s="307"/>
      <c r="YY35" s="307"/>
      <c r="YZ35" s="307"/>
      <c r="ZA35" s="307"/>
      <c r="ZB35" s="307"/>
      <c r="ZC35" s="307"/>
      <c r="ZD35" s="307"/>
      <c r="ZE35" s="307"/>
      <c r="ZF35" s="307"/>
      <c r="ZG35" s="307"/>
      <c r="ZH35" s="307"/>
      <c r="ZI35" s="307"/>
      <c r="ZJ35" s="307"/>
      <c r="ZK35" s="307"/>
      <c r="ZL35" s="307"/>
      <c r="ZM35" s="307"/>
      <c r="ZN35" s="307"/>
      <c r="ZO35" s="307"/>
      <c r="ZP35" s="307"/>
      <c r="ZQ35" s="307"/>
      <c r="ZR35" s="307"/>
      <c r="ZS35" s="307"/>
      <c r="ZT35" s="307"/>
      <c r="ZU35" s="307"/>
      <c r="ZV35" s="307"/>
      <c r="ZW35" s="307"/>
      <c r="ZX35" s="307"/>
      <c r="ZY35" s="307"/>
      <c r="ZZ35" s="307"/>
      <c r="AAA35" s="307"/>
      <c r="AAB35" s="307"/>
      <c r="AAC35" s="307"/>
      <c r="AAD35" s="307"/>
      <c r="AAE35" s="307"/>
      <c r="AAF35" s="307"/>
      <c r="AAG35" s="307"/>
      <c r="AAH35" s="307"/>
      <c r="AAI35" s="307"/>
      <c r="AAJ35" s="307"/>
      <c r="AAK35" s="307"/>
      <c r="AAL35" s="307"/>
      <c r="AAM35" s="307"/>
      <c r="AAN35" s="307"/>
      <c r="AAO35" s="307"/>
      <c r="AAP35" s="307"/>
      <c r="AAQ35" s="307"/>
      <c r="AAR35" s="307"/>
      <c r="AAS35" s="307"/>
      <c r="AAT35" s="307"/>
      <c r="AAU35" s="307"/>
      <c r="AAV35" s="307"/>
      <c r="AAW35" s="307"/>
      <c r="AAX35" s="307"/>
      <c r="AAY35" s="307"/>
      <c r="AAZ35" s="307"/>
      <c r="ABA35" s="307"/>
      <c r="ABB35" s="307"/>
      <c r="ABC35" s="307"/>
      <c r="ABD35" s="307"/>
      <c r="ABE35" s="307"/>
      <c r="ABF35" s="307"/>
      <c r="ABG35" s="307"/>
      <c r="ABH35" s="307"/>
      <c r="ABI35" s="307"/>
      <c r="ABJ35" s="307"/>
      <c r="ABK35" s="307"/>
      <c r="ABL35" s="307"/>
      <c r="ABM35" s="307"/>
      <c r="ABN35" s="307"/>
      <c r="ABO35" s="307"/>
      <c r="ABP35" s="307"/>
      <c r="ABQ35" s="307"/>
      <c r="ABR35" s="307"/>
      <c r="ABS35" s="307"/>
      <c r="ABT35" s="307"/>
      <c r="ABU35" s="307"/>
      <c r="ABV35" s="307"/>
      <c r="ABW35" s="307"/>
      <c r="ABX35" s="307"/>
      <c r="ABY35" s="307"/>
      <c r="ABZ35" s="307"/>
      <c r="ACA35" s="307"/>
      <c r="ACB35" s="307"/>
      <c r="ACC35" s="307"/>
      <c r="ACD35" s="307"/>
      <c r="ACE35" s="307"/>
      <c r="ACF35" s="307"/>
      <c r="ACG35" s="307"/>
      <c r="ACH35" s="307"/>
      <c r="ACI35" s="307"/>
      <c r="ACJ35" s="307"/>
      <c r="ACK35" s="307"/>
      <c r="ACL35" s="307"/>
      <c r="ACM35" s="307"/>
      <c r="ACN35" s="307"/>
      <c r="ACO35" s="307"/>
      <c r="ACP35" s="307"/>
      <c r="ACQ35" s="307"/>
      <c r="ACR35" s="307"/>
      <c r="ACS35" s="307"/>
      <c r="ACT35" s="307"/>
      <c r="ACU35" s="307"/>
      <c r="ACV35" s="307"/>
      <c r="ACW35" s="307"/>
      <c r="ACX35" s="307"/>
      <c r="ACY35" s="307"/>
      <c r="ACZ35" s="307"/>
      <c r="ADA35" s="307"/>
      <c r="ADB35" s="307"/>
      <c r="ADC35" s="307"/>
      <c r="ADD35" s="307"/>
      <c r="ADE35" s="307"/>
      <c r="ADF35" s="307"/>
      <c r="ADG35" s="307"/>
      <c r="ADH35" s="307"/>
      <c r="ADI35" s="307"/>
      <c r="ADJ35" s="307"/>
      <c r="ADK35" s="307"/>
      <c r="ADL35" s="307"/>
      <c r="ADM35" s="307"/>
      <c r="ADN35" s="307"/>
      <c r="ADO35" s="307"/>
      <c r="ADP35" s="307"/>
      <c r="ADQ35" s="307"/>
      <c r="ADR35" s="307"/>
      <c r="ADS35" s="307"/>
      <c r="ADT35" s="307"/>
      <c r="ADU35" s="307"/>
      <c r="ADV35" s="307"/>
      <c r="ADW35" s="307"/>
      <c r="ADX35" s="307"/>
      <c r="ADY35" s="307"/>
      <c r="ADZ35" s="307"/>
      <c r="AEA35" s="307"/>
      <c r="AEB35" s="307"/>
      <c r="AEC35" s="307"/>
      <c r="AED35" s="307"/>
      <c r="AEE35" s="307"/>
      <c r="AEF35" s="307"/>
      <c r="AEG35" s="307"/>
      <c r="AEH35" s="307"/>
      <c r="AEI35" s="307"/>
      <c r="AEJ35" s="307"/>
      <c r="AEK35" s="307"/>
      <c r="AEL35" s="307"/>
      <c r="AEM35" s="307"/>
      <c r="AEN35" s="307"/>
      <c r="AEO35" s="307"/>
      <c r="AEP35" s="307"/>
      <c r="AEQ35" s="307"/>
      <c r="AER35" s="307"/>
      <c r="AES35" s="307"/>
      <c r="AET35" s="307"/>
      <c r="AEU35" s="307"/>
      <c r="AEV35" s="307"/>
      <c r="AEW35" s="307"/>
      <c r="AEX35" s="307"/>
      <c r="AEY35" s="307"/>
      <c r="AEZ35" s="307"/>
      <c r="AFA35" s="307"/>
      <c r="AFB35" s="307"/>
      <c r="AFC35" s="307"/>
      <c r="AFD35" s="307"/>
      <c r="AFE35" s="307"/>
      <c r="AFF35" s="307"/>
      <c r="AFG35" s="307"/>
      <c r="AFH35" s="307"/>
      <c r="AFI35" s="307"/>
      <c r="AFJ35" s="307"/>
      <c r="AFK35" s="307"/>
      <c r="AFL35" s="307"/>
      <c r="AFM35" s="307"/>
      <c r="AFN35" s="307"/>
      <c r="AFO35" s="307"/>
      <c r="AFP35" s="307"/>
      <c r="AFQ35" s="307"/>
      <c r="AFR35" s="307"/>
      <c r="AFS35" s="307"/>
      <c r="AFT35" s="307"/>
      <c r="AFU35" s="307"/>
      <c r="AFV35" s="307"/>
      <c r="AFW35" s="307"/>
      <c r="AFX35" s="307"/>
      <c r="AFY35" s="307"/>
      <c r="AFZ35" s="307"/>
      <c r="AGA35" s="307"/>
      <c r="AGB35" s="307"/>
      <c r="AGC35" s="307"/>
      <c r="AGD35" s="307"/>
      <c r="AGE35" s="307"/>
      <c r="AGF35" s="307"/>
      <c r="AGG35" s="307"/>
      <c r="AGH35" s="307"/>
      <c r="AGI35" s="307"/>
      <c r="AGJ35" s="307"/>
      <c r="AGK35" s="307"/>
      <c r="AGL35" s="307"/>
      <c r="AGM35" s="307"/>
      <c r="AGN35" s="307"/>
      <c r="AGO35" s="307"/>
      <c r="AGP35" s="307"/>
      <c r="AGQ35" s="307"/>
      <c r="AGR35" s="307"/>
      <c r="AGS35" s="307"/>
      <c r="AGT35" s="307"/>
      <c r="AGU35" s="307"/>
      <c r="AGV35" s="307"/>
      <c r="AGW35" s="307"/>
      <c r="AGX35" s="307"/>
      <c r="AGY35" s="307"/>
      <c r="AGZ35" s="307"/>
      <c r="AHA35" s="307"/>
      <c r="AHB35" s="307"/>
      <c r="AHC35" s="307"/>
      <c r="AHD35" s="307"/>
      <c r="AHE35" s="307"/>
      <c r="AHF35" s="307"/>
      <c r="AHG35" s="307"/>
      <c r="AHH35" s="307"/>
      <c r="AHI35" s="307"/>
      <c r="AHJ35" s="307"/>
      <c r="AHK35" s="307"/>
      <c r="AHL35" s="307"/>
      <c r="AHM35" s="307"/>
      <c r="AHN35" s="307"/>
      <c r="AHO35" s="307"/>
      <c r="AHP35" s="307"/>
      <c r="AHQ35" s="307"/>
      <c r="AHR35" s="307"/>
      <c r="AHS35" s="307"/>
      <c r="AHT35" s="307"/>
      <c r="AHU35" s="307"/>
      <c r="AHV35" s="307"/>
      <c r="AHW35" s="307"/>
      <c r="AHX35" s="307"/>
      <c r="AHY35" s="307"/>
      <c r="AHZ35" s="307"/>
      <c r="AIA35" s="307"/>
      <c r="AIB35" s="307"/>
      <c r="AIC35" s="307"/>
      <c r="AID35" s="307"/>
      <c r="AIE35" s="307"/>
      <c r="AIF35" s="307"/>
      <c r="AIG35" s="307"/>
      <c r="AIH35" s="307"/>
      <c r="AII35" s="307"/>
      <c r="AIJ35" s="307"/>
      <c r="AIK35" s="307"/>
      <c r="AIL35" s="307"/>
      <c r="AIM35" s="307"/>
      <c r="AIN35" s="307"/>
      <c r="AIO35" s="307"/>
      <c r="AIP35" s="307"/>
      <c r="AIQ35" s="307"/>
      <c r="AIR35" s="307"/>
      <c r="AIS35" s="307"/>
      <c r="AIT35" s="307"/>
      <c r="AIU35" s="307"/>
      <c r="AIV35" s="307"/>
      <c r="AIW35" s="307"/>
      <c r="AIX35" s="307"/>
      <c r="AIY35" s="307"/>
      <c r="AIZ35" s="307"/>
      <c r="AJA35" s="307"/>
      <c r="AJB35" s="307"/>
      <c r="AJC35" s="307"/>
      <c r="AJD35" s="307"/>
      <c r="AJE35" s="307"/>
      <c r="AJF35" s="307"/>
      <c r="AJG35" s="307"/>
      <c r="AJH35" s="307"/>
      <c r="AJI35" s="307"/>
      <c r="AJJ35" s="307"/>
      <c r="AJK35" s="307"/>
      <c r="AJL35" s="307"/>
      <c r="AJM35" s="307"/>
      <c r="AJN35" s="307"/>
      <c r="AJO35" s="307"/>
      <c r="AJP35" s="307"/>
      <c r="AJQ35" s="307"/>
      <c r="AJR35" s="307"/>
      <c r="AJS35" s="307"/>
      <c r="AJT35" s="307"/>
      <c r="AJU35" s="307"/>
      <c r="AJV35" s="307"/>
      <c r="AJW35" s="307"/>
      <c r="AJX35" s="307"/>
      <c r="AJY35" s="307"/>
      <c r="AJZ35" s="307"/>
      <c r="AKA35" s="307"/>
      <c r="AKB35" s="307"/>
      <c r="AKC35" s="307"/>
      <c r="AKD35" s="307"/>
      <c r="AKE35" s="307"/>
      <c r="AKF35" s="307"/>
      <c r="AKG35" s="307"/>
      <c r="AKH35" s="307"/>
      <c r="AKI35" s="307"/>
      <c r="AKJ35" s="307"/>
      <c r="AKK35" s="307"/>
      <c r="AKL35" s="307"/>
      <c r="AKM35" s="307"/>
      <c r="AKN35" s="307"/>
      <c r="AKO35" s="307"/>
      <c r="AKP35" s="307"/>
      <c r="AKQ35" s="307"/>
      <c r="AKR35" s="307"/>
      <c r="AKS35" s="307"/>
      <c r="AKT35" s="307"/>
      <c r="AKU35" s="307"/>
      <c r="AKV35" s="307"/>
      <c r="AKW35" s="307"/>
      <c r="AKX35" s="307"/>
      <c r="AKY35" s="307"/>
    </row>
    <row r="36" spans="1:987" x14ac:dyDescent="0.25">
      <c r="A36" s="97" t="s">
        <v>88</v>
      </c>
      <c r="B36" s="172">
        <f>'Sample of Spirits 2'!B36</f>
        <v>0</v>
      </c>
    </row>
    <row r="37" spans="1:987" x14ac:dyDescent="0.25">
      <c r="A37" s="92"/>
      <c r="B37" s="92"/>
    </row>
    <row r="38" spans="1:987" x14ac:dyDescent="0.25">
      <c r="A38" s="90"/>
    </row>
    <row r="39" spans="1:987" s="176" customFormat="1" ht="19.899999999999999" customHeight="1" x14ac:dyDescent="0.25">
      <c r="A39" s="171">
        <f>'Sample of Spirits 2'!A39</f>
        <v>0</v>
      </c>
      <c r="B39" s="356" t="s">
        <v>59</v>
      </c>
      <c r="C39" s="357"/>
      <c r="D39" s="357"/>
      <c r="E39" s="357"/>
      <c r="F39" s="192"/>
      <c r="G39" s="358" t="s">
        <v>57</v>
      </c>
      <c r="H39" s="359"/>
      <c r="I39" s="359"/>
      <c r="J39" s="359"/>
      <c r="K39" s="192"/>
      <c r="L39" s="360" t="s">
        <v>58</v>
      </c>
      <c r="M39" s="361"/>
      <c r="N39" s="361"/>
      <c r="O39" s="361"/>
      <c r="P39" s="192"/>
      <c r="Q39" s="368" t="s">
        <v>46</v>
      </c>
      <c r="R39" s="369"/>
      <c r="S39" s="192"/>
      <c r="T39" s="372" t="s">
        <v>47</v>
      </c>
      <c r="U39" s="373"/>
      <c r="V39" s="306"/>
      <c r="W39" s="312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  <c r="AH39" s="307"/>
      <c r="AI39" s="307"/>
      <c r="AJ39" s="307"/>
      <c r="AK39" s="307"/>
      <c r="AL39" s="307"/>
      <c r="AM39" s="307"/>
      <c r="AN39" s="307"/>
      <c r="AO39" s="307"/>
      <c r="AP39" s="307"/>
      <c r="AQ39" s="307"/>
      <c r="AR39" s="307"/>
      <c r="AS39" s="307"/>
      <c r="AT39" s="307"/>
      <c r="AU39" s="307"/>
      <c r="AV39" s="307"/>
      <c r="AW39" s="307"/>
      <c r="AX39" s="307"/>
      <c r="AY39" s="307"/>
      <c r="AZ39" s="307"/>
      <c r="BA39" s="307"/>
      <c r="BB39" s="307"/>
      <c r="BC39" s="307"/>
      <c r="BD39" s="307"/>
      <c r="BE39" s="307"/>
      <c r="BF39" s="307"/>
      <c r="BG39" s="307"/>
      <c r="BH39" s="307"/>
      <c r="BI39" s="307"/>
      <c r="BJ39" s="307"/>
      <c r="BK39" s="307"/>
      <c r="BL39" s="307"/>
      <c r="BM39" s="307"/>
      <c r="BN39" s="307"/>
      <c r="BO39" s="307"/>
      <c r="BP39" s="307"/>
      <c r="BQ39" s="307"/>
      <c r="BR39" s="307"/>
      <c r="BS39" s="307"/>
      <c r="BT39" s="307"/>
      <c r="BU39" s="307"/>
      <c r="BV39" s="307"/>
      <c r="BW39" s="307"/>
      <c r="BX39" s="307"/>
      <c r="BY39" s="307"/>
      <c r="BZ39" s="307"/>
      <c r="CA39" s="307"/>
      <c r="CB39" s="307"/>
      <c r="CC39" s="307"/>
      <c r="CD39" s="307"/>
      <c r="CE39" s="307"/>
      <c r="CF39" s="307"/>
      <c r="CG39" s="307"/>
      <c r="CH39" s="307"/>
      <c r="CI39" s="307"/>
      <c r="CJ39" s="307"/>
      <c r="CK39" s="307"/>
      <c r="CL39" s="307"/>
      <c r="CM39" s="307"/>
      <c r="CN39" s="307"/>
      <c r="CO39" s="307"/>
      <c r="CP39" s="307"/>
      <c r="CQ39" s="307"/>
      <c r="CR39" s="307"/>
      <c r="CS39" s="307"/>
      <c r="CT39" s="307"/>
      <c r="CU39" s="307"/>
      <c r="CV39" s="307"/>
      <c r="CW39" s="307"/>
      <c r="CX39" s="307"/>
      <c r="CY39" s="307"/>
      <c r="CZ39" s="307"/>
      <c r="DA39" s="307"/>
      <c r="DB39" s="307"/>
      <c r="DC39" s="307"/>
      <c r="DD39" s="307"/>
      <c r="DE39" s="307"/>
      <c r="DF39" s="307"/>
      <c r="DG39" s="307"/>
      <c r="DH39" s="307"/>
      <c r="DI39" s="307"/>
      <c r="DJ39" s="307"/>
      <c r="DK39" s="307"/>
      <c r="DL39" s="307"/>
      <c r="DM39" s="307"/>
      <c r="DN39" s="307"/>
      <c r="DO39" s="307"/>
      <c r="DP39" s="307"/>
      <c r="DQ39" s="307"/>
      <c r="DR39" s="307"/>
      <c r="DS39" s="307"/>
      <c r="DT39" s="307"/>
      <c r="DU39" s="307"/>
      <c r="DV39" s="307"/>
      <c r="DW39" s="307"/>
      <c r="DX39" s="307"/>
      <c r="DY39" s="307"/>
      <c r="DZ39" s="307"/>
      <c r="EA39" s="307"/>
      <c r="EB39" s="307"/>
      <c r="EC39" s="307"/>
      <c r="ED39" s="307"/>
      <c r="EE39" s="307"/>
      <c r="EF39" s="307"/>
      <c r="EG39" s="307"/>
      <c r="EH39" s="307"/>
      <c r="EI39" s="307"/>
      <c r="EJ39" s="307"/>
      <c r="EK39" s="307"/>
      <c r="EL39" s="307"/>
      <c r="EM39" s="307"/>
      <c r="EN39" s="307"/>
      <c r="EO39" s="307"/>
      <c r="EP39" s="307"/>
      <c r="EQ39" s="307"/>
      <c r="ER39" s="307"/>
      <c r="ES39" s="307"/>
      <c r="ET39" s="307"/>
      <c r="EU39" s="307"/>
      <c r="EV39" s="307"/>
      <c r="EW39" s="307"/>
      <c r="EX39" s="307"/>
      <c r="EY39" s="307"/>
      <c r="EZ39" s="307"/>
      <c r="FA39" s="307"/>
      <c r="FB39" s="307"/>
      <c r="FC39" s="307"/>
      <c r="FD39" s="307"/>
      <c r="FE39" s="307"/>
      <c r="FF39" s="307"/>
      <c r="FG39" s="307"/>
      <c r="FH39" s="307"/>
      <c r="FI39" s="307"/>
      <c r="FJ39" s="307"/>
      <c r="FK39" s="307"/>
      <c r="FL39" s="307"/>
      <c r="FM39" s="307"/>
      <c r="FN39" s="307"/>
      <c r="FO39" s="307"/>
      <c r="FP39" s="307"/>
      <c r="FQ39" s="307"/>
      <c r="FR39" s="307"/>
      <c r="FS39" s="307"/>
      <c r="FT39" s="307"/>
      <c r="FU39" s="307"/>
      <c r="FV39" s="307"/>
      <c r="FW39" s="307"/>
      <c r="FX39" s="307"/>
      <c r="FY39" s="307"/>
      <c r="FZ39" s="307"/>
      <c r="GA39" s="307"/>
      <c r="GB39" s="307"/>
      <c r="GC39" s="307"/>
      <c r="GD39" s="307"/>
      <c r="GE39" s="307"/>
      <c r="GF39" s="307"/>
      <c r="GG39" s="307"/>
      <c r="GH39" s="307"/>
      <c r="GI39" s="307"/>
      <c r="GJ39" s="307"/>
      <c r="GK39" s="307"/>
      <c r="GL39" s="307"/>
      <c r="GM39" s="307"/>
      <c r="GN39" s="307"/>
      <c r="GO39" s="307"/>
      <c r="GP39" s="307"/>
      <c r="GQ39" s="307"/>
      <c r="GR39" s="307"/>
      <c r="GS39" s="307"/>
      <c r="GT39" s="307"/>
      <c r="GU39" s="307"/>
      <c r="GV39" s="307"/>
      <c r="GW39" s="307"/>
      <c r="GX39" s="307"/>
      <c r="GY39" s="307"/>
      <c r="GZ39" s="307"/>
      <c r="HA39" s="307"/>
      <c r="HB39" s="307"/>
      <c r="HC39" s="307"/>
      <c r="HD39" s="307"/>
      <c r="HE39" s="307"/>
      <c r="HF39" s="307"/>
      <c r="HG39" s="307"/>
      <c r="HH39" s="307"/>
      <c r="HI39" s="307"/>
      <c r="HJ39" s="307"/>
      <c r="HK39" s="307"/>
      <c r="HL39" s="307"/>
      <c r="HM39" s="307"/>
      <c r="HN39" s="307"/>
      <c r="HO39" s="307"/>
      <c r="HP39" s="307"/>
      <c r="HQ39" s="307"/>
      <c r="HR39" s="307"/>
      <c r="HS39" s="307"/>
      <c r="HT39" s="307"/>
      <c r="HU39" s="307"/>
      <c r="HV39" s="307"/>
      <c r="HW39" s="307"/>
      <c r="HX39" s="307"/>
      <c r="HY39" s="307"/>
      <c r="HZ39" s="307"/>
      <c r="IA39" s="307"/>
      <c r="IB39" s="307"/>
      <c r="IC39" s="307"/>
      <c r="ID39" s="307"/>
      <c r="IE39" s="307"/>
      <c r="IF39" s="307"/>
      <c r="IG39" s="307"/>
      <c r="IH39" s="307"/>
      <c r="II39" s="307"/>
      <c r="IJ39" s="307"/>
      <c r="IK39" s="307"/>
      <c r="IL39" s="307"/>
      <c r="IM39" s="307"/>
      <c r="IN39" s="307"/>
      <c r="IO39" s="307"/>
      <c r="IP39" s="307"/>
      <c r="IQ39" s="307"/>
      <c r="IR39" s="307"/>
      <c r="IS39" s="307"/>
      <c r="IT39" s="307"/>
      <c r="IU39" s="307"/>
      <c r="IV39" s="307"/>
      <c r="IW39" s="307"/>
      <c r="IX39" s="307"/>
      <c r="IY39" s="307"/>
      <c r="IZ39" s="307"/>
      <c r="JA39" s="307"/>
      <c r="JB39" s="307"/>
      <c r="JC39" s="307"/>
      <c r="JD39" s="307"/>
      <c r="JE39" s="307"/>
      <c r="JF39" s="307"/>
      <c r="JG39" s="307"/>
      <c r="JH39" s="307"/>
      <c r="JI39" s="307"/>
      <c r="JJ39" s="307"/>
      <c r="JK39" s="307"/>
      <c r="JL39" s="307"/>
      <c r="JM39" s="307"/>
      <c r="JN39" s="307"/>
      <c r="JO39" s="307"/>
      <c r="JP39" s="307"/>
      <c r="JQ39" s="307"/>
      <c r="JR39" s="307"/>
      <c r="JS39" s="307"/>
      <c r="JT39" s="307"/>
      <c r="JU39" s="307"/>
      <c r="JV39" s="307"/>
      <c r="JW39" s="307"/>
      <c r="JX39" s="307"/>
      <c r="JY39" s="307"/>
      <c r="JZ39" s="307"/>
      <c r="KA39" s="307"/>
      <c r="KB39" s="307"/>
      <c r="KC39" s="307"/>
      <c r="KD39" s="307"/>
      <c r="KE39" s="307"/>
      <c r="KF39" s="307"/>
      <c r="KG39" s="307"/>
      <c r="KH39" s="307"/>
      <c r="KI39" s="307"/>
      <c r="KJ39" s="307"/>
      <c r="KK39" s="307"/>
      <c r="KL39" s="307"/>
      <c r="KM39" s="307"/>
      <c r="KN39" s="307"/>
      <c r="KO39" s="307"/>
      <c r="KP39" s="307"/>
      <c r="KQ39" s="307"/>
      <c r="KR39" s="307"/>
      <c r="KS39" s="307"/>
      <c r="KT39" s="307"/>
      <c r="KU39" s="307"/>
      <c r="KV39" s="307"/>
      <c r="KW39" s="307"/>
      <c r="KX39" s="307"/>
      <c r="KY39" s="307"/>
      <c r="KZ39" s="307"/>
      <c r="LA39" s="307"/>
      <c r="LB39" s="307"/>
      <c r="LC39" s="307"/>
      <c r="LD39" s="307"/>
      <c r="LE39" s="307"/>
      <c r="LF39" s="307"/>
      <c r="LG39" s="307"/>
      <c r="LH39" s="307"/>
      <c r="LI39" s="307"/>
      <c r="LJ39" s="307"/>
      <c r="LK39" s="307"/>
      <c r="LL39" s="307"/>
      <c r="LM39" s="307"/>
      <c r="LN39" s="307"/>
      <c r="LO39" s="307"/>
      <c r="LP39" s="307"/>
      <c r="LQ39" s="307"/>
      <c r="LR39" s="307"/>
      <c r="LS39" s="307"/>
      <c r="LT39" s="307"/>
      <c r="LU39" s="307"/>
      <c r="LV39" s="307"/>
      <c r="LW39" s="307"/>
      <c r="LX39" s="307"/>
      <c r="LY39" s="307"/>
      <c r="LZ39" s="307"/>
      <c r="MA39" s="307"/>
      <c r="MB39" s="307"/>
      <c r="MC39" s="307"/>
      <c r="MD39" s="307"/>
      <c r="ME39" s="307"/>
      <c r="MF39" s="307"/>
      <c r="MG39" s="307"/>
      <c r="MH39" s="307"/>
      <c r="MI39" s="307"/>
      <c r="MJ39" s="307"/>
      <c r="MK39" s="307"/>
      <c r="ML39" s="307"/>
      <c r="MM39" s="307"/>
      <c r="MN39" s="307"/>
      <c r="MO39" s="307"/>
      <c r="MP39" s="307"/>
      <c r="MQ39" s="307"/>
      <c r="MR39" s="307"/>
      <c r="MS39" s="307"/>
      <c r="MT39" s="307"/>
      <c r="MU39" s="307"/>
      <c r="MV39" s="307"/>
      <c r="MW39" s="307"/>
      <c r="MX39" s="307"/>
      <c r="MY39" s="307"/>
      <c r="MZ39" s="307"/>
      <c r="NA39" s="307"/>
      <c r="NB39" s="307"/>
      <c r="NC39" s="307"/>
      <c r="ND39" s="307"/>
      <c r="NE39" s="307"/>
      <c r="NF39" s="307"/>
      <c r="NG39" s="307"/>
      <c r="NH39" s="307"/>
      <c r="NI39" s="307"/>
      <c r="NJ39" s="307"/>
      <c r="NK39" s="307"/>
      <c r="NL39" s="307"/>
      <c r="NM39" s="307"/>
      <c r="NN39" s="308"/>
      <c r="NO39" s="308"/>
      <c r="NP39" s="308"/>
      <c r="NQ39" s="308"/>
      <c r="NR39" s="308"/>
      <c r="NS39" s="308"/>
      <c r="NT39" s="308"/>
      <c r="NU39" s="308"/>
      <c r="NV39" s="308"/>
      <c r="NW39" s="308"/>
      <c r="NX39" s="308"/>
      <c r="NY39" s="308"/>
      <c r="NZ39" s="308"/>
      <c r="OA39" s="308"/>
      <c r="OB39" s="308"/>
      <c r="OC39" s="308"/>
      <c r="OD39" s="308"/>
      <c r="OE39" s="308"/>
      <c r="OF39" s="308"/>
      <c r="OG39" s="308"/>
      <c r="OH39" s="308"/>
      <c r="OI39" s="308"/>
      <c r="OJ39" s="308"/>
      <c r="OK39" s="308"/>
      <c r="OL39" s="308"/>
      <c r="OM39" s="308"/>
      <c r="ON39" s="308"/>
      <c r="OO39" s="308"/>
      <c r="OP39" s="308"/>
      <c r="OQ39" s="308"/>
      <c r="OR39" s="308"/>
      <c r="OS39" s="308"/>
      <c r="OT39" s="308"/>
      <c r="OU39" s="308"/>
      <c r="OV39" s="308"/>
      <c r="OW39" s="308"/>
      <c r="OX39" s="308"/>
      <c r="OY39" s="308"/>
      <c r="OZ39" s="308"/>
      <c r="PA39" s="308"/>
      <c r="PB39" s="308"/>
      <c r="PC39" s="308"/>
      <c r="PD39" s="308"/>
      <c r="PE39" s="308"/>
      <c r="PF39" s="308"/>
      <c r="PG39" s="308"/>
      <c r="PH39" s="308"/>
      <c r="PI39" s="308"/>
      <c r="PJ39" s="308"/>
      <c r="PK39" s="308"/>
      <c r="PL39" s="308"/>
      <c r="PM39" s="308"/>
      <c r="PN39" s="308"/>
      <c r="PO39" s="308"/>
      <c r="PP39" s="308"/>
      <c r="PQ39" s="308"/>
      <c r="PR39" s="308"/>
      <c r="PS39" s="308"/>
      <c r="PT39" s="308"/>
      <c r="PU39" s="308"/>
      <c r="PV39" s="308"/>
      <c r="PW39" s="308"/>
      <c r="PX39" s="308"/>
      <c r="PY39" s="308"/>
      <c r="PZ39" s="308"/>
      <c r="QA39" s="308"/>
      <c r="QB39" s="308"/>
      <c r="QC39" s="308"/>
      <c r="QD39" s="308"/>
      <c r="QE39" s="308"/>
      <c r="QF39" s="308"/>
      <c r="QG39" s="308"/>
      <c r="QH39" s="308"/>
      <c r="QI39" s="308"/>
      <c r="QJ39" s="308"/>
      <c r="QK39" s="308"/>
      <c r="QL39" s="308"/>
      <c r="QM39" s="308"/>
      <c r="QN39" s="308"/>
      <c r="QO39" s="308"/>
      <c r="QP39" s="308"/>
      <c r="QQ39" s="308"/>
      <c r="QR39" s="308"/>
      <c r="QS39" s="308"/>
      <c r="QT39" s="308"/>
      <c r="QU39" s="308"/>
      <c r="QV39" s="308"/>
      <c r="QW39" s="308"/>
      <c r="QX39" s="308"/>
      <c r="QY39" s="308"/>
      <c r="QZ39" s="308"/>
      <c r="RA39" s="308"/>
      <c r="RB39" s="308"/>
      <c r="RC39" s="308"/>
      <c r="RD39" s="308"/>
      <c r="RE39" s="308"/>
      <c r="RF39" s="308"/>
      <c r="RG39" s="308"/>
      <c r="RH39" s="308"/>
      <c r="RI39" s="308"/>
      <c r="RJ39" s="308"/>
      <c r="RK39" s="308"/>
      <c r="RL39" s="308"/>
      <c r="RM39" s="308"/>
      <c r="RN39" s="308"/>
      <c r="RO39" s="308"/>
      <c r="RP39" s="308"/>
      <c r="RQ39" s="308"/>
      <c r="RR39" s="308"/>
      <c r="RS39" s="308"/>
      <c r="RT39" s="308"/>
      <c r="RU39" s="308"/>
      <c r="RV39" s="308"/>
      <c r="RW39" s="308"/>
      <c r="RX39" s="308"/>
      <c r="RY39" s="308"/>
      <c r="RZ39" s="308"/>
      <c r="SA39" s="308"/>
      <c r="SB39" s="308"/>
      <c r="SC39" s="308"/>
      <c r="SD39" s="308"/>
      <c r="SE39" s="308"/>
      <c r="SF39" s="308"/>
      <c r="SG39" s="308"/>
      <c r="SH39" s="308"/>
      <c r="SI39" s="308"/>
      <c r="SJ39" s="308"/>
      <c r="SK39" s="308"/>
      <c r="SL39" s="308"/>
      <c r="SM39" s="308"/>
      <c r="SN39" s="308"/>
      <c r="SO39" s="308"/>
      <c r="SP39" s="308"/>
      <c r="SQ39" s="308"/>
      <c r="SR39" s="308"/>
      <c r="SS39" s="308"/>
      <c r="ST39" s="308"/>
      <c r="SU39" s="308"/>
      <c r="SV39" s="308"/>
      <c r="SW39" s="308"/>
      <c r="SX39" s="308"/>
      <c r="SY39" s="308"/>
      <c r="SZ39" s="308"/>
      <c r="TA39" s="308"/>
      <c r="TB39" s="308"/>
      <c r="TC39" s="308"/>
      <c r="TD39" s="308"/>
      <c r="TE39" s="308"/>
      <c r="TF39" s="308"/>
      <c r="TG39" s="308"/>
      <c r="TH39" s="308"/>
      <c r="TI39" s="308"/>
      <c r="TJ39" s="308"/>
      <c r="TK39" s="308"/>
      <c r="TL39" s="308"/>
      <c r="TM39" s="308"/>
      <c r="TN39" s="308"/>
      <c r="TO39" s="308"/>
      <c r="TP39" s="308"/>
      <c r="TQ39" s="308"/>
      <c r="TR39" s="308"/>
      <c r="TS39" s="308"/>
      <c r="TT39" s="308"/>
      <c r="TU39" s="308"/>
      <c r="TV39" s="308"/>
      <c r="TW39" s="308"/>
      <c r="TX39" s="308"/>
      <c r="TY39" s="308"/>
      <c r="TZ39" s="308"/>
      <c r="UA39" s="308"/>
      <c r="UB39" s="308"/>
      <c r="UC39" s="308"/>
      <c r="UD39" s="308"/>
      <c r="UE39" s="308"/>
      <c r="UF39" s="308"/>
      <c r="UG39" s="308"/>
      <c r="UH39" s="308"/>
      <c r="UI39" s="308"/>
      <c r="UJ39" s="308"/>
      <c r="UK39" s="308"/>
      <c r="UL39" s="308"/>
      <c r="UM39" s="308"/>
      <c r="UN39" s="308"/>
      <c r="UO39" s="308"/>
      <c r="UP39" s="308"/>
      <c r="UQ39" s="308"/>
      <c r="UR39" s="308"/>
      <c r="US39" s="308"/>
      <c r="UT39" s="308"/>
      <c r="UU39" s="308"/>
      <c r="UV39" s="308"/>
      <c r="UW39" s="308"/>
      <c r="UX39" s="308"/>
      <c r="UY39" s="308"/>
      <c r="UZ39" s="308"/>
      <c r="VA39" s="308"/>
      <c r="VB39" s="308"/>
      <c r="VC39" s="308"/>
      <c r="VD39" s="308"/>
      <c r="VE39" s="308"/>
      <c r="VF39" s="308"/>
      <c r="VG39" s="308"/>
      <c r="VH39" s="308"/>
      <c r="VI39" s="308"/>
      <c r="VJ39" s="308"/>
      <c r="VK39" s="308"/>
      <c r="VL39" s="308"/>
      <c r="VM39" s="308"/>
      <c r="VN39" s="308"/>
      <c r="VO39" s="308"/>
      <c r="VP39" s="308"/>
      <c r="VQ39" s="308"/>
      <c r="VR39" s="308"/>
      <c r="VS39" s="308"/>
      <c r="VT39" s="308"/>
      <c r="VU39" s="308"/>
      <c r="VV39" s="308"/>
      <c r="VW39" s="308"/>
      <c r="VX39" s="308"/>
      <c r="VY39" s="308"/>
      <c r="VZ39" s="308"/>
      <c r="WA39" s="308"/>
      <c r="WB39" s="308"/>
      <c r="WC39" s="308"/>
      <c r="WD39" s="308"/>
      <c r="WE39" s="308"/>
      <c r="WF39" s="308"/>
      <c r="WG39" s="308"/>
      <c r="WH39" s="308"/>
      <c r="WI39" s="308"/>
      <c r="WJ39" s="308"/>
      <c r="WK39" s="308"/>
      <c r="WL39" s="308"/>
      <c r="WM39" s="308"/>
      <c r="WN39" s="308"/>
      <c r="WO39" s="308"/>
      <c r="WP39" s="308"/>
      <c r="WQ39" s="308"/>
      <c r="WR39" s="308"/>
      <c r="WS39" s="308"/>
      <c r="WT39" s="308"/>
      <c r="WU39" s="308"/>
      <c r="WV39" s="308"/>
      <c r="WW39" s="308"/>
      <c r="WX39" s="308"/>
      <c r="WY39" s="308"/>
      <c r="WZ39" s="308"/>
      <c r="XA39" s="308"/>
      <c r="XB39" s="308"/>
      <c r="XC39" s="308"/>
      <c r="XD39" s="308"/>
      <c r="XE39" s="308"/>
      <c r="XF39" s="308"/>
      <c r="XG39" s="308"/>
      <c r="XH39" s="308"/>
      <c r="XI39" s="308"/>
      <c r="XJ39" s="308"/>
      <c r="XK39" s="308"/>
      <c r="XL39" s="308"/>
      <c r="XM39" s="308"/>
      <c r="XN39" s="308"/>
      <c r="XO39" s="308"/>
      <c r="XP39" s="308"/>
      <c r="XQ39" s="308"/>
      <c r="XR39" s="308"/>
      <c r="XS39" s="308"/>
      <c r="XT39" s="308"/>
      <c r="XU39" s="308"/>
      <c r="XV39" s="308"/>
      <c r="XW39" s="308"/>
      <c r="XX39" s="308"/>
      <c r="XY39" s="308"/>
      <c r="XZ39" s="308"/>
      <c r="YA39" s="308"/>
      <c r="YB39" s="308"/>
      <c r="YC39" s="308"/>
      <c r="YD39" s="308"/>
      <c r="YE39" s="308"/>
      <c r="YF39" s="308"/>
      <c r="YG39" s="308"/>
      <c r="YH39" s="308"/>
      <c r="YI39" s="308"/>
      <c r="YJ39" s="308"/>
      <c r="YK39" s="308"/>
      <c r="YL39" s="308"/>
      <c r="YM39" s="308"/>
      <c r="YN39" s="308"/>
      <c r="YO39" s="308"/>
      <c r="YP39" s="308"/>
      <c r="YQ39" s="308"/>
      <c r="YR39" s="308"/>
      <c r="YS39" s="308"/>
      <c r="YT39" s="308"/>
      <c r="YU39" s="308"/>
      <c r="YV39" s="308"/>
      <c r="YW39" s="308"/>
      <c r="YX39" s="308"/>
      <c r="YY39" s="308"/>
      <c r="YZ39" s="308"/>
      <c r="ZA39" s="308"/>
      <c r="ZB39" s="308"/>
      <c r="ZC39" s="308"/>
      <c r="ZD39" s="308"/>
      <c r="ZE39" s="308"/>
      <c r="ZF39" s="308"/>
      <c r="ZG39" s="308"/>
      <c r="ZH39" s="308"/>
      <c r="ZI39" s="308"/>
      <c r="ZJ39" s="308"/>
      <c r="ZK39" s="308"/>
      <c r="ZL39" s="308"/>
      <c r="ZM39" s="308"/>
      <c r="ZN39" s="308"/>
      <c r="ZO39" s="308"/>
      <c r="ZP39" s="308"/>
      <c r="ZQ39" s="308"/>
      <c r="ZR39" s="308"/>
      <c r="ZS39" s="308"/>
      <c r="ZT39" s="308"/>
      <c r="ZU39" s="308"/>
      <c r="ZV39" s="308"/>
      <c r="ZW39" s="308"/>
      <c r="ZX39" s="308"/>
      <c r="ZY39" s="308"/>
      <c r="ZZ39" s="308"/>
      <c r="AAA39" s="308"/>
      <c r="AAB39" s="308"/>
      <c r="AAC39" s="308"/>
      <c r="AAD39" s="308"/>
      <c r="AAE39" s="308"/>
      <c r="AAF39" s="308"/>
      <c r="AAG39" s="308"/>
      <c r="AAH39" s="308"/>
      <c r="AAI39" s="308"/>
      <c r="AAJ39" s="308"/>
      <c r="AAK39" s="308"/>
      <c r="AAL39" s="308"/>
      <c r="AAM39" s="308"/>
      <c r="AAN39" s="308"/>
      <c r="AAO39" s="308"/>
      <c r="AAP39" s="308"/>
      <c r="AAQ39" s="308"/>
      <c r="AAR39" s="308"/>
      <c r="AAS39" s="308"/>
      <c r="AAT39" s="308"/>
      <c r="AAU39" s="308"/>
      <c r="AAV39" s="308"/>
      <c r="AAW39" s="308"/>
      <c r="AAX39" s="308"/>
      <c r="AAY39" s="308"/>
      <c r="AAZ39" s="308"/>
      <c r="ABA39" s="308"/>
      <c r="ABB39" s="308"/>
      <c r="ABC39" s="308"/>
      <c r="ABD39" s="308"/>
      <c r="ABE39" s="308"/>
      <c r="ABF39" s="308"/>
      <c r="ABG39" s="308"/>
      <c r="ABH39" s="308"/>
      <c r="ABI39" s="308"/>
      <c r="ABJ39" s="308"/>
      <c r="ABK39" s="308"/>
      <c r="ABL39" s="308"/>
      <c r="ABM39" s="308"/>
      <c r="ABN39" s="308"/>
      <c r="ABO39" s="308"/>
      <c r="ABP39" s="308"/>
      <c r="ABQ39" s="308"/>
      <c r="ABR39" s="308"/>
      <c r="ABS39" s="308"/>
      <c r="ABT39" s="308"/>
      <c r="ABU39" s="308"/>
      <c r="ABV39" s="308"/>
      <c r="ABW39" s="308"/>
      <c r="ABX39" s="308"/>
      <c r="ABY39" s="308"/>
      <c r="ABZ39" s="308"/>
      <c r="ACA39" s="308"/>
      <c r="ACB39" s="308"/>
      <c r="ACC39" s="308"/>
      <c r="ACD39" s="308"/>
      <c r="ACE39" s="308"/>
      <c r="ACF39" s="308"/>
      <c r="ACG39" s="308"/>
      <c r="ACH39" s="308"/>
      <c r="ACI39" s="308"/>
      <c r="ACJ39" s="308"/>
      <c r="ACK39" s="308"/>
      <c r="ACL39" s="308"/>
      <c r="ACM39" s="308"/>
      <c r="ACN39" s="308"/>
      <c r="ACO39" s="308"/>
      <c r="ACP39" s="308"/>
      <c r="ACQ39" s="308"/>
      <c r="ACR39" s="308"/>
      <c r="ACS39" s="308"/>
      <c r="ACT39" s="308"/>
      <c r="ACU39" s="308"/>
      <c r="ACV39" s="308"/>
      <c r="ACW39" s="308"/>
      <c r="ACX39" s="308"/>
      <c r="ACY39" s="308"/>
      <c r="ACZ39" s="308"/>
      <c r="ADA39" s="308"/>
      <c r="ADB39" s="308"/>
      <c r="ADC39" s="308"/>
      <c r="ADD39" s="308"/>
      <c r="ADE39" s="308"/>
      <c r="ADF39" s="308"/>
      <c r="ADG39" s="308"/>
      <c r="ADH39" s="308"/>
      <c r="ADI39" s="308"/>
      <c r="ADJ39" s="308"/>
      <c r="ADK39" s="308"/>
      <c r="ADL39" s="308"/>
      <c r="ADM39" s="308"/>
      <c r="ADN39" s="308"/>
      <c r="ADO39" s="308"/>
      <c r="ADP39" s="308"/>
      <c r="ADQ39" s="308"/>
      <c r="ADR39" s="308"/>
      <c r="ADS39" s="308"/>
      <c r="ADT39" s="308"/>
      <c r="ADU39" s="308"/>
      <c r="ADV39" s="308"/>
      <c r="ADW39" s="308"/>
      <c r="ADX39" s="308"/>
      <c r="ADY39" s="308"/>
      <c r="ADZ39" s="308"/>
      <c r="AEA39" s="308"/>
      <c r="AEB39" s="308"/>
      <c r="AEC39" s="308"/>
      <c r="AED39" s="308"/>
      <c r="AEE39" s="308"/>
      <c r="AEF39" s="308"/>
      <c r="AEG39" s="308"/>
      <c r="AEH39" s="308"/>
      <c r="AEI39" s="308"/>
      <c r="AEJ39" s="308"/>
      <c r="AEK39" s="308"/>
      <c r="AEL39" s="308"/>
      <c r="AEM39" s="308"/>
      <c r="AEN39" s="308"/>
      <c r="AEO39" s="308"/>
      <c r="AEP39" s="308"/>
      <c r="AEQ39" s="308"/>
      <c r="AER39" s="308"/>
      <c r="AES39" s="308"/>
      <c r="AET39" s="308"/>
      <c r="AEU39" s="308"/>
      <c r="AEV39" s="308"/>
      <c r="AEW39" s="308"/>
      <c r="AEX39" s="308"/>
      <c r="AEY39" s="308"/>
      <c r="AEZ39" s="308"/>
      <c r="AFA39" s="308"/>
      <c r="AFB39" s="308"/>
      <c r="AFC39" s="308"/>
      <c r="AFD39" s="308"/>
      <c r="AFE39" s="308"/>
      <c r="AFF39" s="308"/>
      <c r="AFG39" s="308"/>
      <c r="AFH39" s="308"/>
      <c r="AFI39" s="308"/>
      <c r="AFJ39" s="308"/>
      <c r="AFK39" s="308"/>
      <c r="AFL39" s="308"/>
      <c r="AFM39" s="308"/>
      <c r="AFN39" s="308"/>
      <c r="AFO39" s="308"/>
      <c r="AFP39" s="308"/>
      <c r="AFQ39" s="308"/>
      <c r="AFR39" s="308"/>
      <c r="AFS39" s="308"/>
      <c r="AFT39" s="308"/>
      <c r="AFU39" s="308"/>
      <c r="AFV39" s="308"/>
      <c r="AFW39" s="308"/>
      <c r="AFX39" s="308"/>
      <c r="AFY39" s="308"/>
      <c r="AFZ39" s="308"/>
      <c r="AGA39" s="308"/>
      <c r="AGB39" s="308"/>
      <c r="AGC39" s="308"/>
      <c r="AGD39" s="308"/>
      <c r="AGE39" s="308"/>
      <c r="AGF39" s="308"/>
      <c r="AGG39" s="308"/>
      <c r="AGH39" s="308"/>
      <c r="AGI39" s="308"/>
      <c r="AGJ39" s="308"/>
      <c r="AGK39" s="308"/>
      <c r="AGL39" s="308"/>
      <c r="AGM39" s="308"/>
      <c r="AGN39" s="308"/>
      <c r="AGO39" s="308"/>
      <c r="AGP39" s="308"/>
      <c r="AGQ39" s="308"/>
      <c r="AGR39" s="308"/>
      <c r="AGS39" s="308"/>
      <c r="AGT39" s="308"/>
      <c r="AGU39" s="308"/>
      <c r="AGV39" s="308"/>
      <c r="AGW39" s="308"/>
      <c r="AGX39" s="308"/>
      <c r="AGY39" s="308"/>
      <c r="AGZ39" s="308"/>
      <c r="AHA39" s="308"/>
      <c r="AHB39" s="308"/>
      <c r="AHC39" s="308"/>
      <c r="AHD39" s="308"/>
      <c r="AHE39" s="308"/>
      <c r="AHF39" s="308"/>
      <c r="AHG39" s="308"/>
      <c r="AHH39" s="308"/>
      <c r="AHI39" s="308"/>
      <c r="AHJ39" s="308"/>
      <c r="AHK39" s="308"/>
      <c r="AHL39" s="308"/>
      <c r="AHM39" s="308"/>
      <c r="AHN39" s="308"/>
      <c r="AHO39" s="308"/>
      <c r="AHP39" s="308"/>
      <c r="AHQ39" s="308"/>
      <c r="AHR39" s="308"/>
      <c r="AHS39" s="308"/>
      <c r="AHT39" s="308"/>
      <c r="AHU39" s="308"/>
      <c r="AHV39" s="308"/>
      <c r="AHW39" s="308"/>
      <c r="AHX39" s="308"/>
      <c r="AHY39" s="308"/>
      <c r="AHZ39" s="308"/>
      <c r="AIA39" s="308"/>
      <c r="AIB39" s="308"/>
      <c r="AIC39" s="308"/>
      <c r="AID39" s="308"/>
      <c r="AIE39" s="308"/>
      <c r="AIF39" s="308"/>
      <c r="AIG39" s="308"/>
      <c r="AIH39" s="308"/>
      <c r="AII39" s="308"/>
      <c r="AIJ39" s="308"/>
      <c r="AIK39" s="308"/>
      <c r="AIL39" s="308"/>
      <c r="AIM39" s="308"/>
      <c r="AIN39" s="308"/>
      <c r="AIO39" s="308"/>
      <c r="AIP39" s="308"/>
      <c r="AIQ39" s="308"/>
      <c r="AIR39" s="308"/>
      <c r="AIS39" s="308"/>
      <c r="AIT39" s="308"/>
      <c r="AIU39" s="308"/>
      <c r="AIV39" s="308"/>
      <c r="AIW39" s="308"/>
      <c r="AIX39" s="308"/>
      <c r="AIY39" s="308"/>
      <c r="AIZ39" s="308"/>
      <c r="AJA39" s="308"/>
      <c r="AJB39" s="308"/>
      <c r="AJC39" s="308"/>
      <c r="AJD39" s="308"/>
      <c r="AJE39" s="308"/>
      <c r="AJF39" s="308"/>
      <c r="AJG39" s="308"/>
      <c r="AJH39" s="308"/>
      <c r="AJI39" s="308"/>
      <c r="AJJ39" s="308"/>
      <c r="AJK39" s="308"/>
      <c r="AJL39" s="308"/>
      <c r="AJM39" s="308"/>
      <c r="AJN39" s="308"/>
      <c r="AJO39" s="308"/>
      <c r="AJP39" s="308"/>
      <c r="AJQ39" s="308"/>
      <c r="AJR39" s="308"/>
      <c r="AJS39" s="308"/>
      <c r="AJT39" s="308"/>
      <c r="AJU39" s="308"/>
      <c r="AJV39" s="308"/>
      <c r="AJW39" s="308"/>
      <c r="AJX39" s="308"/>
      <c r="AJY39" s="308"/>
      <c r="AJZ39" s="308"/>
      <c r="AKA39" s="308"/>
      <c r="AKB39" s="308"/>
      <c r="AKC39" s="308"/>
      <c r="AKD39" s="308"/>
      <c r="AKE39" s="308"/>
      <c r="AKF39" s="308"/>
      <c r="AKG39" s="308"/>
      <c r="AKH39" s="308"/>
      <c r="AKI39" s="308"/>
      <c r="AKJ39" s="308"/>
      <c r="AKK39" s="308"/>
      <c r="AKL39" s="308"/>
      <c r="AKM39" s="308"/>
      <c r="AKN39" s="308"/>
      <c r="AKO39" s="308"/>
      <c r="AKP39" s="308"/>
      <c r="AKQ39" s="308"/>
      <c r="AKR39" s="308"/>
      <c r="AKS39" s="308"/>
      <c r="AKT39" s="308"/>
      <c r="AKU39" s="308"/>
      <c r="AKV39" s="308"/>
      <c r="AKW39" s="308"/>
      <c r="AKX39" s="308"/>
      <c r="AKY39" s="308"/>
    </row>
    <row r="40" spans="1:987" s="177" customFormat="1" ht="19.899999999999999" customHeight="1" x14ac:dyDescent="0.25">
      <c r="A40" s="175" t="s">
        <v>43</v>
      </c>
      <c r="B40" s="235" t="s">
        <v>61</v>
      </c>
      <c r="C40" s="236" t="s">
        <v>77</v>
      </c>
      <c r="D40" s="236" t="s">
        <v>17</v>
      </c>
      <c r="E40" s="236" t="s">
        <v>80</v>
      </c>
      <c r="F40" s="192"/>
      <c r="G40" s="236" t="s">
        <v>61</v>
      </c>
      <c r="H40" s="236" t="s">
        <v>77</v>
      </c>
      <c r="I40" s="236" t="s">
        <v>17</v>
      </c>
      <c r="J40" s="236" t="s">
        <v>80</v>
      </c>
      <c r="K40" s="192"/>
      <c r="L40" s="236" t="s">
        <v>61</v>
      </c>
      <c r="M40" s="236" t="s">
        <v>77</v>
      </c>
      <c r="N40" s="236" t="s">
        <v>17</v>
      </c>
      <c r="O40" s="236" t="s">
        <v>80</v>
      </c>
      <c r="P40" s="195"/>
      <c r="Q40" s="236" t="s">
        <v>78</v>
      </c>
      <c r="R40" s="214" t="s">
        <v>79</v>
      </c>
      <c r="S40" s="192"/>
      <c r="T40" s="235" t="s">
        <v>78</v>
      </c>
      <c r="U40" s="236" t="s">
        <v>79</v>
      </c>
      <c r="V40" s="176"/>
      <c r="W40" s="314"/>
      <c r="X40" s="310"/>
      <c r="Y40" s="310"/>
      <c r="Z40" s="310"/>
      <c r="AA40" s="310"/>
      <c r="AB40" s="310"/>
      <c r="AC40" s="310"/>
      <c r="AD40" s="310"/>
      <c r="AE40" s="310"/>
      <c r="AF40" s="310"/>
      <c r="AG40" s="310"/>
      <c r="AH40" s="310"/>
      <c r="AI40" s="310"/>
      <c r="AJ40" s="310"/>
      <c r="AK40" s="310"/>
      <c r="AL40" s="310"/>
      <c r="AM40" s="310"/>
      <c r="AN40" s="310"/>
      <c r="AO40" s="310"/>
      <c r="AP40" s="310"/>
      <c r="AQ40" s="310"/>
      <c r="AR40" s="310"/>
      <c r="AS40" s="310"/>
      <c r="AT40" s="310"/>
      <c r="AU40" s="310"/>
      <c r="AV40" s="310"/>
      <c r="AW40" s="310"/>
      <c r="AX40" s="310"/>
      <c r="AY40" s="310"/>
      <c r="AZ40" s="310"/>
      <c r="BA40" s="310"/>
      <c r="BB40" s="310"/>
      <c r="BC40" s="310"/>
      <c r="BD40" s="310"/>
      <c r="BE40" s="310"/>
      <c r="BF40" s="310"/>
      <c r="BG40" s="310"/>
      <c r="BH40" s="310"/>
      <c r="BI40" s="310"/>
      <c r="BJ40" s="310"/>
      <c r="BK40" s="310"/>
      <c r="BL40" s="310"/>
      <c r="BM40" s="310"/>
      <c r="BN40" s="310"/>
      <c r="BO40" s="310"/>
      <c r="BP40" s="310"/>
      <c r="BQ40" s="310"/>
      <c r="BR40" s="310"/>
      <c r="BS40" s="310"/>
      <c r="BT40" s="310"/>
      <c r="BU40" s="310"/>
      <c r="BV40" s="310"/>
      <c r="BW40" s="310"/>
      <c r="BX40" s="310"/>
      <c r="BY40" s="310"/>
      <c r="BZ40" s="310"/>
      <c r="CA40" s="310"/>
      <c r="CB40" s="310"/>
      <c r="CC40" s="310"/>
      <c r="CD40" s="310"/>
      <c r="CE40" s="310"/>
      <c r="CF40" s="310"/>
      <c r="CG40" s="310"/>
      <c r="CH40" s="310"/>
      <c r="CI40" s="310"/>
      <c r="CJ40" s="310"/>
      <c r="CK40" s="310"/>
      <c r="CL40" s="310"/>
      <c r="CM40" s="310"/>
      <c r="CN40" s="310"/>
      <c r="CO40" s="310"/>
      <c r="CP40" s="310"/>
      <c r="CQ40" s="310"/>
      <c r="CR40" s="310"/>
      <c r="CS40" s="310"/>
      <c r="CT40" s="310"/>
      <c r="CU40" s="310"/>
      <c r="CV40" s="310"/>
      <c r="CW40" s="310"/>
      <c r="CX40" s="310"/>
      <c r="CY40" s="310"/>
      <c r="CZ40" s="310"/>
      <c r="DA40" s="310"/>
      <c r="DB40" s="310"/>
      <c r="DC40" s="310"/>
      <c r="DD40" s="310"/>
      <c r="DE40" s="310"/>
      <c r="DF40" s="310"/>
      <c r="DG40" s="310"/>
      <c r="DH40" s="310"/>
      <c r="DI40" s="310"/>
      <c r="DJ40" s="310"/>
      <c r="DK40" s="310"/>
      <c r="DL40" s="310"/>
      <c r="DM40" s="310"/>
      <c r="DN40" s="310"/>
      <c r="DO40" s="310"/>
      <c r="DP40" s="310"/>
      <c r="DQ40" s="310"/>
      <c r="DR40" s="310"/>
      <c r="DS40" s="310"/>
      <c r="DT40" s="310"/>
      <c r="DU40" s="310"/>
      <c r="DV40" s="310"/>
      <c r="DW40" s="310"/>
      <c r="DX40" s="310"/>
      <c r="DY40" s="310"/>
      <c r="DZ40" s="310"/>
      <c r="EA40" s="310"/>
      <c r="EB40" s="310"/>
      <c r="EC40" s="310"/>
      <c r="ED40" s="310"/>
      <c r="EE40" s="310"/>
      <c r="EF40" s="310"/>
      <c r="EG40" s="310"/>
      <c r="EH40" s="310"/>
      <c r="EI40" s="310"/>
      <c r="EJ40" s="310"/>
      <c r="EK40" s="310"/>
      <c r="EL40" s="310"/>
      <c r="EM40" s="310"/>
      <c r="EN40" s="310"/>
      <c r="EO40" s="310"/>
      <c r="EP40" s="310"/>
      <c r="EQ40" s="310"/>
      <c r="ER40" s="310"/>
      <c r="ES40" s="310"/>
      <c r="ET40" s="310"/>
      <c r="EU40" s="310"/>
      <c r="EV40" s="310"/>
      <c r="EW40" s="310"/>
      <c r="EX40" s="310"/>
      <c r="EY40" s="310"/>
      <c r="EZ40" s="310"/>
      <c r="FA40" s="310"/>
      <c r="FB40" s="310"/>
      <c r="FC40" s="310"/>
      <c r="FD40" s="310"/>
      <c r="FE40" s="310"/>
      <c r="FF40" s="310"/>
      <c r="FG40" s="310"/>
      <c r="FH40" s="310"/>
      <c r="FI40" s="310"/>
      <c r="FJ40" s="310"/>
      <c r="FK40" s="310"/>
      <c r="FL40" s="310"/>
      <c r="FM40" s="310"/>
      <c r="FN40" s="310"/>
      <c r="FO40" s="310"/>
      <c r="FP40" s="310"/>
      <c r="FQ40" s="310"/>
      <c r="FR40" s="310"/>
      <c r="FS40" s="310"/>
      <c r="FT40" s="310"/>
      <c r="FU40" s="310"/>
      <c r="FV40" s="310"/>
      <c r="FW40" s="310"/>
      <c r="FX40" s="310"/>
      <c r="FY40" s="310"/>
      <c r="FZ40" s="310"/>
      <c r="GA40" s="310"/>
      <c r="GB40" s="310"/>
      <c r="GC40" s="310"/>
      <c r="GD40" s="310"/>
      <c r="GE40" s="310"/>
      <c r="GF40" s="310"/>
      <c r="GG40" s="310"/>
      <c r="GH40" s="310"/>
      <c r="GI40" s="310"/>
      <c r="GJ40" s="310"/>
      <c r="GK40" s="310"/>
      <c r="GL40" s="310"/>
      <c r="GM40" s="310"/>
      <c r="GN40" s="310"/>
      <c r="GO40" s="310"/>
      <c r="GP40" s="310"/>
      <c r="GQ40" s="310"/>
      <c r="GR40" s="310"/>
      <c r="GS40" s="310"/>
      <c r="GT40" s="310"/>
      <c r="GU40" s="310"/>
      <c r="GV40" s="310"/>
      <c r="GW40" s="310"/>
      <c r="GX40" s="310"/>
      <c r="GY40" s="310"/>
      <c r="GZ40" s="310"/>
      <c r="HA40" s="310"/>
      <c r="HB40" s="310"/>
      <c r="HC40" s="310"/>
      <c r="HD40" s="310"/>
      <c r="HE40" s="310"/>
      <c r="HF40" s="310"/>
      <c r="HG40" s="310"/>
      <c r="HH40" s="310"/>
      <c r="HI40" s="310"/>
      <c r="HJ40" s="310"/>
      <c r="HK40" s="310"/>
      <c r="HL40" s="310"/>
      <c r="HM40" s="310"/>
      <c r="HN40" s="310"/>
      <c r="HO40" s="310"/>
      <c r="HP40" s="310"/>
      <c r="HQ40" s="310"/>
      <c r="HR40" s="310"/>
      <c r="HS40" s="310"/>
      <c r="HT40" s="310"/>
      <c r="HU40" s="310"/>
      <c r="HV40" s="310"/>
      <c r="HW40" s="310"/>
      <c r="HX40" s="310"/>
      <c r="HY40" s="310"/>
      <c r="HZ40" s="310"/>
      <c r="IA40" s="310"/>
      <c r="IB40" s="310"/>
      <c r="IC40" s="310"/>
      <c r="ID40" s="310"/>
      <c r="IE40" s="310"/>
      <c r="IF40" s="310"/>
      <c r="IG40" s="310"/>
      <c r="IH40" s="310"/>
      <c r="II40" s="310"/>
      <c r="IJ40" s="310"/>
      <c r="IK40" s="310"/>
      <c r="IL40" s="310"/>
      <c r="IM40" s="310"/>
      <c r="IN40" s="310"/>
      <c r="IO40" s="310"/>
      <c r="IP40" s="310"/>
      <c r="IQ40" s="310"/>
      <c r="IR40" s="310"/>
      <c r="IS40" s="310"/>
      <c r="IT40" s="310"/>
      <c r="IU40" s="310"/>
      <c r="IV40" s="310"/>
      <c r="IW40" s="310"/>
      <c r="IX40" s="310"/>
      <c r="IY40" s="310"/>
      <c r="IZ40" s="310"/>
      <c r="JA40" s="310"/>
      <c r="JB40" s="310"/>
      <c r="JC40" s="310"/>
      <c r="JD40" s="310"/>
      <c r="JE40" s="310"/>
      <c r="JF40" s="310"/>
      <c r="JG40" s="310"/>
      <c r="JH40" s="310"/>
      <c r="JI40" s="310"/>
      <c r="JJ40" s="310"/>
      <c r="JK40" s="310"/>
      <c r="JL40" s="310"/>
      <c r="JM40" s="310"/>
      <c r="JN40" s="310"/>
      <c r="JO40" s="310"/>
      <c r="JP40" s="310"/>
      <c r="JQ40" s="310"/>
      <c r="JR40" s="310"/>
      <c r="JS40" s="310"/>
      <c r="JT40" s="310"/>
      <c r="JU40" s="310"/>
      <c r="JV40" s="310"/>
      <c r="JW40" s="310"/>
      <c r="JX40" s="310"/>
      <c r="JY40" s="310"/>
      <c r="JZ40" s="310"/>
      <c r="KA40" s="310"/>
      <c r="KB40" s="310"/>
      <c r="KC40" s="310"/>
      <c r="KD40" s="310"/>
      <c r="KE40" s="310"/>
      <c r="KF40" s="310"/>
      <c r="KG40" s="310"/>
      <c r="KH40" s="310"/>
      <c r="KI40" s="310"/>
      <c r="KJ40" s="310"/>
      <c r="KK40" s="310"/>
      <c r="KL40" s="310"/>
      <c r="KM40" s="310"/>
      <c r="KN40" s="310"/>
      <c r="KO40" s="310"/>
      <c r="KP40" s="310"/>
      <c r="KQ40" s="310"/>
      <c r="KR40" s="310"/>
      <c r="KS40" s="310"/>
      <c r="KT40" s="310"/>
      <c r="KU40" s="310"/>
      <c r="KV40" s="310"/>
      <c r="KW40" s="310"/>
      <c r="KX40" s="310"/>
      <c r="KY40" s="310"/>
      <c r="KZ40" s="310"/>
      <c r="LA40" s="310"/>
      <c r="LB40" s="310"/>
      <c r="LC40" s="310"/>
      <c r="LD40" s="310"/>
      <c r="LE40" s="310"/>
      <c r="LF40" s="310"/>
      <c r="LG40" s="310"/>
      <c r="LH40" s="310"/>
      <c r="LI40" s="310"/>
      <c r="LJ40" s="310"/>
      <c r="LK40" s="310"/>
      <c r="LL40" s="310"/>
      <c r="LM40" s="310"/>
      <c r="LN40" s="310"/>
      <c r="LO40" s="310"/>
      <c r="LP40" s="310"/>
      <c r="LQ40" s="310"/>
      <c r="LR40" s="310"/>
      <c r="LS40" s="310"/>
      <c r="LT40" s="310"/>
      <c r="LU40" s="310"/>
      <c r="LV40" s="310"/>
      <c r="LW40" s="310"/>
      <c r="LX40" s="310"/>
      <c r="LY40" s="310"/>
      <c r="LZ40" s="310"/>
      <c r="MA40" s="310"/>
      <c r="MB40" s="310"/>
      <c r="MC40" s="310"/>
      <c r="MD40" s="310"/>
      <c r="ME40" s="310"/>
      <c r="MF40" s="310"/>
      <c r="MG40" s="310"/>
      <c r="MH40" s="310"/>
      <c r="MI40" s="310"/>
      <c r="MJ40" s="310"/>
      <c r="MK40" s="310"/>
      <c r="ML40" s="310"/>
      <c r="MM40" s="310"/>
      <c r="MN40" s="310"/>
      <c r="MO40" s="310"/>
      <c r="MP40" s="310"/>
      <c r="MQ40" s="310"/>
      <c r="MR40" s="310"/>
      <c r="MS40" s="310"/>
      <c r="MT40" s="310"/>
      <c r="MU40" s="310"/>
      <c r="MV40" s="310"/>
      <c r="MW40" s="310"/>
      <c r="MX40" s="310"/>
      <c r="MY40" s="310"/>
      <c r="MZ40" s="310"/>
      <c r="NA40" s="310"/>
      <c r="NB40" s="310"/>
      <c r="NC40" s="310"/>
      <c r="ND40" s="310"/>
      <c r="NE40" s="310"/>
      <c r="NF40" s="310"/>
      <c r="NG40" s="310"/>
      <c r="NH40" s="310"/>
      <c r="NI40" s="310"/>
      <c r="NJ40" s="310"/>
      <c r="NK40" s="310"/>
      <c r="NL40" s="310"/>
      <c r="NM40" s="310"/>
      <c r="NN40" s="311"/>
      <c r="NO40" s="311"/>
      <c r="NP40" s="311"/>
      <c r="NQ40" s="311"/>
      <c r="NR40" s="311"/>
      <c r="NS40" s="311"/>
      <c r="NT40" s="311"/>
      <c r="NU40" s="311"/>
      <c r="NV40" s="311"/>
      <c r="NW40" s="311"/>
      <c r="NX40" s="311"/>
      <c r="NY40" s="311"/>
      <c r="NZ40" s="311"/>
      <c r="OA40" s="311"/>
      <c r="OB40" s="311"/>
      <c r="OC40" s="311"/>
      <c r="OD40" s="311"/>
      <c r="OE40" s="311"/>
      <c r="OF40" s="311"/>
      <c r="OG40" s="311"/>
      <c r="OH40" s="311"/>
      <c r="OI40" s="311"/>
      <c r="OJ40" s="311"/>
      <c r="OK40" s="311"/>
      <c r="OL40" s="311"/>
      <c r="OM40" s="311"/>
      <c r="ON40" s="311"/>
      <c r="OO40" s="311"/>
      <c r="OP40" s="311"/>
      <c r="OQ40" s="311"/>
      <c r="OR40" s="311"/>
      <c r="OS40" s="311"/>
      <c r="OT40" s="311"/>
      <c r="OU40" s="311"/>
      <c r="OV40" s="311"/>
      <c r="OW40" s="311"/>
      <c r="OX40" s="311"/>
      <c r="OY40" s="311"/>
      <c r="OZ40" s="311"/>
      <c r="PA40" s="311"/>
      <c r="PB40" s="311"/>
      <c r="PC40" s="311"/>
      <c r="PD40" s="311"/>
      <c r="PE40" s="311"/>
      <c r="PF40" s="311"/>
      <c r="PG40" s="311"/>
      <c r="PH40" s="311"/>
      <c r="PI40" s="311"/>
      <c r="PJ40" s="311"/>
      <c r="PK40" s="311"/>
      <c r="PL40" s="311"/>
      <c r="PM40" s="311"/>
      <c r="PN40" s="311"/>
      <c r="PO40" s="311"/>
      <c r="PP40" s="311"/>
      <c r="PQ40" s="311"/>
      <c r="PR40" s="311"/>
      <c r="PS40" s="311"/>
      <c r="PT40" s="311"/>
      <c r="PU40" s="311"/>
      <c r="PV40" s="311"/>
      <c r="PW40" s="311"/>
      <c r="PX40" s="311"/>
      <c r="PY40" s="311"/>
      <c r="PZ40" s="311"/>
      <c r="QA40" s="311"/>
      <c r="QB40" s="311"/>
      <c r="QC40" s="311"/>
      <c r="QD40" s="311"/>
      <c r="QE40" s="311"/>
      <c r="QF40" s="311"/>
      <c r="QG40" s="311"/>
      <c r="QH40" s="311"/>
      <c r="QI40" s="311"/>
      <c r="QJ40" s="311"/>
      <c r="QK40" s="311"/>
      <c r="QL40" s="311"/>
      <c r="QM40" s="311"/>
      <c r="QN40" s="311"/>
      <c r="QO40" s="311"/>
      <c r="QP40" s="311"/>
      <c r="QQ40" s="311"/>
      <c r="QR40" s="311"/>
      <c r="QS40" s="311"/>
      <c r="QT40" s="311"/>
      <c r="QU40" s="311"/>
      <c r="QV40" s="311"/>
      <c r="QW40" s="311"/>
      <c r="QX40" s="311"/>
      <c r="QY40" s="311"/>
      <c r="QZ40" s="311"/>
      <c r="RA40" s="311"/>
      <c r="RB40" s="311"/>
      <c r="RC40" s="311"/>
      <c r="RD40" s="311"/>
      <c r="RE40" s="311"/>
      <c r="RF40" s="311"/>
      <c r="RG40" s="311"/>
      <c r="RH40" s="311"/>
      <c r="RI40" s="311"/>
      <c r="RJ40" s="311"/>
      <c r="RK40" s="311"/>
      <c r="RL40" s="311"/>
      <c r="RM40" s="311"/>
      <c r="RN40" s="311"/>
      <c r="RO40" s="311"/>
      <c r="RP40" s="311"/>
      <c r="RQ40" s="311"/>
      <c r="RR40" s="311"/>
      <c r="RS40" s="311"/>
      <c r="RT40" s="311"/>
      <c r="RU40" s="311"/>
      <c r="RV40" s="311"/>
      <c r="RW40" s="311"/>
      <c r="RX40" s="311"/>
      <c r="RY40" s="311"/>
      <c r="RZ40" s="311"/>
      <c r="SA40" s="311"/>
      <c r="SB40" s="311"/>
      <c r="SC40" s="311"/>
      <c r="SD40" s="311"/>
      <c r="SE40" s="311"/>
      <c r="SF40" s="311"/>
      <c r="SG40" s="311"/>
      <c r="SH40" s="311"/>
      <c r="SI40" s="311"/>
      <c r="SJ40" s="311"/>
      <c r="SK40" s="311"/>
      <c r="SL40" s="311"/>
      <c r="SM40" s="311"/>
      <c r="SN40" s="311"/>
      <c r="SO40" s="311"/>
      <c r="SP40" s="311"/>
      <c r="SQ40" s="311"/>
      <c r="SR40" s="311"/>
      <c r="SS40" s="311"/>
      <c r="ST40" s="311"/>
      <c r="SU40" s="311"/>
      <c r="SV40" s="311"/>
      <c r="SW40" s="311"/>
      <c r="SX40" s="311"/>
      <c r="SY40" s="311"/>
      <c r="SZ40" s="311"/>
      <c r="TA40" s="311"/>
      <c r="TB40" s="311"/>
      <c r="TC40" s="311"/>
      <c r="TD40" s="311"/>
      <c r="TE40" s="311"/>
      <c r="TF40" s="311"/>
      <c r="TG40" s="311"/>
      <c r="TH40" s="311"/>
      <c r="TI40" s="311"/>
      <c r="TJ40" s="311"/>
      <c r="TK40" s="311"/>
      <c r="TL40" s="311"/>
      <c r="TM40" s="311"/>
      <c r="TN40" s="311"/>
      <c r="TO40" s="311"/>
      <c r="TP40" s="311"/>
      <c r="TQ40" s="311"/>
      <c r="TR40" s="311"/>
      <c r="TS40" s="311"/>
      <c r="TT40" s="311"/>
      <c r="TU40" s="311"/>
      <c r="TV40" s="311"/>
      <c r="TW40" s="311"/>
      <c r="TX40" s="311"/>
      <c r="TY40" s="311"/>
      <c r="TZ40" s="311"/>
      <c r="UA40" s="311"/>
      <c r="UB40" s="311"/>
      <c r="UC40" s="311"/>
      <c r="UD40" s="311"/>
      <c r="UE40" s="311"/>
      <c r="UF40" s="311"/>
      <c r="UG40" s="311"/>
      <c r="UH40" s="311"/>
      <c r="UI40" s="311"/>
      <c r="UJ40" s="311"/>
      <c r="UK40" s="311"/>
      <c r="UL40" s="311"/>
      <c r="UM40" s="311"/>
      <c r="UN40" s="311"/>
      <c r="UO40" s="311"/>
      <c r="UP40" s="311"/>
      <c r="UQ40" s="311"/>
      <c r="UR40" s="311"/>
      <c r="US40" s="311"/>
      <c r="UT40" s="311"/>
      <c r="UU40" s="311"/>
      <c r="UV40" s="311"/>
      <c r="UW40" s="311"/>
      <c r="UX40" s="311"/>
      <c r="UY40" s="311"/>
      <c r="UZ40" s="311"/>
      <c r="VA40" s="311"/>
      <c r="VB40" s="311"/>
      <c r="VC40" s="311"/>
      <c r="VD40" s="311"/>
      <c r="VE40" s="311"/>
      <c r="VF40" s="311"/>
      <c r="VG40" s="311"/>
      <c r="VH40" s="311"/>
      <c r="VI40" s="311"/>
      <c r="VJ40" s="311"/>
      <c r="VK40" s="311"/>
      <c r="VL40" s="311"/>
      <c r="VM40" s="311"/>
      <c r="VN40" s="311"/>
      <c r="VO40" s="311"/>
      <c r="VP40" s="311"/>
      <c r="VQ40" s="311"/>
      <c r="VR40" s="311"/>
      <c r="VS40" s="311"/>
      <c r="VT40" s="311"/>
      <c r="VU40" s="311"/>
      <c r="VV40" s="311"/>
      <c r="VW40" s="311"/>
      <c r="VX40" s="311"/>
      <c r="VY40" s="311"/>
      <c r="VZ40" s="311"/>
      <c r="WA40" s="311"/>
      <c r="WB40" s="311"/>
      <c r="WC40" s="311"/>
      <c r="WD40" s="311"/>
      <c r="WE40" s="311"/>
      <c r="WF40" s="311"/>
      <c r="WG40" s="311"/>
      <c r="WH40" s="311"/>
      <c r="WI40" s="311"/>
      <c r="WJ40" s="311"/>
      <c r="WK40" s="311"/>
      <c r="WL40" s="311"/>
      <c r="WM40" s="311"/>
      <c r="WN40" s="311"/>
      <c r="WO40" s="311"/>
      <c r="WP40" s="311"/>
      <c r="WQ40" s="311"/>
      <c r="WR40" s="311"/>
      <c r="WS40" s="311"/>
      <c r="WT40" s="311"/>
      <c r="WU40" s="311"/>
      <c r="WV40" s="311"/>
      <c r="WW40" s="311"/>
      <c r="WX40" s="311"/>
      <c r="WY40" s="311"/>
      <c r="WZ40" s="311"/>
      <c r="XA40" s="311"/>
      <c r="XB40" s="311"/>
      <c r="XC40" s="311"/>
      <c r="XD40" s="311"/>
      <c r="XE40" s="311"/>
      <c r="XF40" s="311"/>
      <c r="XG40" s="311"/>
      <c r="XH40" s="311"/>
      <c r="XI40" s="311"/>
      <c r="XJ40" s="311"/>
      <c r="XK40" s="311"/>
      <c r="XL40" s="311"/>
      <c r="XM40" s="311"/>
      <c r="XN40" s="311"/>
      <c r="XO40" s="311"/>
      <c r="XP40" s="311"/>
      <c r="XQ40" s="311"/>
      <c r="XR40" s="311"/>
      <c r="XS40" s="311"/>
      <c r="XT40" s="311"/>
      <c r="XU40" s="311"/>
      <c r="XV40" s="311"/>
      <c r="XW40" s="311"/>
      <c r="XX40" s="311"/>
      <c r="XY40" s="311"/>
      <c r="XZ40" s="311"/>
      <c r="YA40" s="311"/>
      <c r="YB40" s="311"/>
      <c r="YC40" s="311"/>
      <c r="YD40" s="311"/>
      <c r="YE40" s="311"/>
      <c r="YF40" s="311"/>
      <c r="YG40" s="311"/>
      <c r="YH40" s="311"/>
      <c r="YI40" s="311"/>
      <c r="YJ40" s="311"/>
      <c r="YK40" s="311"/>
      <c r="YL40" s="311"/>
      <c r="YM40" s="311"/>
      <c r="YN40" s="311"/>
      <c r="YO40" s="311"/>
      <c r="YP40" s="311"/>
      <c r="YQ40" s="311"/>
      <c r="YR40" s="311"/>
      <c r="YS40" s="311"/>
      <c r="YT40" s="311"/>
      <c r="YU40" s="311"/>
      <c r="YV40" s="311"/>
      <c r="YW40" s="311"/>
      <c r="YX40" s="311"/>
      <c r="YY40" s="311"/>
      <c r="YZ40" s="311"/>
      <c r="ZA40" s="311"/>
      <c r="ZB40" s="311"/>
      <c r="ZC40" s="311"/>
      <c r="ZD40" s="311"/>
      <c r="ZE40" s="311"/>
      <c r="ZF40" s="311"/>
      <c r="ZG40" s="311"/>
      <c r="ZH40" s="311"/>
      <c r="ZI40" s="311"/>
      <c r="ZJ40" s="311"/>
      <c r="ZK40" s="311"/>
      <c r="ZL40" s="311"/>
      <c r="ZM40" s="311"/>
      <c r="ZN40" s="311"/>
      <c r="ZO40" s="311"/>
      <c r="ZP40" s="311"/>
      <c r="ZQ40" s="311"/>
      <c r="ZR40" s="311"/>
      <c r="ZS40" s="311"/>
      <c r="ZT40" s="311"/>
      <c r="ZU40" s="311"/>
      <c r="ZV40" s="311"/>
      <c r="ZW40" s="311"/>
      <c r="ZX40" s="311"/>
      <c r="ZY40" s="311"/>
      <c r="ZZ40" s="311"/>
      <c r="AAA40" s="311"/>
      <c r="AAB40" s="311"/>
      <c r="AAC40" s="311"/>
      <c r="AAD40" s="311"/>
      <c r="AAE40" s="311"/>
      <c r="AAF40" s="311"/>
      <c r="AAG40" s="311"/>
      <c r="AAH40" s="311"/>
      <c r="AAI40" s="311"/>
      <c r="AAJ40" s="311"/>
      <c r="AAK40" s="311"/>
      <c r="AAL40" s="311"/>
      <c r="AAM40" s="311"/>
      <c r="AAN40" s="311"/>
      <c r="AAO40" s="311"/>
      <c r="AAP40" s="311"/>
      <c r="AAQ40" s="311"/>
      <c r="AAR40" s="311"/>
      <c r="AAS40" s="311"/>
      <c r="AAT40" s="311"/>
      <c r="AAU40" s="311"/>
      <c r="AAV40" s="311"/>
      <c r="AAW40" s="311"/>
      <c r="AAX40" s="311"/>
      <c r="AAY40" s="311"/>
      <c r="AAZ40" s="311"/>
      <c r="ABA40" s="311"/>
      <c r="ABB40" s="311"/>
      <c r="ABC40" s="311"/>
      <c r="ABD40" s="311"/>
      <c r="ABE40" s="311"/>
      <c r="ABF40" s="311"/>
      <c r="ABG40" s="311"/>
      <c r="ABH40" s="311"/>
      <c r="ABI40" s="311"/>
      <c r="ABJ40" s="311"/>
      <c r="ABK40" s="311"/>
      <c r="ABL40" s="311"/>
      <c r="ABM40" s="311"/>
      <c r="ABN40" s="311"/>
      <c r="ABO40" s="311"/>
      <c r="ABP40" s="311"/>
      <c r="ABQ40" s="311"/>
      <c r="ABR40" s="311"/>
      <c r="ABS40" s="311"/>
      <c r="ABT40" s="311"/>
      <c r="ABU40" s="311"/>
      <c r="ABV40" s="311"/>
      <c r="ABW40" s="311"/>
      <c r="ABX40" s="311"/>
      <c r="ABY40" s="311"/>
      <c r="ABZ40" s="311"/>
      <c r="ACA40" s="311"/>
      <c r="ACB40" s="311"/>
      <c r="ACC40" s="311"/>
      <c r="ACD40" s="311"/>
      <c r="ACE40" s="311"/>
      <c r="ACF40" s="311"/>
      <c r="ACG40" s="311"/>
      <c r="ACH40" s="311"/>
      <c r="ACI40" s="311"/>
      <c r="ACJ40" s="311"/>
      <c r="ACK40" s="311"/>
      <c r="ACL40" s="311"/>
      <c r="ACM40" s="311"/>
      <c r="ACN40" s="311"/>
      <c r="ACO40" s="311"/>
      <c r="ACP40" s="311"/>
      <c r="ACQ40" s="311"/>
      <c r="ACR40" s="311"/>
      <c r="ACS40" s="311"/>
      <c r="ACT40" s="311"/>
      <c r="ACU40" s="311"/>
      <c r="ACV40" s="311"/>
      <c r="ACW40" s="311"/>
      <c r="ACX40" s="311"/>
      <c r="ACY40" s="311"/>
      <c r="ACZ40" s="311"/>
      <c r="ADA40" s="311"/>
      <c r="ADB40" s="311"/>
      <c r="ADC40" s="311"/>
      <c r="ADD40" s="311"/>
      <c r="ADE40" s="311"/>
      <c r="ADF40" s="311"/>
      <c r="ADG40" s="311"/>
      <c r="ADH40" s="311"/>
      <c r="ADI40" s="311"/>
      <c r="ADJ40" s="311"/>
      <c r="ADK40" s="311"/>
      <c r="ADL40" s="311"/>
      <c r="ADM40" s="311"/>
      <c r="ADN40" s="311"/>
      <c r="ADO40" s="311"/>
      <c r="ADP40" s="311"/>
      <c r="ADQ40" s="311"/>
      <c r="ADR40" s="311"/>
      <c r="ADS40" s="311"/>
      <c r="ADT40" s="311"/>
      <c r="ADU40" s="311"/>
      <c r="ADV40" s="311"/>
      <c r="ADW40" s="311"/>
      <c r="ADX40" s="311"/>
      <c r="ADY40" s="311"/>
      <c r="ADZ40" s="311"/>
      <c r="AEA40" s="311"/>
      <c r="AEB40" s="311"/>
      <c r="AEC40" s="311"/>
      <c r="AED40" s="311"/>
      <c r="AEE40" s="311"/>
      <c r="AEF40" s="311"/>
      <c r="AEG40" s="311"/>
      <c r="AEH40" s="311"/>
      <c r="AEI40" s="311"/>
      <c r="AEJ40" s="311"/>
      <c r="AEK40" s="311"/>
      <c r="AEL40" s="311"/>
      <c r="AEM40" s="311"/>
      <c r="AEN40" s="311"/>
      <c r="AEO40" s="311"/>
      <c r="AEP40" s="311"/>
      <c r="AEQ40" s="311"/>
      <c r="AER40" s="311"/>
      <c r="AES40" s="311"/>
      <c r="AET40" s="311"/>
      <c r="AEU40" s="311"/>
      <c r="AEV40" s="311"/>
      <c r="AEW40" s="311"/>
      <c r="AEX40" s="311"/>
      <c r="AEY40" s="311"/>
      <c r="AEZ40" s="311"/>
      <c r="AFA40" s="311"/>
      <c r="AFB40" s="311"/>
      <c r="AFC40" s="311"/>
      <c r="AFD40" s="311"/>
      <c r="AFE40" s="311"/>
      <c r="AFF40" s="311"/>
      <c r="AFG40" s="311"/>
      <c r="AFH40" s="311"/>
      <c r="AFI40" s="311"/>
      <c r="AFJ40" s="311"/>
      <c r="AFK40" s="311"/>
      <c r="AFL40" s="311"/>
      <c r="AFM40" s="311"/>
      <c r="AFN40" s="311"/>
      <c r="AFO40" s="311"/>
      <c r="AFP40" s="311"/>
      <c r="AFQ40" s="311"/>
      <c r="AFR40" s="311"/>
      <c r="AFS40" s="311"/>
      <c r="AFT40" s="311"/>
      <c r="AFU40" s="311"/>
      <c r="AFV40" s="311"/>
      <c r="AFW40" s="311"/>
      <c r="AFX40" s="311"/>
      <c r="AFY40" s="311"/>
      <c r="AFZ40" s="311"/>
      <c r="AGA40" s="311"/>
      <c r="AGB40" s="311"/>
      <c r="AGC40" s="311"/>
      <c r="AGD40" s="311"/>
      <c r="AGE40" s="311"/>
      <c r="AGF40" s="311"/>
      <c r="AGG40" s="311"/>
      <c r="AGH40" s="311"/>
      <c r="AGI40" s="311"/>
      <c r="AGJ40" s="311"/>
      <c r="AGK40" s="311"/>
      <c r="AGL40" s="311"/>
      <c r="AGM40" s="311"/>
      <c r="AGN40" s="311"/>
      <c r="AGO40" s="311"/>
      <c r="AGP40" s="311"/>
      <c r="AGQ40" s="311"/>
      <c r="AGR40" s="311"/>
      <c r="AGS40" s="311"/>
      <c r="AGT40" s="311"/>
      <c r="AGU40" s="311"/>
      <c r="AGV40" s="311"/>
      <c r="AGW40" s="311"/>
      <c r="AGX40" s="311"/>
      <c r="AGY40" s="311"/>
      <c r="AGZ40" s="311"/>
      <c r="AHA40" s="311"/>
      <c r="AHB40" s="311"/>
      <c r="AHC40" s="311"/>
      <c r="AHD40" s="311"/>
      <c r="AHE40" s="311"/>
      <c r="AHF40" s="311"/>
      <c r="AHG40" s="311"/>
      <c r="AHH40" s="311"/>
      <c r="AHI40" s="311"/>
      <c r="AHJ40" s="311"/>
      <c r="AHK40" s="311"/>
      <c r="AHL40" s="311"/>
      <c r="AHM40" s="311"/>
      <c r="AHN40" s="311"/>
      <c r="AHO40" s="311"/>
      <c r="AHP40" s="311"/>
      <c r="AHQ40" s="311"/>
      <c r="AHR40" s="311"/>
      <c r="AHS40" s="311"/>
      <c r="AHT40" s="311"/>
      <c r="AHU40" s="311"/>
      <c r="AHV40" s="311"/>
      <c r="AHW40" s="311"/>
      <c r="AHX40" s="311"/>
      <c r="AHY40" s="311"/>
      <c r="AHZ40" s="311"/>
      <c r="AIA40" s="311"/>
      <c r="AIB40" s="311"/>
      <c r="AIC40" s="311"/>
      <c r="AID40" s="311"/>
      <c r="AIE40" s="311"/>
      <c r="AIF40" s="311"/>
      <c r="AIG40" s="311"/>
      <c r="AIH40" s="311"/>
      <c r="AII40" s="311"/>
      <c r="AIJ40" s="311"/>
      <c r="AIK40" s="311"/>
      <c r="AIL40" s="311"/>
      <c r="AIM40" s="311"/>
      <c r="AIN40" s="311"/>
      <c r="AIO40" s="311"/>
      <c r="AIP40" s="311"/>
      <c r="AIQ40" s="311"/>
      <c r="AIR40" s="311"/>
      <c r="AIS40" s="311"/>
      <c r="AIT40" s="311"/>
      <c r="AIU40" s="311"/>
      <c r="AIV40" s="311"/>
      <c r="AIW40" s="311"/>
      <c r="AIX40" s="311"/>
      <c r="AIY40" s="311"/>
      <c r="AIZ40" s="311"/>
      <c r="AJA40" s="311"/>
      <c r="AJB40" s="311"/>
      <c r="AJC40" s="311"/>
      <c r="AJD40" s="311"/>
      <c r="AJE40" s="311"/>
      <c r="AJF40" s="311"/>
      <c r="AJG40" s="311"/>
      <c r="AJH40" s="311"/>
      <c r="AJI40" s="311"/>
      <c r="AJJ40" s="311"/>
      <c r="AJK40" s="311"/>
      <c r="AJL40" s="311"/>
      <c r="AJM40" s="311"/>
      <c r="AJN40" s="311"/>
      <c r="AJO40" s="311"/>
      <c r="AJP40" s="311"/>
      <c r="AJQ40" s="311"/>
      <c r="AJR40" s="311"/>
      <c r="AJS40" s="311"/>
      <c r="AJT40" s="311"/>
      <c r="AJU40" s="311"/>
      <c r="AJV40" s="311"/>
      <c r="AJW40" s="311"/>
      <c r="AJX40" s="311"/>
      <c r="AJY40" s="311"/>
      <c r="AJZ40" s="311"/>
      <c r="AKA40" s="311"/>
      <c r="AKB40" s="311"/>
      <c r="AKC40" s="311"/>
      <c r="AKD40" s="311"/>
      <c r="AKE40" s="311"/>
      <c r="AKF40" s="311"/>
      <c r="AKG40" s="311"/>
      <c r="AKH40" s="311"/>
      <c r="AKI40" s="311"/>
      <c r="AKJ40" s="311"/>
      <c r="AKK40" s="311"/>
      <c r="AKL40" s="311"/>
      <c r="AKM40" s="311"/>
      <c r="AKN40" s="311"/>
      <c r="AKO40" s="311"/>
      <c r="AKP40" s="311"/>
      <c r="AKQ40" s="311"/>
      <c r="AKR40" s="311"/>
      <c r="AKS40" s="311"/>
      <c r="AKT40" s="311"/>
      <c r="AKU40" s="311"/>
      <c r="AKV40" s="311"/>
      <c r="AKW40" s="311"/>
      <c r="AKX40" s="311"/>
      <c r="AKY40" s="311"/>
    </row>
    <row r="41" spans="1:987" s="41" customFormat="1" x14ac:dyDescent="0.25">
      <c r="A41" s="133" t="s">
        <v>0</v>
      </c>
      <c r="B41" s="206" t="e">
        <f>IF('Sample of Spirits 2'!I41&lt;E41,"&lt;",'Sample of Spirits 2'!I41)</f>
        <v>#DIV/0!</v>
      </c>
      <c r="C41" s="207" t="e">
        <f>B41*D41/100</f>
        <v>#DIV/0!</v>
      </c>
      <c r="D41" s="208" t="e">
        <f>'Sample of Spirits 2'!E41</f>
        <v>#DIV/0!</v>
      </c>
      <c r="E41" s="196" t="e">
        <f>E22</f>
        <v>#DIV/0!</v>
      </c>
      <c r="F41" s="118"/>
      <c r="G41" s="98" t="e">
        <f>IF('Sample of Spirits 2'!R41&lt;J41,"&lt;",'Sample of Spirits 2'!R41)</f>
        <v>#DIV/0!</v>
      </c>
      <c r="H41" s="123" t="e">
        <f>G41*I41/100</f>
        <v>#DIV/0!</v>
      </c>
      <c r="I41" s="94" t="e">
        <f>'Sample of Spirits 2'!N41</f>
        <v>#DIV/0!</v>
      </c>
      <c r="J41" s="209" t="e">
        <f>J22</f>
        <v>#DIV/0!</v>
      </c>
      <c r="K41" s="118"/>
      <c r="L41" s="185" t="e">
        <f>IF('Sample of Spirits 2'!AA41&lt;O41,"&lt;",'Sample of Spirits 2'!AA41)</f>
        <v>#DIV/0!</v>
      </c>
      <c r="M41" s="98" t="e">
        <f>L41*N41/100</f>
        <v>#DIV/0!</v>
      </c>
      <c r="N41" s="94" t="e">
        <f>'Sample of Spirits 2'!W41</f>
        <v>#DIV/0!</v>
      </c>
      <c r="O41" s="209" t="e">
        <f>O22</f>
        <v>#DIV/0!</v>
      </c>
      <c r="P41" s="118"/>
      <c r="Q41" s="94" t="e">
        <f>IF(G41="&lt;","-",(B41-L41)/AVERAGE(B41,L41)*100)</f>
        <v>#DIV/0!</v>
      </c>
      <c r="R41" s="208" t="e">
        <f>IF(L41="&lt;","-",D41-N41)</f>
        <v>#DIV/0!</v>
      </c>
      <c r="S41" s="118"/>
      <c r="T41" s="186" t="e">
        <f>IF(G41="&lt;","-",(G41-L41)/AVERAGE(G41,L41)*100)</f>
        <v>#DIV/0!</v>
      </c>
      <c r="U41" s="94" t="e">
        <f>IF(L41="&lt;","-",I41-N41)</f>
        <v>#DIV/0!</v>
      </c>
      <c r="V41" s="114"/>
      <c r="W41" s="312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  <c r="AL41" s="307"/>
      <c r="AM41" s="307"/>
      <c r="AN41" s="307"/>
      <c r="AO41" s="307"/>
      <c r="AP41" s="307"/>
      <c r="AQ41" s="307"/>
      <c r="AR41" s="307"/>
      <c r="AS41" s="307"/>
      <c r="AT41" s="307"/>
      <c r="AU41" s="307"/>
      <c r="AV41" s="307"/>
      <c r="AW41" s="307"/>
      <c r="AX41" s="307"/>
      <c r="AY41" s="307"/>
      <c r="AZ41" s="307"/>
      <c r="BA41" s="307"/>
      <c r="BB41" s="307"/>
      <c r="BC41" s="307"/>
      <c r="BD41" s="307"/>
      <c r="BE41" s="307"/>
      <c r="BF41" s="307"/>
      <c r="BG41" s="307"/>
      <c r="BH41" s="307"/>
      <c r="BI41" s="307"/>
      <c r="BJ41" s="307"/>
      <c r="BK41" s="307"/>
      <c r="BL41" s="307"/>
      <c r="BM41" s="307"/>
      <c r="BN41" s="307"/>
      <c r="BO41" s="307"/>
      <c r="BP41" s="307"/>
      <c r="BQ41" s="307"/>
      <c r="BR41" s="307"/>
      <c r="BS41" s="307"/>
      <c r="BT41" s="307"/>
      <c r="BU41" s="307"/>
      <c r="BV41" s="307"/>
      <c r="BW41" s="307"/>
      <c r="BX41" s="307"/>
      <c r="BY41" s="307"/>
      <c r="BZ41" s="307"/>
      <c r="CA41" s="307"/>
      <c r="CB41" s="307"/>
      <c r="CC41" s="307"/>
      <c r="CD41" s="307"/>
      <c r="CE41" s="307"/>
      <c r="CF41" s="307"/>
      <c r="CG41" s="307"/>
      <c r="CH41" s="307"/>
      <c r="CI41" s="307"/>
      <c r="CJ41" s="307"/>
      <c r="CK41" s="307"/>
      <c r="CL41" s="307"/>
      <c r="CM41" s="307"/>
      <c r="CN41" s="307"/>
      <c r="CO41" s="307"/>
      <c r="CP41" s="307"/>
      <c r="CQ41" s="307"/>
      <c r="CR41" s="307"/>
      <c r="CS41" s="307"/>
      <c r="CT41" s="307"/>
      <c r="CU41" s="307"/>
      <c r="CV41" s="307"/>
      <c r="CW41" s="307"/>
      <c r="CX41" s="307"/>
      <c r="CY41" s="307"/>
      <c r="CZ41" s="307"/>
      <c r="DA41" s="307"/>
      <c r="DB41" s="307"/>
      <c r="DC41" s="307"/>
      <c r="DD41" s="307"/>
      <c r="DE41" s="307"/>
      <c r="DF41" s="307"/>
      <c r="DG41" s="307"/>
      <c r="DH41" s="307"/>
      <c r="DI41" s="307"/>
      <c r="DJ41" s="307"/>
      <c r="DK41" s="307"/>
      <c r="DL41" s="307"/>
      <c r="DM41" s="307"/>
      <c r="DN41" s="307"/>
      <c r="DO41" s="307"/>
      <c r="DP41" s="307"/>
      <c r="DQ41" s="307"/>
      <c r="DR41" s="307"/>
      <c r="DS41" s="307"/>
      <c r="DT41" s="307"/>
      <c r="DU41" s="307"/>
      <c r="DV41" s="307"/>
      <c r="DW41" s="307"/>
      <c r="DX41" s="307"/>
      <c r="DY41" s="307"/>
      <c r="DZ41" s="307"/>
      <c r="EA41" s="307"/>
      <c r="EB41" s="307"/>
      <c r="EC41" s="307"/>
      <c r="ED41" s="307"/>
      <c r="EE41" s="307"/>
      <c r="EF41" s="307"/>
      <c r="EG41" s="307"/>
      <c r="EH41" s="307"/>
      <c r="EI41" s="307"/>
      <c r="EJ41" s="307"/>
      <c r="EK41" s="307"/>
      <c r="EL41" s="307"/>
      <c r="EM41" s="307"/>
      <c r="EN41" s="307"/>
      <c r="EO41" s="307"/>
      <c r="EP41" s="307"/>
      <c r="EQ41" s="307"/>
      <c r="ER41" s="307"/>
      <c r="ES41" s="307"/>
      <c r="ET41" s="307"/>
      <c r="EU41" s="307"/>
      <c r="EV41" s="307"/>
      <c r="EW41" s="307"/>
      <c r="EX41" s="307"/>
      <c r="EY41" s="307"/>
      <c r="EZ41" s="307"/>
      <c r="FA41" s="307"/>
      <c r="FB41" s="307"/>
      <c r="FC41" s="307"/>
      <c r="FD41" s="307"/>
      <c r="FE41" s="307"/>
      <c r="FF41" s="307"/>
      <c r="FG41" s="307"/>
      <c r="FH41" s="307"/>
      <c r="FI41" s="307"/>
      <c r="FJ41" s="307"/>
      <c r="FK41" s="307"/>
      <c r="FL41" s="307"/>
      <c r="FM41" s="307"/>
      <c r="FN41" s="307"/>
      <c r="FO41" s="307"/>
      <c r="FP41" s="307"/>
      <c r="FQ41" s="307"/>
      <c r="FR41" s="307"/>
      <c r="FS41" s="307"/>
      <c r="FT41" s="307"/>
      <c r="FU41" s="307"/>
      <c r="FV41" s="307"/>
      <c r="FW41" s="307"/>
      <c r="FX41" s="307"/>
      <c r="FY41" s="307"/>
      <c r="FZ41" s="307"/>
      <c r="GA41" s="307"/>
      <c r="GB41" s="307"/>
      <c r="GC41" s="307"/>
      <c r="GD41" s="307"/>
      <c r="GE41" s="307"/>
      <c r="GF41" s="307"/>
      <c r="GG41" s="307"/>
      <c r="GH41" s="307"/>
      <c r="GI41" s="307"/>
      <c r="GJ41" s="307"/>
      <c r="GK41" s="307"/>
      <c r="GL41" s="307"/>
      <c r="GM41" s="307"/>
      <c r="GN41" s="307"/>
      <c r="GO41" s="307"/>
      <c r="GP41" s="307"/>
      <c r="GQ41" s="307"/>
      <c r="GR41" s="307"/>
      <c r="GS41" s="307"/>
      <c r="GT41" s="307"/>
      <c r="GU41" s="307"/>
      <c r="GV41" s="307"/>
      <c r="GW41" s="307"/>
      <c r="GX41" s="307"/>
      <c r="GY41" s="307"/>
      <c r="GZ41" s="307"/>
      <c r="HA41" s="307"/>
      <c r="HB41" s="307"/>
      <c r="HC41" s="307"/>
      <c r="HD41" s="307"/>
      <c r="HE41" s="307"/>
      <c r="HF41" s="307"/>
      <c r="HG41" s="307"/>
      <c r="HH41" s="307"/>
      <c r="HI41" s="307"/>
      <c r="HJ41" s="307"/>
      <c r="HK41" s="307"/>
      <c r="HL41" s="307"/>
      <c r="HM41" s="307"/>
      <c r="HN41" s="307"/>
      <c r="HO41" s="307"/>
      <c r="HP41" s="307"/>
      <c r="HQ41" s="307"/>
      <c r="HR41" s="307"/>
      <c r="HS41" s="307"/>
      <c r="HT41" s="307"/>
      <c r="HU41" s="307"/>
      <c r="HV41" s="307"/>
      <c r="HW41" s="307"/>
      <c r="HX41" s="307"/>
      <c r="HY41" s="307"/>
      <c r="HZ41" s="307"/>
      <c r="IA41" s="307"/>
      <c r="IB41" s="307"/>
      <c r="IC41" s="307"/>
      <c r="ID41" s="307"/>
      <c r="IE41" s="307"/>
      <c r="IF41" s="307"/>
      <c r="IG41" s="307"/>
      <c r="IH41" s="307"/>
      <c r="II41" s="307"/>
      <c r="IJ41" s="307"/>
      <c r="IK41" s="307"/>
      <c r="IL41" s="307"/>
      <c r="IM41" s="307"/>
      <c r="IN41" s="307"/>
      <c r="IO41" s="307"/>
      <c r="IP41" s="307"/>
      <c r="IQ41" s="307"/>
      <c r="IR41" s="307"/>
      <c r="IS41" s="307"/>
      <c r="IT41" s="307"/>
      <c r="IU41" s="307"/>
      <c r="IV41" s="307"/>
      <c r="IW41" s="307"/>
      <c r="IX41" s="307"/>
      <c r="IY41" s="307"/>
      <c r="IZ41" s="307"/>
      <c r="JA41" s="307"/>
      <c r="JB41" s="307"/>
      <c r="JC41" s="307"/>
      <c r="JD41" s="307"/>
      <c r="JE41" s="307"/>
      <c r="JF41" s="307"/>
      <c r="JG41" s="307"/>
      <c r="JH41" s="307"/>
      <c r="JI41" s="307"/>
      <c r="JJ41" s="307"/>
      <c r="JK41" s="307"/>
      <c r="JL41" s="307"/>
      <c r="JM41" s="307"/>
      <c r="JN41" s="307"/>
      <c r="JO41" s="307"/>
      <c r="JP41" s="307"/>
      <c r="JQ41" s="307"/>
      <c r="JR41" s="307"/>
      <c r="JS41" s="307"/>
      <c r="JT41" s="307"/>
      <c r="JU41" s="307"/>
      <c r="JV41" s="307"/>
      <c r="JW41" s="307"/>
      <c r="JX41" s="307"/>
      <c r="JY41" s="307"/>
      <c r="JZ41" s="307"/>
      <c r="KA41" s="307"/>
      <c r="KB41" s="307"/>
      <c r="KC41" s="307"/>
      <c r="KD41" s="307"/>
      <c r="KE41" s="307"/>
      <c r="KF41" s="307"/>
      <c r="KG41" s="307"/>
      <c r="KH41" s="307"/>
      <c r="KI41" s="307"/>
      <c r="KJ41" s="307"/>
      <c r="KK41" s="307"/>
      <c r="KL41" s="307"/>
      <c r="KM41" s="307"/>
      <c r="KN41" s="307"/>
      <c r="KO41" s="307"/>
      <c r="KP41" s="307"/>
      <c r="KQ41" s="307"/>
      <c r="KR41" s="307"/>
      <c r="KS41" s="307"/>
      <c r="KT41" s="307"/>
      <c r="KU41" s="307"/>
      <c r="KV41" s="307"/>
      <c r="KW41" s="307"/>
      <c r="KX41" s="307"/>
      <c r="KY41" s="307"/>
      <c r="KZ41" s="307"/>
      <c r="LA41" s="307"/>
      <c r="LB41" s="307"/>
      <c r="LC41" s="307"/>
      <c r="LD41" s="307"/>
      <c r="LE41" s="307"/>
      <c r="LF41" s="307"/>
      <c r="LG41" s="307"/>
      <c r="LH41" s="307"/>
      <c r="LI41" s="307"/>
      <c r="LJ41" s="307"/>
      <c r="LK41" s="307"/>
      <c r="LL41" s="307"/>
      <c r="LM41" s="307"/>
      <c r="LN41" s="307"/>
      <c r="LO41" s="307"/>
      <c r="LP41" s="307"/>
      <c r="LQ41" s="307"/>
      <c r="LR41" s="307"/>
      <c r="LS41" s="307"/>
      <c r="LT41" s="307"/>
      <c r="LU41" s="307"/>
      <c r="LV41" s="307"/>
      <c r="LW41" s="307"/>
      <c r="LX41" s="307"/>
      <c r="LY41" s="307"/>
      <c r="LZ41" s="307"/>
      <c r="MA41" s="307"/>
      <c r="MB41" s="307"/>
      <c r="MC41" s="307"/>
      <c r="MD41" s="307"/>
      <c r="ME41" s="307"/>
      <c r="MF41" s="307"/>
      <c r="MG41" s="307"/>
      <c r="MH41" s="307"/>
      <c r="MI41" s="307"/>
      <c r="MJ41" s="307"/>
      <c r="MK41" s="307"/>
      <c r="ML41" s="307"/>
      <c r="MM41" s="307"/>
      <c r="MN41" s="307"/>
      <c r="MO41" s="307"/>
      <c r="MP41" s="307"/>
      <c r="MQ41" s="307"/>
      <c r="MR41" s="307"/>
      <c r="MS41" s="307"/>
      <c r="MT41" s="307"/>
      <c r="MU41" s="307"/>
      <c r="MV41" s="307"/>
      <c r="MW41" s="307"/>
      <c r="MX41" s="307"/>
      <c r="MY41" s="307"/>
      <c r="MZ41" s="307"/>
      <c r="NA41" s="307"/>
      <c r="NB41" s="307"/>
      <c r="NC41" s="307"/>
      <c r="ND41" s="307"/>
      <c r="NE41" s="307"/>
      <c r="NF41" s="307"/>
      <c r="NG41" s="307"/>
      <c r="NH41" s="307"/>
      <c r="NI41" s="307"/>
      <c r="NJ41" s="307"/>
      <c r="NK41" s="307"/>
      <c r="NL41" s="307"/>
      <c r="NM41" s="307"/>
      <c r="NN41" s="307"/>
      <c r="NO41" s="307"/>
      <c r="NP41" s="307"/>
      <c r="NQ41" s="307"/>
      <c r="NR41" s="307"/>
      <c r="NS41" s="307"/>
      <c r="NT41" s="307"/>
      <c r="NU41" s="307"/>
      <c r="NV41" s="307"/>
      <c r="NW41" s="307"/>
      <c r="NX41" s="307"/>
      <c r="NY41" s="307"/>
      <c r="NZ41" s="307"/>
      <c r="OA41" s="307"/>
      <c r="OB41" s="307"/>
      <c r="OC41" s="307"/>
      <c r="OD41" s="307"/>
      <c r="OE41" s="307"/>
      <c r="OF41" s="307"/>
      <c r="OG41" s="307"/>
      <c r="OH41" s="307"/>
      <c r="OI41" s="307"/>
      <c r="OJ41" s="307"/>
      <c r="OK41" s="307"/>
      <c r="OL41" s="307"/>
      <c r="OM41" s="307"/>
      <c r="ON41" s="307"/>
      <c r="OO41" s="307"/>
      <c r="OP41" s="307"/>
      <c r="OQ41" s="307"/>
      <c r="OR41" s="307"/>
      <c r="OS41" s="307"/>
      <c r="OT41" s="307"/>
      <c r="OU41" s="307"/>
      <c r="OV41" s="307"/>
      <c r="OW41" s="307"/>
      <c r="OX41" s="307"/>
      <c r="OY41" s="307"/>
      <c r="OZ41" s="307"/>
      <c r="PA41" s="307"/>
      <c r="PB41" s="307"/>
      <c r="PC41" s="307"/>
      <c r="PD41" s="307"/>
      <c r="PE41" s="307"/>
      <c r="PF41" s="307"/>
      <c r="PG41" s="307"/>
      <c r="PH41" s="307"/>
      <c r="PI41" s="307"/>
      <c r="PJ41" s="307"/>
      <c r="PK41" s="307"/>
      <c r="PL41" s="307"/>
      <c r="PM41" s="307"/>
      <c r="PN41" s="307"/>
      <c r="PO41" s="307"/>
      <c r="PP41" s="307"/>
      <c r="PQ41" s="307"/>
      <c r="PR41" s="307"/>
      <c r="PS41" s="307"/>
      <c r="PT41" s="307"/>
      <c r="PU41" s="307"/>
      <c r="PV41" s="307"/>
      <c r="PW41" s="307"/>
      <c r="PX41" s="307"/>
      <c r="PY41" s="307"/>
      <c r="PZ41" s="307"/>
      <c r="QA41" s="307"/>
      <c r="QB41" s="307"/>
      <c r="QC41" s="307"/>
      <c r="QD41" s="307"/>
      <c r="QE41" s="307"/>
      <c r="QF41" s="307"/>
      <c r="QG41" s="307"/>
      <c r="QH41" s="307"/>
      <c r="QI41" s="307"/>
      <c r="QJ41" s="307"/>
      <c r="QK41" s="307"/>
      <c r="QL41" s="307"/>
      <c r="QM41" s="307"/>
      <c r="QN41" s="307"/>
      <c r="QO41" s="307"/>
      <c r="QP41" s="307"/>
      <c r="QQ41" s="307"/>
      <c r="QR41" s="307"/>
      <c r="QS41" s="307"/>
      <c r="QT41" s="307"/>
      <c r="QU41" s="307"/>
      <c r="QV41" s="307"/>
      <c r="QW41" s="307"/>
      <c r="QX41" s="307"/>
      <c r="QY41" s="307"/>
      <c r="QZ41" s="307"/>
      <c r="RA41" s="307"/>
      <c r="RB41" s="307"/>
      <c r="RC41" s="307"/>
      <c r="RD41" s="307"/>
      <c r="RE41" s="307"/>
      <c r="RF41" s="307"/>
      <c r="RG41" s="307"/>
      <c r="RH41" s="307"/>
      <c r="RI41" s="307"/>
      <c r="RJ41" s="307"/>
      <c r="RK41" s="307"/>
      <c r="RL41" s="307"/>
      <c r="RM41" s="307"/>
      <c r="RN41" s="307"/>
      <c r="RO41" s="307"/>
      <c r="RP41" s="307"/>
      <c r="RQ41" s="307"/>
      <c r="RR41" s="307"/>
      <c r="RS41" s="307"/>
      <c r="RT41" s="307"/>
      <c r="RU41" s="307"/>
      <c r="RV41" s="307"/>
      <c r="RW41" s="307"/>
      <c r="RX41" s="307"/>
      <c r="RY41" s="307"/>
      <c r="RZ41" s="307"/>
      <c r="SA41" s="307"/>
      <c r="SB41" s="307"/>
      <c r="SC41" s="307"/>
      <c r="SD41" s="307"/>
      <c r="SE41" s="307"/>
      <c r="SF41" s="307"/>
      <c r="SG41" s="307"/>
      <c r="SH41" s="307"/>
      <c r="SI41" s="307"/>
      <c r="SJ41" s="307"/>
      <c r="SK41" s="307"/>
      <c r="SL41" s="307"/>
      <c r="SM41" s="307"/>
      <c r="SN41" s="307"/>
      <c r="SO41" s="307"/>
      <c r="SP41" s="307"/>
      <c r="SQ41" s="307"/>
      <c r="SR41" s="307"/>
      <c r="SS41" s="307"/>
      <c r="ST41" s="307"/>
      <c r="SU41" s="307"/>
      <c r="SV41" s="307"/>
      <c r="SW41" s="307"/>
      <c r="SX41" s="307"/>
      <c r="SY41" s="307"/>
      <c r="SZ41" s="307"/>
      <c r="TA41" s="307"/>
      <c r="TB41" s="307"/>
      <c r="TC41" s="307"/>
      <c r="TD41" s="307"/>
      <c r="TE41" s="307"/>
      <c r="TF41" s="307"/>
      <c r="TG41" s="307"/>
      <c r="TH41" s="307"/>
      <c r="TI41" s="307"/>
      <c r="TJ41" s="307"/>
      <c r="TK41" s="307"/>
      <c r="TL41" s="307"/>
      <c r="TM41" s="307"/>
      <c r="TN41" s="307"/>
      <c r="TO41" s="307"/>
      <c r="TP41" s="307"/>
      <c r="TQ41" s="307"/>
      <c r="TR41" s="307"/>
      <c r="TS41" s="307"/>
      <c r="TT41" s="307"/>
      <c r="TU41" s="307"/>
      <c r="TV41" s="307"/>
      <c r="TW41" s="307"/>
      <c r="TX41" s="307"/>
      <c r="TY41" s="307"/>
      <c r="TZ41" s="307"/>
      <c r="UA41" s="307"/>
      <c r="UB41" s="307"/>
      <c r="UC41" s="307"/>
      <c r="UD41" s="307"/>
      <c r="UE41" s="307"/>
      <c r="UF41" s="307"/>
      <c r="UG41" s="307"/>
      <c r="UH41" s="307"/>
      <c r="UI41" s="307"/>
      <c r="UJ41" s="307"/>
      <c r="UK41" s="307"/>
      <c r="UL41" s="307"/>
      <c r="UM41" s="307"/>
      <c r="UN41" s="307"/>
      <c r="UO41" s="307"/>
      <c r="UP41" s="307"/>
      <c r="UQ41" s="307"/>
      <c r="UR41" s="307"/>
      <c r="US41" s="307"/>
      <c r="UT41" s="307"/>
      <c r="UU41" s="307"/>
      <c r="UV41" s="307"/>
      <c r="UW41" s="307"/>
      <c r="UX41" s="307"/>
      <c r="UY41" s="307"/>
      <c r="UZ41" s="307"/>
      <c r="VA41" s="307"/>
      <c r="VB41" s="307"/>
      <c r="VC41" s="307"/>
      <c r="VD41" s="307"/>
      <c r="VE41" s="307"/>
      <c r="VF41" s="307"/>
      <c r="VG41" s="307"/>
      <c r="VH41" s="307"/>
      <c r="VI41" s="307"/>
      <c r="VJ41" s="307"/>
      <c r="VK41" s="307"/>
      <c r="VL41" s="307"/>
      <c r="VM41" s="307"/>
      <c r="VN41" s="307"/>
      <c r="VO41" s="307"/>
      <c r="VP41" s="307"/>
      <c r="VQ41" s="307"/>
      <c r="VR41" s="307"/>
      <c r="VS41" s="307"/>
      <c r="VT41" s="307"/>
      <c r="VU41" s="307"/>
      <c r="VV41" s="307"/>
      <c r="VW41" s="307"/>
      <c r="VX41" s="307"/>
      <c r="VY41" s="307"/>
      <c r="VZ41" s="307"/>
      <c r="WA41" s="307"/>
      <c r="WB41" s="307"/>
      <c r="WC41" s="307"/>
      <c r="WD41" s="307"/>
      <c r="WE41" s="307"/>
      <c r="WF41" s="307"/>
      <c r="WG41" s="307"/>
      <c r="WH41" s="307"/>
      <c r="WI41" s="307"/>
      <c r="WJ41" s="307"/>
      <c r="WK41" s="307"/>
      <c r="WL41" s="307"/>
      <c r="WM41" s="307"/>
      <c r="WN41" s="307"/>
      <c r="WO41" s="307"/>
      <c r="WP41" s="307"/>
      <c r="WQ41" s="307"/>
      <c r="WR41" s="307"/>
      <c r="WS41" s="307"/>
      <c r="WT41" s="307"/>
      <c r="WU41" s="307"/>
      <c r="WV41" s="307"/>
      <c r="WW41" s="307"/>
      <c r="WX41" s="307"/>
      <c r="WY41" s="307"/>
      <c r="WZ41" s="307"/>
      <c r="XA41" s="307"/>
      <c r="XB41" s="307"/>
      <c r="XC41" s="307"/>
      <c r="XD41" s="307"/>
      <c r="XE41" s="307"/>
      <c r="XF41" s="307"/>
      <c r="XG41" s="307"/>
      <c r="XH41" s="307"/>
      <c r="XI41" s="307"/>
      <c r="XJ41" s="307"/>
      <c r="XK41" s="307"/>
      <c r="XL41" s="307"/>
      <c r="XM41" s="307"/>
      <c r="XN41" s="307"/>
      <c r="XO41" s="307"/>
      <c r="XP41" s="307"/>
      <c r="XQ41" s="307"/>
      <c r="XR41" s="307"/>
      <c r="XS41" s="307"/>
      <c r="XT41" s="307"/>
      <c r="XU41" s="307"/>
      <c r="XV41" s="307"/>
      <c r="XW41" s="307"/>
      <c r="XX41" s="307"/>
      <c r="XY41" s="307"/>
      <c r="XZ41" s="307"/>
      <c r="YA41" s="307"/>
      <c r="YB41" s="307"/>
      <c r="YC41" s="307"/>
      <c r="YD41" s="307"/>
      <c r="YE41" s="307"/>
      <c r="YF41" s="307"/>
      <c r="YG41" s="307"/>
      <c r="YH41" s="307"/>
      <c r="YI41" s="307"/>
      <c r="YJ41" s="307"/>
      <c r="YK41" s="307"/>
      <c r="YL41" s="307"/>
      <c r="YM41" s="307"/>
      <c r="YN41" s="307"/>
      <c r="YO41" s="307"/>
      <c r="YP41" s="307"/>
      <c r="YQ41" s="307"/>
      <c r="YR41" s="307"/>
      <c r="YS41" s="307"/>
      <c r="YT41" s="307"/>
      <c r="YU41" s="307"/>
      <c r="YV41" s="307"/>
      <c r="YW41" s="307"/>
      <c r="YX41" s="307"/>
      <c r="YY41" s="307"/>
      <c r="YZ41" s="307"/>
      <c r="ZA41" s="307"/>
      <c r="ZB41" s="307"/>
      <c r="ZC41" s="307"/>
      <c r="ZD41" s="307"/>
      <c r="ZE41" s="307"/>
      <c r="ZF41" s="307"/>
      <c r="ZG41" s="307"/>
      <c r="ZH41" s="307"/>
      <c r="ZI41" s="307"/>
      <c r="ZJ41" s="307"/>
      <c r="ZK41" s="307"/>
      <c r="ZL41" s="307"/>
      <c r="ZM41" s="307"/>
      <c r="ZN41" s="307"/>
      <c r="ZO41" s="307"/>
      <c r="ZP41" s="307"/>
      <c r="ZQ41" s="307"/>
      <c r="ZR41" s="307"/>
      <c r="ZS41" s="307"/>
      <c r="ZT41" s="307"/>
      <c r="ZU41" s="307"/>
      <c r="ZV41" s="307"/>
      <c r="ZW41" s="307"/>
      <c r="ZX41" s="307"/>
      <c r="ZY41" s="307"/>
      <c r="ZZ41" s="307"/>
      <c r="AAA41" s="307"/>
      <c r="AAB41" s="307"/>
      <c r="AAC41" s="307"/>
      <c r="AAD41" s="307"/>
      <c r="AAE41" s="307"/>
      <c r="AAF41" s="307"/>
      <c r="AAG41" s="307"/>
      <c r="AAH41" s="307"/>
      <c r="AAI41" s="307"/>
      <c r="AAJ41" s="307"/>
      <c r="AAK41" s="307"/>
      <c r="AAL41" s="307"/>
      <c r="AAM41" s="307"/>
      <c r="AAN41" s="307"/>
      <c r="AAO41" s="307"/>
      <c r="AAP41" s="307"/>
      <c r="AAQ41" s="307"/>
      <c r="AAR41" s="307"/>
      <c r="AAS41" s="307"/>
      <c r="AAT41" s="307"/>
      <c r="AAU41" s="307"/>
      <c r="AAV41" s="307"/>
      <c r="AAW41" s="307"/>
      <c r="AAX41" s="307"/>
      <c r="AAY41" s="307"/>
      <c r="AAZ41" s="307"/>
      <c r="ABA41" s="307"/>
      <c r="ABB41" s="307"/>
      <c r="ABC41" s="307"/>
      <c r="ABD41" s="307"/>
      <c r="ABE41" s="307"/>
      <c r="ABF41" s="307"/>
      <c r="ABG41" s="307"/>
      <c r="ABH41" s="307"/>
      <c r="ABI41" s="307"/>
      <c r="ABJ41" s="307"/>
      <c r="ABK41" s="307"/>
      <c r="ABL41" s="307"/>
      <c r="ABM41" s="307"/>
      <c r="ABN41" s="307"/>
      <c r="ABO41" s="307"/>
      <c r="ABP41" s="307"/>
      <c r="ABQ41" s="307"/>
      <c r="ABR41" s="307"/>
      <c r="ABS41" s="307"/>
      <c r="ABT41" s="307"/>
      <c r="ABU41" s="307"/>
      <c r="ABV41" s="307"/>
      <c r="ABW41" s="307"/>
      <c r="ABX41" s="307"/>
      <c r="ABY41" s="307"/>
      <c r="ABZ41" s="307"/>
      <c r="ACA41" s="307"/>
      <c r="ACB41" s="307"/>
      <c r="ACC41" s="307"/>
      <c r="ACD41" s="307"/>
      <c r="ACE41" s="307"/>
      <c r="ACF41" s="307"/>
      <c r="ACG41" s="307"/>
      <c r="ACH41" s="307"/>
      <c r="ACI41" s="307"/>
      <c r="ACJ41" s="307"/>
      <c r="ACK41" s="307"/>
      <c r="ACL41" s="307"/>
      <c r="ACM41" s="307"/>
      <c r="ACN41" s="307"/>
      <c r="ACO41" s="307"/>
      <c r="ACP41" s="307"/>
      <c r="ACQ41" s="307"/>
      <c r="ACR41" s="307"/>
      <c r="ACS41" s="307"/>
      <c r="ACT41" s="307"/>
      <c r="ACU41" s="307"/>
      <c r="ACV41" s="307"/>
      <c r="ACW41" s="307"/>
      <c r="ACX41" s="307"/>
      <c r="ACY41" s="307"/>
      <c r="ACZ41" s="307"/>
      <c r="ADA41" s="307"/>
      <c r="ADB41" s="307"/>
      <c r="ADC41" s="307"/>
      <c r="ADD41" s="307"/>
      <c r="ADE41" s="307"/>
      <c r="ADF41" s="307"/>
      <c r="ADG41" s="307"/>
      <c r="ADH41" s="307"/>
      <c r="ADI41" s="307"/>
      <c r="ADJ41" s="307"/>
      <c r="ADK41" s="307"/>
      <c r="ADL41" s="307"/>
      <c r="ADM41" s="307"/>
      <c r="ADN41" s="307"/>
      <c r="ADO41" s="307"/>
      <c r="ADP41" s="307"/>
      <c r="ADQ41" s="307"/>
      <c r="ADR41" s="307"/>
      <c r="ADS41" s="307"/>
      <c r="ADT41" s="307"/>
      <c r="ADU41" s="307"/>
      <c r="ADV41" s="307"/>
      <c r="ADW41" s="307"/>
      <c r="ADX41" s="307"/>
      <c r="ADY41" s="307"/>
      <c r="ADZ41" s="307"/>
      <c r="AEA41" s="307"/>
      <c r="AEB41" s="307"/>
      <c r="AEC41" s="307"/>
      <c r="AED41" s="307"/>
      <c r="AEE41" s="307"/>
      <c r="AEF41" s="307"/>
      <c r="AEG41" s="307"/>
      <c r="AEH41" s="307"/>
      <c r="AEI41" s="307"/>
      <c r="AEJ41" s="307"/>
      <c r="AEK41" s="307"/>
      <c r="AEL41" s="307"/>
      <c r="AEM41" s="307"/>
      <c r="AEN41" s="307"/>
      <c r="AEO41" s="307"/>
      <c r="AEP41" s="307"/>
      <c r="AEQ41" s="307"/>
      <c r="AER41" s="307"/>
      <c r="AES41" s="307"/>
      <c r="AET41" s="307"/>
      <c r="AEU41" s="307"/>
      <c r="AEV41" s="307"/>
      <c r="AEW41" s="307"/>
      <c r="AEX41" s="307"/>
      <c r="AEY41" s="307"/>
      <c r="AEZ41" s="307"/>
      <c r="AFA41" s="307"/>
      <c r="AFB41" s="307"/>
      <c r="AFC41" s="307"/>
      <c r="AFD41" s="307"/>
      <c r="AFE41" s="307"/>
      <c r="AFF41" s="307"/>
      <c r="AFG41" s="307"/>
      <c r="AFH41" s="307"/>
      <c r="AFI41" s="307"/>
      <c r="AFJ41" s="307"/>
      <c r="AFK41" s="307"/>
      <c r="AFL41" s="307"/>
      <c r="AFM41" s="307"/>
      <c r="AFN41" s="307"/>
      <c r="AFO41" s="307"/>
      <c r="AFP41" s="307"/>
      <c r="AFQ41" s="307"/>
      <c r="AFR41" s="307"/>
      <c r="AFS41" s="307"/>
      <c r="AFT41" s="307"/>
      <c r="AFU41" s="307"/>
      <c r="AFV41" s="307"/>
      <c r="AFW41" s="307"/>
      <c r="AFX41" s="307"/>
      <c r="AFY41" s="307"/>
      <c r="AFZ41" s="307"/>
      <c r="AGA41" s="307"/>
      <c r="AGB41" s="307"/>
      <c r="AGC41" s="307"/>
      <c r="AGD41" s="307"/>
      <c r="AGE41" s="307"/>
      <c r="AGF41" s="307"/>
      <c r="AGG41" s="307"/>
      <c r="AGH41" s="307"/>
      <c r="AGI41" s="307"/>
      <c r="AGJ41" s="307"/>
      <c r="AGK41" s="307"/>
      <c r="AGL41" s="307"/>
      <c r="AGM41" s="307"/>
      <c r="AGN41" s="307"/>
      <c r="AGO41" s="307"/>
      <c r="AGP41" s="307"/>
      <c r="AGQ41" s="307"/>
      <c r="AGR41" s="307"/>
      <c r="AGS41" s="307"/>
      <c r="AGT41" s="307"/>
      <c r="AGU41" s="307"/>
      <c r="AGV41" s="307"/>
      <c r="AGW41" s="307"/>
      <c r="AGX41" s="307"/>
      <c r="AGY41" s="307"/>
      <c r="AGZ41" s="307"/>
      <c r="AHA41" s="307"/>
      <c r="AHB41" s="307"/>
      <c r="AHC41" s="307"/>
      <c r="AHD41" s="307"/>
      <c r="AHE41" s="307"/>
      <c r="AHF41" s="307"/>
      <c r="AHG41" s="307"/>
      <c r="AHH41" s="307"/>
      <c r="AHI41" s="307"/>
      <c r="AHJ41" s="307"/>
      <c r="AHK41" s="307"/>
      <c r="AHL41" s="307"/>
      <c r="AHM41" s="307"/>
      <c r="AHN41" s="307"/>
      <c r="AHO41" s="307"/>
      <c r="AHP41" s="307"/>
      <c r="AHQ41" s="307"/>
      <c r="AHR41" s="307"/>
      <c r="AHS41" s="307"/>
      <c r="AHT41" s="307"/>
      <c r="AHU41" s="307"/>
      <c r="AHV41" s="307"/>
      <c r="AHW41" s="307"/>
      <c r="AHX41" s="307"/>
      <c r="AHY41" s="307"/>
      <c r="AHZ41" s="307"/>
      <c r="AIA41" s="307"/>
      <c r="AIB41" s="307"/>
      <c r="AIC41" s="307"/>
      <c r="AID41" s="307"/>
      <c r="AIE41" s="307"/>
      <c r="AIF41" s="307"/>
      <c r="AIG41" s="307"/>
      <c r="AIH41" s="307"/>
      <c r="AII41" s="307"/>
      <c r="AIJ41" s="307"/>
      <c r="AIK41" s="307"/>
      <c r="AIL41" s="307"/>
      <c r="AIM41" s="307"/>
      <c r="AIN41" s="307"/>
      <c r="AIO41" s="307"/>
      <c r="AIP41" s="307"/>
      <c r="AIQ41" s="307"/>
      <c r="AIR41" s="307"/>
      <c r="AIS41" s="307"/>
      <c r="AIT41" s="307"/>
      <c r="AIU41" s="307"/>
      <c r="AIV41" s="307"/>
      <c r="AIW41" s="307"/>
      <c r="AIX41" s="307"/>
      <c r="AIY41" s="307"/>
      <c r="AIZ41" s="307"/>
      <c r="AJA41" s="307"/>
      <c r="AJB41" s="307"/>
      <c r="AJC41" s="307"/>
      <c r="AJD41" s="307"/>
      <c r="AJE41" s="307"/>
      <c r="AJF41" s="307"/>
      <c r="AJG41" s="307"/>
      <c r="AJH41" s="307"/>
      <c r="AJI41" s="307"/>
      <c r="AJJ41" s="307"/>
      <c r="AJK41" s="307"/>
      <c r="AJL41" s="307"/>
      <c r="AJM41" s="307"/>
      <c r="AJN41" s="307"/>
      <c r="AJO41" s="307"/>
      <c r="AJP41" s="307"/>
      <c r="AJQ41" s="307"/>
      <c r="AJR41" s="307"/>
      <c r="AJS41" s="307"/>
      <c r="AJT41" s="307"/>
      <c r="AJU41" s="307"/>
      <c r="AJV41" s="307"/>
      <c r="AJW41" s="307"/>
      <c r="AJX41" s="307"/>
      <c r="AJY41" s="307"/>
      <c r="AJZ41" s="307"/>
      <c r="AKA41" s="307"/>
      <c r="AKB41" s="307"/>
      <c r="AKC41" s="307"/>
      <c r="AKD41" s="307"/>
      <c r="AKE41" s="307"/>
      <c r="AKF41" s="307"/>
      <c r="AKG41" s="307"/>
      <c r="AKH41" s="307"/>
      <c r="AKI41" s="307"/>
      <c r="AKJ41" s="307"/>
      <c r="AKK41" s="307"/>
      <c r="AKL41" s="307"/>
      <c r="AKM41" s="307"/>
      <c r="AKN41" s="307"/>
      <c r="AKO41" s="307"/>
      <c r="AKP41" s="307"/>
      <c r="AKQ41" s="307"/>
      <c r="AKR41" s="307"/>
      <c r="AKS41" s="307"/>
      <c r="AKT41" s="307"/>
      <c r="AKU41" s="307"/>
      <c r="AKV41" s="307"/>
      <c r="AKW41" s="307"/>
      <c r="AKX41" s="307"/>
      <c r="AKY41" s="307"/>
    </row>
    <row r="42" spans="1:987" s="41" customFormat="1" x14ac:dyDescent="0.25">
      <c r="A42" s="133" t="s">
        <v>1</v>
      </c>
      <c r="B42" s="185" t="e">
        <f>IF('Sample of Spirits 2'!I42&lt;E42,"&lt;",'Sample of Spirits 2'!I42)</f>
        <v>#DIV/0!</v>
      </c>
      <c r="C42" s="94" t="e">
        <f t="shared" ref="C42:C53" si="24">B42*D42/100</f>
        <v>#DIV/0!</v>
      </c>
      <c r="D42" s="94" t="e">
        <f>'Sample of Spirits 2'!E42</f>
        <v>#DIV/0!</v>
      </c>
      <c r="E42" s="196" t="e">
        <f t="shared" ref="E42:E53" si="25">E23</f>
        <v>#DIV/0!</v>
      </c>
      <c r="F42" s="118"/>
      <c r="G42" s="94" t="e">
        <f>IF('Sample of Spirits 2'!R42&lt;J42,"&lt;",'Sample of Spirits 2'!R42)</f>
        <v>#DIV/0!</v>
      </c>
      <c r="H42" s="94" t="e">
        <f t="shared" ref="H42:H53" si="26">G42*I42/100</f>
        <v>#DIV/0!</v>
      </c>
      <c r="I42" s="94" t="e">
        <f>'Sample of Spirits 2'!N42</f>
        <v>#DIV/0!</v>
      </c>
      <c r="J42" s="199" t="e">
        <f t="shared" ref="J42:J53" si="27">J23</f>
        <v>#DIV/0!</v>
      </c>
      <c r="K42" s="118"/>
      <c r="L42" s="186" t="e">
        <f>IF('Sample of Spirits 2'!AA42&lt;O42,"&lt;",'Sample of Spirits 2'!AA42)</f>
        <v>#DIV/0!</v>
      </c>
      <c r="M42" s="94" t="e">
        <f t="shared" ref="M42:M53" si="28">L42*N42/100</f>
        <v>#DIV/0!</v>
      </c>
      <c r="N42" s="94" t="e">
        <f>'Sample of Spirits 2'!W42</f>
        <v>#DIV/0!</v>
      </c>
      <c r="O42" s="199" t="e">
        <f t="shared" ref="O42:O53" si="29">O23</f>
        <v>#DIV/0!</v>
      </c>
      <c r="P42" s="118"/>
      <c r="Q42" s="94" t="e">
        <f t="shared" ref="Q42:Q45" si="30">IF(G42="&lt;","-",(B42-L42)/AVERAGE(B42,L42)*100)</f>
        <v>#DIV/0!</v>
      </c>
      <c r="R42" s="94" t="e">
        <f t="shared" ref="R42:R45" si="31">IF(L42="&lt;","-",D42-N42)</f>
        <v>#DIV/0!</v>
      </c>
      <c r="S42" s="118"/>
      <c r="T42" s="186" t="e">
        <f t="shared" ref="T42:T45" si="32">IF(G42="&lt;","-",(G42-L42)/AVERAGE(G42,L42)*100)</f>
        <v>#DIV/0!</v>
      </c>
      <c r="U42" s="94" t="e">
        <f t="shared" ref="U42:U45" si="33">IF(L42="&lt;","-",I42-N42)</f>
        <v>#DIV/0!</v>
      </c>
      <c r="V42" s="114"/>
      <c r="W42" s="312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7"/>
      <c r="AL42" s="307"/>
      <c r="AM42" s="307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7"/>
      <c r="AZ42" s="307"/>
      <c r="BA42" s="307"/>
      <c r="BB42" s="307"/>
      <c r="BC42" s="307"/>
      <c r="BD42" s="307"/>
      <c r="BE42" s="307"/>
      <c r="BF42" s="307"/>
      <c r="BG42" s="307"/>
      <c r="BH42" s="307"/>
      <c r="BI42" s="307"/>
      <c r="BJ42" s="307"/>
      <c r="BK42" s="307"/>
      <c r="BL42" s="307"/>
      <c r="BM42" s="307"/>
      <c r="BN42" s="307"/>
      <c r="BO42" s="307"/>
      <c r="BP42" s="307"/>
      <c r="BQ42" s="307"/>
      <c r="BR42" s="307"/>
      <c r="BS42" s="307"/>
      <c r="BT42" s="307"/>
      <c r="BU42" s="307"/>
      <c r="BV42" s="307"/>
      <c r="BW42" s="307"/>
      <c r="BX42" s="307"/>
      <c r="BY42" s="307"/>
      <c r="BZ42" s="307"/>
      <c r="CA42" s="307"/>
      <c r="CB42" s="307"/>
      <c r="CC42" s="307"/>
      <c r="CD42" s="307"/>
      <c r="CE42" s="307"/>
      <c r="CF42" s="307"/>
      <c r="CG42" s="307"/>
      <c r="CH42" s="307"/>
      <c r="CI42" s="307"/>
      <c r="CJ42" s="307"/>
      <c r="CK42" s="307"/>
      <c r="CL42" s="307"/>
      <c r="CM42" s="307"/>
      <c r="CN42" s="307"/>
      <c r="CO42" s="307"/>
      <c r="CP42" s="307"/>
      <c r="CQ42" s="307"/>
      <c r="CR42" s="307"/>
      <c r="CS42" s="307"/>
      <c r="CT42" s="307"/>
      <c r="CU42" s="307"/>
      <c r="CV42" s="307"/>
      <c r="CW42" s="307"/>
      <c r="CX42" s="307"/>
      <c r="CY42" s="307"/>
      <c r="CZ42" s="307"/>
      <c r="DA42" s="307"/>
      <c r="DB42" s="307"/>
      <c r="DC42" s="307"/>
      <c r="DD42" s="307"/>
      <c r="DE42" s="307"/>
      <c r="DF42" s="307"/>
      <c r="DG42" s="307"/>
      <c r="DH42" s="307"/>
      <c r="DI42" s="307"/>
      <c r="DJ42" s="307"/>
      <c r="DK42" s="307"/>
      <c r="DL42" s="307"/>
      <c r="DM42" s="307"/>
      <c r="DN42" s="307"/>
      <c r="DO42" s="307"/>
      <c r="DP42" s="307"/>
      <c r="DQ42" s="307"/>
      <c r="DR42" s="307"/>
      <c r="DS42" s="307"/>
      <c r="DT42" s="307"/>
      <c r="DU42" s="307"/>
      <c r="DV42" s="307"/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7"/>
      <c r="EL42" s="307"/>
      <c r="EM42" s="307"/>
      <c r="EN42" s="307"/>
      <c r="EO42" s="307"/>
      <c r="EP42" s="307"/>
      <c r="EQ42" s="307"/>
      <c r="ER42" s="307"/>
      <c r="ES42" s="307"/>
      <c r="ET42" s="307"/>
      <c r="EU42" s="307"/>
      <c r="EV42" s="307"/>
      <c r="EW42" s="307"/>
      <c r="EX42" s="307"/>
      <c r="EY42" s="307"/>
      <c r="EZ42" s="307"/>
      <c r="FA42" s="307"/>
      <c r="FB42" s="307"/>
      <c r="FC42" s="307"/>
      <c r="FD42" s="307"/>
      <c r="FE42" s="307"/>
      <c r="FF42" s="307"/>
      <c r="FG42" s="307"/>
      <c r="FH42" s="307"/>
      <c r="FI42" s="307"/>
      <c r="FJ42" s="307"/>
      <c r="FK42" s="307"/>
      <c r="FL42" s="307"/>
      <c r="FM42" s="307"/>
      <c r="FN42" s="307"/>
      <c r="FO42" s="307"/>
      <c r="FP42" s="307"/>
      <c r="FQ42" s="307"/>
      <c r="FR42" s="307"/>
      <c r="FS42" s="307"/>
      <c r="FT42" s="307"/>
      <c r="FU42" s="307"/>
      <c r="FV42" s="307"/>
      <c r="FW42" s="307"/>
      <c r="FX42" s="307"/>
      <c r="FY42" s="307"/>
      <c r="FZ42" s="307"/>
      <c r="GA42" s="307"/>
      <c r="GB42" s="307"/>
      <c r="GC42" s="307"/>
      <c r="GD42" s="307"/>
      <c r="GE42" s="307"/>
      <c r="GF42" s="307"/>
      <c r="GG42" s="307"/>
      <c r="GH42" s="307"/>
      <c r="GI42" s="307"/>
      <c r="GJ42" s="307"/>
      <c r="GK42" s="307"/>
      <c r="GL42" s="307"/>
      <c r="GM42" s="307"/>
      <c r="GN42" s="307"/>
      <c r="GO42" s="307"/>
      <c r="GP42" s="307"/>
      <c r="GQ42" s="307"/>
      <c r="GR42" s="307"/>
      <c r="GS42" s="307"/>
      <c r="GT42" s="307"/>
      <c r="GU42" s="307"/>
      <c r="GV42" s="307"/>
      <c r="GW42" s="307"/>
      <c r="GX42" s="307"/>
      <c r="GY42" s="307"/>
      <c r="GZ42" s="307"/>
      <c r="HA42" s="307"/>
      <c r="HB42" s="307"/>
      <c r="HC42" s="307"/>
      <c r="HD42" s="307"/>
      <c r="HE42" s="307"/>
      <c r="HF42" s="307"/>
      <c r="HG42" s="307"/>
      <c r="HH42" s="307"/>
      <c r="HI42" s="307"/>
      <c r="HJ42" s="307"/>
      <c r="HK42" s="307"/>
      <c r="HL42" s="307"/>
      <c r="HM42" s="307"/>
      <c r="HN42" s="307"/>
      <c r="HO42" s="307"/>
      <c r="HP42" s="307"/>
      <c r="HQ42" s="307"/>
      <c r="HR42" s="307"/>
      <c r="HS42" s="307"/>
      <c r="HT42" s="307"/>
      <c r="HU42" s="307"/>
      <c r="HV42" s="307"/>
      <c r="HW42" s="307"/>
      <c r="HX42" s="307"/>
      <c r="HY42" s="307"/>
      <c r="HZ42" s="307"/>
      <c r="IA42" s="307"/>
      <c r="IB42" s="307"/>
      <c r="IC42" s="307"/>
      <c r="ID42" s="307"/>
      <c r="IE42" s="307"/>
      <c r="IF42" s="307"/>
      <c r="IG42" s="307"/>
      <c r="IH42" s="307"/>
      <c r="II42" s="307"/>
      <c r="IJ42" s="307"/>
      <c r="IK42" s="307"/>
      <c r="IL42" s="307"/>
      <c r="IM42" s="307"/>
      <c r="IN42" s="307"/>
      <c r="IO42" s="307"/>
      <c r="IP42" s="307"/>
      <c r="IQ42" s="307"/>
      <c r="IR42" s="307"/>
      <c r="IS42" s="307"/>
      <c r="IT42" s="307"/>
      <c r="IU42" s="307"/>
      <c r="IV42" s="307"/>
      <c r="IW42" s="307"/>
      <c r="IX42" s="307"/>
      <c r="IY42" s="307"/>
      <c r="IZ42" s="307"/>
      <c r="JA42" s="307"/>
      <c r="JB42" s="307"/>
      <c r="JC42" s="307"/>
      <c r="JD42" s="307"/>
      <c r="JE42" s="307"/>
      <c r="JF42" s="307"/>
      <c r="JG42" s="307"/>
      <c r="JH42" s="307"/>
      <c r="JI42" s="307"/>
      <c r="JJ42" s="307"/>
      <c r="JK42" s="307"/>
      <c r="JL42" s="307"/>
      <c r="JM42" s="307"/>
      <c r="JN42" s="307"/>
      <c r="JO42" s="307"/>
      <c r="JP42" s="307"/>
      <c r="JQ42" s="307"/>
      <c r="JR42" s="307"/>
      <c r="JS42" s="307"/>
      <c r="JT42" s="307"/>
      <c r="JU42" s="307"/>
      <c r="JV42" s="307"/>
      <c r="JW42" s="307"/>
      <c r="JX42" s="307"/>
      <c r="JY42" s="307"/>
      <c r="JZ42" s="307"/>
      <c r="KA42" s="307"/>
      <c r="KB42" s="307"/>
      <c r="KC42" s="307"/>
      <c r="KD42" s="307"/>
      <c r="KE42" s="307"/>
      <c r="KF42" s="307"/>
      <c r="KG42" s="307"/>
      <c r="KH42" s="307"/>
      <c r="KI42" s="307"/>
      <c r="KJ42" s="307"/>
      <c r="KK42" s="307"/>
      <c r="KL42" s="307"/>
      <c r="KM42" s="307"/>
      <c r="KN42" s="307"/>
      <c r="KO42" s="307"/>
      <c r="KP42" s="307"/>
      <c r="KQ42" s="307"/>
      <c r="KR42" s="307"/>
      <c r="KS42" s="307"/>
      <c r="KT42" s="307"/>
      <c r="KU42" s="307"/>
      <c r="KV42" s="307"/>
      <c r="KW42" s="307"/>
      <c r="KX42" s="307"/>
      <c r="KY42" s="307"/>
      <c r="KZ42" s="307"/>
      <c r="LA42" s="307"/>
      <c r="LB42" s="307"/>
      <c r="LC42" s="307"/>
      <c r="LD42" s="307"/>
      <c r="LE42" s="307"/>
      <c r="LF42" s="307"/>
      <c r="LG42" s="307"/>
      <c r="LH42" s="307"/>
      <c r="LI42" s="307"/>
      <c r="LJ42" s="307"/>
      <c r="LK42" s="307"/>
      <c r="LL42" s="307"/>
      <c r="LM42" s="307"/>
      <c r="LN42" s="307"/>
      <c r="LO42" s="307"/>
      <c r="LP42" s="307"/>
      <c r="LQ42" s="307"/>
      <c r="LR42" s="307"/>
      <c r="LS42" s="307"/>
      <c r="LT42" s="307"/>
      <c r="LU42" s="307"/>
      <c r="LV42" s="307"/>
      <c r="LW42" s="307"/>
      <c r="LX42" s="307"/>
      <c r="LY42" s="307"/>
      <c r="LZ42" s="307"/>
      <c r="MA42" s="307"/>
      <c r="MB42" s="307"/>
      <c r="MC42" s="307"/>
      <c r="MD42" s="307"/>
      <c r="ME42" s="307"/>
      <c r="MF42" s="307"/>
      <c r="MG42" s="307"/>
      <c r="MH42" s="307"/>
      <c r="MI42" s="307"/>
      <c r="MJ42" s="307"/>
      <c r="MK42" s="307"/>
      <c r="ML42" s="307"/>
      <c r="MM42" s="307"/>
      <c r="MN42" s="307"/>
      <c r="MO42" s="307"/>
      <c r="MP42" s="307"/>
      <c r="MQ42" s="307"/>
      <c r="MR42" s="307"/>
      <c r="MS42" s="307"/>
      <c r="MT42" s="307"/>
      <c r="MU42" s="307"/>
      <c r="MV42" s="307"/>
      <c r="MW42" s="307"/>
      <c r="MX42" s="307"/>
      <c r="MY42" s="307"/>
      <c r="MZ42" s="307"/>
      <c r="NA42" s="307"/>
      <c r="NB42" s="307"/>
      <c r="NC42" s="307"/>
      <c r="ND42" s="307"/>
      <c r="NE42" s="307"/>
      <c r="NF42" s="307"/>
      <c r="NG42" s="307"/>
      <c r="NH42" s="307"/>
      <c r="NI42" s="307"/>
      <c r="NJ42" s="307"/>
      <c r="NK42" s="307"/>
      <c r="NL42" s="307"/>
      <c r="NM42" s="307"/>
      <c r="NN42" s="307"/>
      <c r="NO42" s="307"/>
      <c r="NP42" s="307"/>
      <c r="NQ42" s="307"/>
      <c r="NR42" s="307"/>
      <c r="NS42" s="307"/>
      <c r="NT42" s="307"/>
      <c r="NU42" s="307"/>
      <c r="NV42" s="307"/>
      <c r="NW42" s="307"/>
      <c r="NX42" s="307"/>
      <c r="NY42" s="307"/>
      <c r="NZ42" s="307"/>
      <c r="OA42" s="307"/>
      <c r="OB42" s="307"/>
      <c r="OC42" s="307"/>
      <c r="OD42" s="307"/>
      <c r="OE42" s="307"/>
      <c r="OF42" s="307"/>
      <c r="OG42" s="307"/>
      <c r="OH42" s="307"/>
      <c r="OI42" s="307"/>
      <c r="OJ42" s="307"/>
      <c r="OK42" s="307"/>
      <c r="OL42" s="307"/>
      <c r="OM42" s="307"/>
      <c r="ON42" s="307"/>
      <c r="OO42" s="307"/>
      <c r="OP42" s="307"/>
      <c r="OQ42" s="307"/>
      <c r="OR42" s="307"/>
      <c r="OS42" s="307"/>
      <c r="OT42" s="307"/>
      <c r="OU42" s="307"/>
      <c r="OV42" s="307"/>
      <c r="OW42" s="307"/>
      <c r="OX42" s="307"/>
      <c r="OY42" s="307"/>
      <c r="OZ42" s="307"/>
      <c r="PA42" s="307"/>
      <c r="PB42" s="307"/>
      <c r="PC42" s="307"/>
      <c r="PD42" s="307"/>
      <c r="PE42" s="307"/>
      <c r="PF42" s="307"/>
      <c r="PG42" s="307"/>
      <c r="PH42" s="307"/>
      <c r="PI42" s="307"/>
      <c r="PJ42" s="307"/>
      <c r="PK42" s="307"/>
      <c r="PL42" s="307"/>
      <c r="PM42" s="307"/>
      <c r="PN42" s="307"/>
      <c r="PO42" s="307"/>
      <c r="PP42" s="307"/>
      <c r="PQ42" s="307"/>
      <c r="PR42" s="307"/>
      <c r="PS42" s="307"/>
      <c r="PT42" s="307"/>
      <c r="PU42" s="307"/>
      <c r="PV42" s="307"/>
      <c r="PW42" s="307"/>
      <c r="PX42" s="307"/>
      <c r="PY42" s="307"/>
      <c r="PZ42" s="307"/>
      <c r="QA42" s="307"/>
      <c r="QB42" s="307"/>
      <c r="QC42" s="307"/>
      <c r="QD42" s="307"/>
      <c r="QE42" s="307"/>
      <c r="QF42" s="307"/>
      <c r="QG42" s="307"/>
      <c r="QH42" s="307"/>
      <c r="QI42" s="307"/>
      <c r="QJ42" s="307"/>
      <c r="QK42" s="307"/>
      <c r="QL42" s="307"/>
      <c r="QM42" s="307"/>
      <c r="QN42" s="307"/>
      <c r="QO42" s="307"/>
      <c r="QP42" s="307"/>
      <c r="QQ42" s="307"/>
      <c r="QR42" s="307"/>
      <c r="QS42" s="307"/>
      <c r="QT42" s="307"/>
      <c r="QU42" s="307"/>
      <c r="QV42" s="307"/>
      <c r="QW42" s="307"/>
      <c r="QX42" s="307"/>
      <c r="QY42" s="307"/>
      <c r="QZ42" s="307"/>
      <c r="RA42" s="307"/>
      <c r="RB42" s="307"/>
      <c r="RC42" s="307"/>
      <c r="RD42" s="307"/>
      <c r="RE42" s="307"/>
      <c r="RF42" s="307"/>
      <c r="RG42" s="307"/>
      <c r="RH42" s="307"/>
      <c r="RI42" s="307"/>
      <c r="RJ42" s="307"/>
      <c r="RK42" s="307"/>
      <c r="RL42" s="307"/>
      <c r="RM42" s="307"/>
      <c r="RN42" s="307"/>
      <c r="RO42" s="307"/>
      <c r="RP42" s="307"/>
      <c r="RQ42" s="307"/>
      <c r="RR42" s="307"/>
      <c r="RS42" s="307"/>
      <c r="RT42" s="307"/>
      <c r="RU42" s="307"/>
      <c r="RV42" s="307"/>
      <c r="RW42" s="307"/>
      <c r="RX42" s="307"/>
      <c r="RY42" s="307"/>
      <c r="RZ42" s="307"/>
      <c r="SA42" s="307"/>
      <c r="SB42" s="307"/>
      <c r="SC42" s="307"/>
      <c r="SD42" s="307"/>
      <c r="SE42" s="307"/>
      <c r="SF42" s="307"/>
      <c r="SG42" s="307"/>
      <c r="SH42" s="307"/>
      <c r="SI42" s="307"/>
      <c r="SJ42" s="307"/>
      <c r="SK42" s="307"/>
      <c r="SL42" s="307"/>
      <c r="SM42" s="307"/>
      <c r="SN42" s="307"/>
      <c r="SO42" s="307"/>
      <c r="SP42" s="307"/>
      <c r="SQ42" s="307"/>
      <c r="SR42" s="307"/>
      <c r="SS42" s="307"/>
      <c r="ST42" s="307"/>
      <c r="SU42" s="307"/>
      <c r="SV42" s="307"/>
      <c r="SW42" s="307"/>
      <c r="SX42" s="307"/>
      <c r="SY42" s="307"/>
      <c r="SZ42" s="307"/>
      <c r="TA42" s="307"/>
      <c r="TB42" s="307"/>
      <c r="TC42" s="307"/>
      <c r="TD42" s="307"/>
      <c r="TE42" s="307"/>
      <c r="TF42" s="307"/>
      <c r="TG42" s="307"/>
      <c r="TH42" s="307"/>
      <c r="TI42" s="307"/>
      <c r="TJ42" s="307"/>
      <c r="TK42" s="307"/>
      <c r="TL42" s="307"/>
      <c r="TM42" s="307"/>
      <c r="TN42" s="307"/>
      <c r="TO42" s="307"/>
      <c r="TP42" s="307"/>
      <c r="TQ42" s="307"/>
      <c r="TR42" s="307"/>
      <c r="TS42" s="307"/>
      <c r="TT42" s="307"/>
      <c r="TU42" s="307"/>
      <c r="TV42" s="307"/>
      <c r="TW42" s="307"/>
      <c r="TX42" s="307"/>
      <c r="TY42" s="307"/>
      <c r="TZ42" s="307"/>
      <c r="UA42" s="307"/>
      <c r="UB42" s="307"/>
      <c r="UC42" s="307"/>
      <c r="UD42" s="307"/>
      <c r="UE42" s="307"/>
      <c r="UF42" s="307"/>
      <c r="UG42" s="307"/>
      <c r="UH42" s="307"/>
      <c r="UI42" s="307"/>
      <c r="UJ42" s="307"/>
      <c r="UK42" s="307"/>
      <c r="UL42" s="307"/>
      <c r="UM42" s="307"/>
      <c r="UN42" s="307"/>
      <c r="UO42" s="307"/>
      <c r="UP42" s="307"/>
      <c r="UQ42" s="307"/>
      <c r="UR42" s="307"/>
      <c r="US42" s="307"/>
      <c r="UT42" s="307"/>
      <c r="UU42" s="307"/>
      <c r="UV42" s="307"/>
      <c r="UW42" s="307"/>
      <c r="UX42" s="307"/>
      <c r="UY42" s="307"/>
      <c r="UZ42" s="307"/>
      <c r="VA42" s="307"/>
      <c r="VB42" s="307"/>
      <c r="VC42" s="307"/>
      <c r="VD42" s="307"/>
      <c r="VE42" s="307"/>
      <c r="VF42" s="307"/>
      <c r="VG42" s="307"/>
      <c r="VH42" s="307"/>
      <c r="VI42" s="307"/>
      <c r="VJ42" s="307"/>
      <c r="VK42" s="307"/>
      <c r="VL42" s="307"/>
      <c r="VM42" s="307"/>
      <c r="VN42" s="307"/>
      <c r="VO42" s="307"/>
      <c r="VP42" s="307"/>
      <c r="VQ42" s="307"/>
      <c r="VR42" s="307"/>
      <c r="VS42" s="307"/>
      <c r="VT42" s="307"/>
      <c r="VU42" s="307"/>
      <c r="VV42" s="307"/>
      <c r="VW42" s="307"/>
      <c r="VX42" s="307"/>
      <c r="VY42" s="307"/>
      <c r="VZ42" s="307"/>
      <c r="WA42" s="307"/>
      <c r="WB42" s="307"/>
      <c r="WC42" s="307"/>
      <c r="WD42" s="307"/>
      <c r="WE42" s="307"/>
      <c r="WF42" s="307"/>
      <c r="WG42" s="307"/>
      <c r="WH42" s="307"/>
      <c r="WI42" s="307"/>
      <c r="WJ42" s="307"/>
      <c r="WK42" s="307"/>
      <c r="WL42" s="307"/>
      <c r="WM42" s="307"/>
      <c r="WN42" s="307"/>
      <c r="WO42" s="307"/>
      <c r="WP42" s="307"/>
      <c r="WQ42" s="307"/>
      <c r="WR42" s="307"/>
      <c r="WS42" s="307"/>
      <c r="WT42" s="307"/>
      <c r="WU42" s="307"/>
      <c r="WV42" s="307"/>
      <c r="WW42" s="307"/>
      <c r="WX42" s="307"/>
      <c r="WY42" s="307"/>
      <c r="WZ42" s="307"/>
      <c r="XA42" s="307"/>
      <c r="XB42" s="307"/>
      <c r="XC42" s="307"/>
      <c r="XD42" s="307"/>
      <c r="XE42" s="307"/>
      <c r="XF42" s="307"/>
      <c r="XG42" s="307"/>
      <c r="XH42" s="307"/>
      <c r="XI42" s="307"/>
      <c r="XJ42" s="307"/>
      <c r="XK42" s="307"/>
      <c r="XL42" s="307"/>
      <c r="XM42" s="307"/>
      <c r="XN42" s="307"/>
      <c r="XO42" s="307"/>
      <c r="XP42" s="307"/>
      <c r="XQ42" s="307"/>
      <c r="XR42" s="307"/>
      <c r="XS42" s="307"/>
      <c r="XT42" s="307"/>
      <c r="XU42" s="307"/>
      <c r="XV42" s="307"/>
      <c r="XW42" s="307"/>
      <c r="XX42" s="307"/>
      <c r="XY42" s="307"/>
      <c r="XZ42" s="307"/>
      <c r="YA42" s="307"/>
      <c r="YB42" s="307"/>
      <c r="YC42" s="307"/>
      <c r="YD42" s="307"/>
      <c r="YE42" s="307"/>
      <c r="YF42" s="307"/>
      <c r="YG42" s="307"/>
      <c r="YH42" s="307"/>
      <c r="YI42" s="307"/>
      <c r="YJ42" s="307"/>
      <c r="YK42" s="307"/>
      <c r="YL42" s="307"/>
      <c r="YM42" s="307"/>
      <c r="YN42" s="307"/>
      <c r="YO42" s="307"/>
      <c r="YP42" s="307"/>
      <c r="YQ42" s="307"/>
      <c r="YR42" s="307"/>
      <c r="YS42" s="307"/>
      <c r="YT42" s="307"/>
      <c r="YU42" s="307"/>
      <c r="YV42" s="307"/>
      <c r="YW42" s="307"/>
      <c r="YX42" s="307"/>
      <c r="YY42" s="307"/>
      <c r="YZ42" s="307"/>
      <c r="ZA42" s="307"/>
      <c r="ZB42" s="307"/>
      <c r="ZC42" s="307"/>
      <c r="ZD42" s="307"/>
      <c r="ZE42" s="307"/>
      <c r="ZF42" s="307"/>
      <c r="ZG42" s="307"/>
      <c r="ZH42" s="307"/>
      <c r="ZI42" s="307"/>
      <c r="ZJ42" s="307"/>
      <c r="ZK42" s="307"/>
      <c r="ZL42" s="307"/>
      <c r="ZM42" s="307"/>
      <c r="ZN42" s="307"/>
      <c r="ZO42" s="307"/>
      <c r="ZP42" s="307"/>
      <c r="ZQ42" s="307"/>
      <c r="ZR42" s="307"/>
      <c r="ZS42" s="307"/>
      <c r="ZT42" s="307"/>
      <c r="ZU42" s="307"/>
      <c r="ZV42" s="307"/>
      <c r="ZW42" s="307"/>
      <c r="ZX42" s="307"/>
      <c r="ZY42" s="307"/>
      <c r="ZZ42" s="307"/>
      <c r="AAA42" s="307"/>
      <c r="AAB42" s="307"/>
      <c r="AAC42" s="307"/>
      <c r="AAD42" s="307"/>
      <c r="AAE42" s="307"/>
      <c r="AAF42" s="307"/>
      <c r="AAG42" s="307"/>
      <c r="AAH42" s="307"/>
      <c r="AAI42" s="307"/>
      <c r="AAJ42" s="307"/>
      <c r="AAK42" s="307"/>
      <c r="AAL42" s="307"/>
      <c r="AAM42" s="307"/>
      <c r="AAN42" s="307"/>
      <c r="AAO42" s="307"/>
      <c r="AAP42" s="307"/>
      <c r="AAQ42" s="307"/>
      <c r="AAR42" s="307"/>
      <c r="AAS42" s="307"/>
      <c r="AAT42" s="307"/>
      <c r="AAU42" s="307"/>
      <c r="AAV42" s="307"/>
      <c r="AAW42" s="307"/>
      <c r="AAX42" s="307"/>
      <c r="AAY42" s="307"/>
      <c r="AAZ42" s="307"/>
      <c r="ABA42" s="307"/>
      <c r="ABB42" s="307"/>
      <c r="ABC42" s="307"/>
      <c r="ABD42" s="307"/>
      <c r="ABE42" s="307"/>
      <c r="ABF42" s="307"/>
      <c r="ABG42" s="307"/>
      <c r="ABH42" s="307"/>
      <c r="ABI42" s="307"/>
      <c r="ABJ42" s="307"/>
      <c r="ABK42" s="307"/>
      <c r="ABL42" s="307"/>
      <c r="ABM42" s="307"/>
      <c r="ABN42" s="307"/>
      <c r="ABO42" s="307"/>
      <c r="ABP42" s="307"/>
      <c r="ABQ42" s="307"/>
      <c r="ABR42" s="307"/>
      <c r="ABS42" s="307"/>
      <c r="ABT42" s="307"/>
      <c r="ABU42" s="307"/>
      <c r="ABV42" s="307"/>
      <c r="ABW42" s="307"/>
      <c r="ABX42" s="307"/>
      <c r="ABY42" s="307"/>
      <c r="ABZ42" s="307"/>
      <c r="ACA42" s="307"/>
      <c r="ACB42" s="307"/>
      <c r="ACC42" s="307"/>
      <c r="ACD42" s="307"/>
      <c r="ACE42" s="307"/>
      <c r="ACF42" s="307"/>
      <c r="ACG42" s="307"/>
      <c r="ACH42" s="307"/>
      <c r="ACI42" s="307"/>
      <c r="ACJ42" s="307"/>
      <c r="ACK42" s="307"/>
      <c r="ACL42" s="307"/>
      <c r="ACM42" s="307"/>
      <c r="ACN42" s="307"/>
      <c r="ACO42" s="307"/>
      <c r="ACP42" s="307"/>
      <c r="ACQ42" s="307"/>
      <c r="ACR42" s="307"/>
      <c r="ACS42" s="307"/>
      <c r="ACT42" s="307"/>
      <c r="ACU42" s="307"/>
      <c r="ACV42" s="307"/>
      <c r="ACW42" s="307"/>
      <c r="ACX42" s="307"/>
      <c r="ACY42" s="307"/>
      <c r="ACZ42" s="307"/>
      <c r="ADA42" s="307"/>
      <c r="ADB42" s="307"/>
      <c r="ADC42" s="307"/>
      <c r="ADD42" s="307"/>
      <c r="ADE42" s="307"/>
      <c r="ADF42" s="307"/>
      <c r="ADG42" s="307"/>
      <c r="ADH42" s="307"/>
      <c r="ADI42" s="307"/>
      <c r="ADJ42" s="307"/>
      <c r="ADK42" s="307"/>
      <c r="ADL42" s="307"/>
      <c r="ADM42" s="307"/>
      <c r="ADN42" s="307"/>
      <c r="ADO42" s="307"/>
      <c r="ADP42" s="307"/>
      <c r="ADQ42" s="307"/>
      <c r="ADR42" s="307"/>
      <c r="ADS42" s="307"/>
      <c r="ADT42" s="307"/>
      <c r="ADU42" s="307"/>
      <c r="ADV42" s="307"/>
      <c r="ADW42" s="307"/>
      <c r="ADX42" s="307"/>
      <c r="ADY42" s="307"/>
      <c r="ADZ42" s="307"/>
      <c r="AEA42" s="307"/>
      <c r="AEB42" s="307"/>
      <c r="AEC42" s="307"/>
      <c r="AED42" s="307"/>
      <c r="AEE42" s="307"/>
      <c r="AEF42" s="307"/>
      <c r="AEG42" s="307"/>
      <c r="AEH42" s="307"/>
      <c r="AEI42" s="307"/>
      <c r="AEJ42" s="307"/>
      <c r="AEK42" s="307"/>
      <c r="AEL42" s="307"/>
      <c r="AEM42" s="307"/>
      <c r="AEN42" s="307"/>
      <c r="AEO42" s="307"/>
      <c r="AEP42" s="307"/>
      <c r="AEQ42" s="307"/>
      <c r="AER42" s="307"/>
      <c r="AES42" s="307"/>
      <c r="AET42" s="307"/>
      <c r="AEU42" s="307"/>
      <c r="AEV42" s="307"/>
      <c r="AEW42" s="307"/>
      <c r="AEX42" s="307"/>
      <c r="AEY42" s="307"/>
      <c r="AEZ42" s="307"/>
      <c r="AFA42" s="307"/>
      <c r="AFB42" s="307"/>
      <c r="AFC42" s="307"/>
      <c r="AFD42" s="307"/>
      <c r="AFE42" s="307"/>
      <c r="AFF42" s="307"/>
      <c r="AFG42" s="307"/>
      <c r="AFH42" s="307"/>
      <c r="AFI42" s="307"/>
      <c r="AFJ42" s="307"/>
      <c r="AFK42" s="307"/>
      <c r="AFL42" s="307"/>
      <c r="AFM42" s="307"/>
      <c r="AFN42" s="307"/>
      <c r="AFO42" s="307"/>
      <c r="AFP42" s="307"/>
      <c r="AFQ42" s="307"/>
      <c r="AFR42" s="307"/>
      <c r="AFS42" s="307"/>
      <c r="AFT42" s="307"/>
      <c r="AFU42" s="307"/>
      <c r="AFV42" s="307"/>
      <c r="AFW42" s="307"/>
      <c r="AFX42" s="307"/>
      <c r="AFY42" s="307"/>
      <c r="AFZ42" s="307"/>
      <c r="AGA42" s="307"/>
      <c r="AGB42" s="307"/>
      <c r="AGC42" s="307"/>
      <c r="AGD42" s="307"/>
      <c r="AGE42" s="307"/>
      <c r="AGF42" s="307"/>
      <c r="AGG42" s="307"/>
      <c r="AGH42" s="307"/>
      <c r="AGI42" s="307"/>
      <c r="AGJ42" s="307"/>
      <c r="AGK42" s="307"/>
      <c r="AGL42" s="307"/>
      <c r="AGM42" s="307"/>
      <c r="AGN42" s="307"/>
      <c r="AGO42" s="307"/>
      <c r="AGP42" s="307"/>
      <c r="AGQ42" s="307"/>
      <c r="AGR42" s="307"/>
      <c r="AGS42" s="307"/>
      <c r="AGT42" s="307"/>
      <c r="AGU42" s="307"/>
      <c r="AGV42" s="307"/>
      <c r="AGW42" s="307"/>
      <c r="AGX42" s="307"/>
      <c r="AGY42" s="307"/>
      <c r="AGZ42" s="307"/>
      <c r="AHA42" s="307"/>
      <c r="AHB42" s="307"/>
      <c r="AHC42" s="307"/>
      <c r="AHD42" s="307"/>
      <c r="AHE42" s="307"/>
      <c r="AHF42" s="307"/>
      <c r="AHG42" s="307"/>
      <c r="AHH42" s="307"/>
      <c r="AHI42" s="307"/>
      <c r="AHJ42" s="307"/>
      <c r="AHK42" s="307"/>
      <c r="AHL42" s="307"/>
      <c r="AHM42" s="307"/>
      <c r="AHN42" s="307"/>
      <c r="AHO42" s="307"/>
      <c r="AHP42" s="307"/>
      <c r="AHQ42" s="307"/>
      <c r="AHR42" s="307"/>
      <c r="AHS42" s="307"/>
      <c r="AHT42" s="307"/>
      <c r="AHU42" s="307"/>
      <c r="AHV42" s="307"/>
      <c r="AHW42" s="307"/>
      <c r="AHX42" s="307"/>
      <c r="AHY42" s="307"/>
      <c r="AHZ42" s="307"/>
      <c r="AIA42" s="307"/>
      <c r="AIB42" s="307"/>
      <c r="AIC42" s="307"/>
      <c r="AID42" s="307"/>
      <c r="AIE42" s="307"/>
      <c r="AIF42" s="307"/>
      <c r="AIG42" s="307"/>
      <c r="AIH42" s="307"/>
      <c r="AII42" s="307"/>
      <c r="AIJ42" s="307"/>
      <c r="AIK42" s="307"/>
      <c r="AIL42" s="307"/>
      <c r="AIM42" s="307"/>
      <c r="AIN42" s="307"/>
      <c r="AIO42" s="307"/>
      <c r="AIP42" s="307"/>
      <c r="AIQ42" s="307"/>
      <c r="AIR42" s="307"/>
      <c r="AIS42" s="307"/>
      <c r="AIT42" s="307"/>
      <c r="AIU42" s="307"/>
      <c r="AIV42" s="307"/>
      <c r="AIW42" s="307"/>
      <c r="AIX42" s="307"/>
      <c r="AIY42" s="307"/>
      <c r="AIZ42" s="307"/>
      <c r="AJA42" s="307"/>
      <c r="AJB42" s="307"/>
      <c r="AJC42" s="307"/>
      <c r="AJD42" s="307"/>
      <c r="AJE42" s="307"/>
      <c r="AJF42" s="307"/>
      <c r="AJG42" s="307"/>
      <c r="AJH42" s="307"/>
      <c r="AJI42" s="307"/>
      <c r="AJJ42" s="307"/>
      <c r="AJK42" s="307"/>
      <c r="AJL42" s="307"/>
      <c r="AJM42" s="307"/>
      <c r="AJN42" s="307"/>
      <c r="AJO42" s="307"/>
      <c r="AJP42" s="307"/>
      <c r="AJQ42" s="307"/>
      <c r="AJR42" s="307"/>
      <c r="AJS42" s="307"/>
      <c r="AJT42" s="307"/>
      <c r="AJU42" s="307"/>
      <c r="AJV42" s="307"/>
      <c r="AJW42" s="307"/>
      <c r="AJX42" s="307"/>
      <c r="AJY42" s="307"/>
      <c r="AJZ42" s="307"/>
      <c r="AKA42" s="307"/>
      <c r="AKB42" s="307"/>
      <c r="AKC42" s="307"/>
      <c r="AKD42" s="307"/>
      <c r="AKE42" s="307"/>
      <c r="AKF42" s="307"/>
      <c r="AKG42" s="307"/>
      <c r="AKH42" s="307"/>
      <c r="AKI42" s="307"/>
      <c r="AKJ42" s="307"/>
      <c r="AKK42" s="307"/>
      <c r="AKL42" s="307"/>
      <c r="AKM42" s="307"/>
      <c r="AKN42" s="307"/>
      <c r="AKO42" s="307"/>
      <c r="AKP42" s="307"/>
      <c r="AKQ42" s="307"/>
      <c r="AKR42" s="307"/>
      <c r="AKS42" s="307"/>
      <c r="AKT42" s="307"/>
      <c r="AKU42" s="307"/>
      <c r="AKV42" s="307"/>
      <c r="AKW42" s="307"/>
      <c r="AKX42" s="307"/>
      <c r="AKY42" s="307"/>
    </row>
    <row r="43" spans="1:987" s="41" customFormat="1" x14ac:dyDescent="0.25">
      <c r="A43" s="133" t="s">
        <v>2</v>
      </c>
      <c r="B43" s="185" t="e">
        <f>IF('Sample of Spirits 2'!I43&lt;E43,"&lt;",'Sample of Spirits 2'!I43)</f>
        <v>#DIV/0!</v>
      </c>
      <c r="C43" s="94" t="e">
        <f t="shared" si="24"/>
        <v>#DIV/0!</v>
      </c>
      <c r="D43" s="94" t="e">
        <f>'Sample of Spirits 2'!E43</f>
        <v>#DIV/0!</v>
      </c>
      <c r="E43" s="196" t="e">
        <f t="shared" si="25"/>
        <v>#DIV/0!</v>
      </c>
      <c r="F43" s="118"/>
      <c r="G43" s="94" t="e">
        <f>IF('Sample of Spirits 2'!R43&lt;J43,"&lt;",'Sample of Spirits 2'!R43)</f>
        <v>#DIV/0!</v>
      </c>
      <c r="H43" s="123" t="e">
        <f t="shared" si="26"/>
        <v>#DIV/0!</v>
      </c>
      <c r="I43" s="94" t="e">
        <f>'Sample of Spirits 2'!N43</f>
        <v>#DIV/0!</v>
      </c>
      <c r="J43" s="199" t="e">
        <f t="shared" si="27"/>
        <v>#DIV/0!</v>
      </c>
      <c r="K43" s="118"/>
      <c r="L43" s="186" t="e">
        <f>IF('Sample of Spirits 2'!AA43&lt;O43,"&lt;",'Sample of Spirits 2'!AA43)</f>
        <v>#DIV/0!</v>
      </c>
      <c r="M43" s="94" t="e">
        <f t="shared" si="28"/>
        <v>#DIV/0!</v>
      </c>
      <c r="N43" s="94" t="e">
        <f>'Sample of Spirits 2'!W43</f>
        <v>#DIV/0!</v>
      </c>
      <c r="O43" s="199" t="e">
        <f t="shared" si="29"/>
        <v>#DIV/0!</v>
      </c>
      <c r="P43" s="118"/>
      <c r="Q43" s="94" t="e">
        <f t="shared" si="30"/>
        <v>#DIV/0!</v>
      </c>
      <c r="R43" s="94" t="e">
        <f t="shared" si="31"/>
        <v>#DIV/0!</v>
      </c>
      <c r="S43" s="118"/>
      <c r="T43" s="186" t="e">
        <f t="shared" si="32"/>
        <v>#DIV/0!</v>
      </c>
      <c r="U43" s="94" t="e">
        <f t="shared" si="33"/>
        <v>#DIV/0!</v>
      </c>
      <c r="V43" s="114"/>
      <c r="W43" s="312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7"/>
      <c r="BH43" s="307"/>
      <c r="BI43" s="307"/>
      <c r="BJ43" s="307"/>
      <c r="BK43" s="307"/>
      <c r="BL43" s="307"/>
      <c r="BM43" s="307"/>
      <c r="BN43" s="307"/>
      <c r="BO43" s="307"/>
      <c r="BP43" s="307"/>
      <c r="BQ43" s="307"/>
      <c r="BR43" s="307"/>
      <c r="BS43" s="307"/>
      <c r="BT43" s="307"/>
      <c r="BU43" s="307"/>
      <c r="BV43" s="307"/>
      <c r="BW43" s="307"/>
      <c r="BX43" s="307"/>
      <c r="BY43" s="307"/>
      <c r="BZ43" s="307"/>
      <c r="CA43" s="307"/>
      <c r="CB43" s="307"/>
      <c r="CC43" s="307"/>
      <c r="CD43" s="307"/>
      <c r="CE43" s="307"/>
      <c r="CF43" s="307"/>
      <c r="CG43" s="307"/>
      <c r="CH43" s="307"/>
      <c r="CI43" s="307"/>
      <c r="CJ43" s="307"/>
      <c r="CK43" s="307"/>
      <c r="CL43" s="307"/>
      <c r="CM43" s="307"/>
      <c r="CN43" s="307"/>
      <c r="CO43" s="307"/>
      <c r="CP43" s="307"/>
      <c r="CQ43" s="307"/>
      <c r="CR43" s="307"/>
      <c r="CS43" s="307"/>
      <c r="CT43" s="307"/>
      <c r="CU43" s="307"/>
      <c r="CV43" s="307"/>
      <c r="CW43" s="307"/>
      <c r="CX43" s="307"/>
      <c r="CY43" s="307"/>
      <c r="CZ43" s="307"/>
      <c r="DA43" s="307"/>
      <c r="DB43" s="307"/>
      <c r="DC43" s="307"/>
      <c r="DD43" s="307"/>
      <c r="DE43" s="307"/>
      <c r="DF43" s="307"/>
      <c r="DG43" s="307"/>
      <c r="DH43" s="307"/>
      <c r="DI43" s="307"/>
      <c r="DJ43" s="307"/>
      <c r="DK43" s="307"/>
      <c r="DL43" s="307"/>
      <c r="DM43" s="307"/>
      <c r="DN43" s="307"/>
      <c r="DO43" s="307"/>
      <c r="DP43" s="307"/>
      <c r="DQ43" s="307"/>
      <c r="DR43" s="307"/>
      <c r="DS43" s="307"/>
      <c r="DT43" s="307"/>
      <c r="DU43" s="307"/>
      <c r="DV43" s="307"/>
      <c r="DW43" s="307"/>
      <c r="DX43" s="307"/>
      <c r="DY43" s="307"/>
      <c r="DZ43" s="307"/>
      <c r="EA43" s="307"/>
      <c r="EB43" s="307"/>
      <c r="EC43" s="307"/>
      <c r="ED43" s="307"/>
      <c r="EE43" s="307"/>
      <c r="EF43" s="307"/>
      <c r="EG43" s="307"/>
      <c r="EH43" s="307"/>
      <c r="EI43" s="307"/>
      <c r="EJ43" s="307"/>
      <c r="EK43" s="307"/>
      <c r="EL43" s="307"/>
      <c r="EM43" s="307"/>
      <c r="EN43" s="307"/>
      <c r="EO43" s="307"/>
      <c r="EP43" s="307"/>
      <c r="EQ43" s="307"/>
      <c r="ER43" s="307"/>
      <c r="ES43" s="307"/>
      <c r="ET43" s="307"/>
      <c r="EU43" s="307"/>
      <c r="EV43" s="307"/>
      <c r="EW43" s="307"/>
      <c r="EX43" s="307"/>
      <c r="EY43" s="307"/>
      <c r="EZ43" s="307"/>
      <c r="FA43" s="307"/>
      <c r="FB43" s="307"/>
      <c r="FC43" s="307"/>
      <c r="FD43" s="307"/>
      <c r="FE43" s="307"/>
      <c r="FF43" s="307"/>
      <c r="FG43" s="307"/>
      <c r="FH43" s="307"/>
      <c r="FI43" s="307"/>
      <c r="FJ43" s="307"/>
      <c r="FK43" s="307"/>
      <c r="FL43" s="307"/>
      <c r="FM43" s="307"/>
      <c r="FN43" s="307"/>
      <c r="FO43" s="307"/>
      <c r="FP43" s="307"/>
      <c r="FQ43" s="307"/>
      <c r="FR43" s="307"/>
      <c r="FS43" s="307"/>
      <c r="FT43" s="307"/>
      <c r="FU43" s="307"/>
      <c r="FV43" s="307"/>
      <c r="FW43" s="307"/>
      <c r="FX43" s="307"/>
      <c r="FY43" s="307"/>
      <c r="FZ43" s="307"/>
      <c r="GA43" s="307"/>
      <c r="GB43" s="307"/>
      <c r="GC43" s="307"/>
      <c r="GD43" s="307"/>
      <c r="GE43" s="307"/>
      <c r="GF43" s="307"/>
      <c r="GG43" s="307"/>
      <c r="GH43" s="307"/>
      <c r="GI43" s="307"/>
      <c r="GJ43" s="307"/>
      <c r="GK43" s="307"/>
      <c r="GL43" s="307"/>
      <c r="GM43" s="307"/>
      <c r="GN43" s="307"/>
      <c r="GO43" s="307"/>
      <c r="GP43" s="307"/>
      <c r="GQ43" s="307"/>
      <c r="GR43" s="307"/>
      <c r="GS43" s="307"/>
      <c r="GT43" s="307"/>
      <c r="GU43" s="307"/>
      <c r="GV43" s="307"/>
      <c r="GW43" s="307"/>
      <c r="GX43" s="307"/>
      <c r="GY43" s="307"/>
      <c r="GZ43" s="307"/>
      <c r="HA43" s="307"/>
      <c r="HB43" s="307"/>
      <c r="HC43" s="307"/>
      <c r="HD43" s="307"/>
      <c r="HE43" s="307"/>
      <c r="HF43" s="307"/>
      <c r="HG43" s="307"/>
      <c r="HH43" s="307"/>
      <c r="HI43" s="307"/>
      <c r="HJ43" s="307"/>
      <c r="HK43" s="307"/>
      <c r="HL43" s="307"/>
      <c r="HM43" s="307"/>
      <c r="HN43" s="307"/>
      <c r="HO43" s="307"/>
      <c r="HP43" s="307"/>
      <c r="HQ43" s="307"/>
      <c r="HR43" s="307"/>
      <c r="HS43" s="307"/>
      <c r="HT43" s="307"/>
      <c r="HU43" s="307"/>
      <c r="HV43" s="307"/>
      <c r="HW43" s="307"/>
      <c r="HX43" s="307"/>
      <c r="HY43" s="307"/>
      <c r="HZ43" s="307"/>
      <c r="IA43" s="307"/>
      <c r="IB43" s="307"/>
      <c r="IC43" s="307"/>
      <c r="ID43" s="307"/>
      <c r="IE43" s="307"/>
      <c r="IF43" s="307"/>
      <c r="IG43" s="307"/>
      <c r="IH43" s="307"/>
      <c r="II43" s="307"/>
      <c r="IJ43" s="307"/>
      <c r="IK43" s="307"/>
      <c r="IL43" s="307"/>
      <c r="IM43" s="307"/>
      <c r="IN43" s="307"/>
      <c r="IO43" s="307"/>
      <c r="IP43" s="307"/>
      <c r="IQ43" s="307"/>
      <c r="IR43" s="307"/>
      <c r="IS43" s="307"/>
      <c r="IT43" s="307"/>
      <c r="IU43" s="307"/>
      <c r="IV43" s="307"/>
      <c r="IW43" s="307"/>
      <c r="IX43" s="307"/>
      <c r="IY43" s="307"/>
      <c r="IZ43" s="307"/>
      <c r="JA43" s="307"/>
      <c r="JB43" s="307"/>
      <c r="JC43" s="307"/>
      <c r="JD43" s="307"/>
      <c r="JE43" s="307"/>
      <c r="JF43" s="307"/>
      <c r="JG43" s="307"/>
      <c r="JH43" s="307"/>
      <c r="JI43" s="307"/>
      <c r="JJ43" s="307"/>
      <c r="JK43" s="307"/>
      <c r="JL43" s="307"/>
      <c r="JM43" s="307"/>
      <c r="JN43" s="307"/>
      <c r="JO43" s="307"/>
      <c r="JP43" s="307"/>
      <c r="JQ43" s="307"/>
      <c r="JR43" s="307"/>
      <c r="JS43" s="307"/>
      <c r="JT43" s="307"/>
      <c r="JU43" s="307"/>
      <c r="JV43" s="307"/>
      <c r="JW43" s="307"/>
      <c r="JX43" s="307"/>
      <c r="JY43" s="307"/>
      <c r="JZ43" s="307"/>
      <c r="KA43" s="307"/>
      <c r="KB43" s="307"/>
      <c r="KC43" s="307"/>
      <c r="KD43" s="307"/>
      <c r="KE43" s="307"/>
      <c r="KF43" s="307"/>
      <c r="KG43" s="307"/>
      <c r="KH43" s="307"/>
      <c r="KI43" s="307"/>
      <c r="KJ43" s="307"/>
      <c r="KK43" s="307"/>
      <c r="KL43" s="307"/>
      <c r="KM43" s="307"/>
      <c r="KN43" s="307"/>
      <c r="KO43" s="307"/>
      <c r="KP43" s="307"/>
      <c r="KQ43" s="307"/>
      <c r="KR43" s="307"/>
      <c r="KS43" s="307"/>
      <c r="KT43" s="307"/>
      <c r="KU43" s="307"/>
      <c r="KV43" s="307"/>
      <c r="KW43" s="307"/>
      <c r="KX43" s="307"/>
      <c r="KY43" s="307"/>
      <c r="KZ43" s="307"/>
      <c r="LA43" s="307"/>
      <c r="LB43" s="307"/>
      <c r="LC43" s="307"/>
      <c r="LD43" s="307"/>
      <c r="LE43" s="307"/>
      <c r="LF43" s="307"/>
      <c r="LG43" s="307"/>
      <c r="LH43" s="307"/>
      <c r="LI43" s="307"/>
      <c r="LJ43" s="307"/>
      <c r="LK43" s="307"/>
      <c r="LL43" s="307"/>
      <c r="LM43" s="307"/>
      <c r="LN43" s="307"/>
      <c r="LO43" s="307"/>
      <c r="LP43" s="307"/>
      <c r="LQ43" s="307"/>
      <c r="LR43" s="307"/>
      <c r="LS43" s="307"/>
      <c r="LT43" s="307"/>
      <c r="LU43" s="307"/>
      <c r="LV43" s="307"/>
      <c r="LW43" s="307"/>
      <c r="LX43" s="307"/>
      <c r="LY43" s="307"/>
      <c r="LZ43" s="307"/>
      <c r="MA43" s="307"/>
      <c r="MB43" s="307"/>
      <c r="MC43" s="307"/>
      <c r="MD43" s="307"/>
      <c r="ME43" s="307"/>
      <c r="MF43" s="307"/>
      <c r="MG43" s="307"/>
      <c r="MH43" s="307"/>
      <c r="MI43" s="307"/>
      <c r="MJ43" s="307"/>
      <c r="MK43" s="307"/>
      <c r="ML43" s="307"/>
      <c r="MM43" s="307"/>
      <c r="MN43" s="307"/>
      <c r="MO43" s="307"/>
      <c r="MP43" s="307"/>
      <c r="MQ43" s="307"/>
      <c r="MR43" s="307"/>
      <c r="MS43" s="307"/>
      <c r="MT43" s="307"/>
      <c r="MU43" s="307"/>
      <c r="MV43" s="307"/>
      <c r="MW43" s="307"/>
      <c r="MX43" s="307"/>
      <c r="MY43" s="307"/>
      <c r="MZ43" s="307"/>
      <c r="NA43" s="307"/>
      <c r="NB43" s="307"/>
      <c r="NC43" s="307"/>
      <c r="ND43" s="307"/>
      <c r="NE43" s="307"/>
      <c r="NF43" s="307"/>
      <c r="NG43" s="307"/>
      <c r="NH43" s="307"/>
      <c r="NI43" s="307"/>
      <c r="NJ43" s="307"/>
      <c r="NK43" s="307"/>
      <c r="NL43" s="307"/>
      <c r="NM43" s="307"/>
      <c r="NN43" s="307"/>
      <c r="NO43" s="307"/>
      <c r="NP43" s="307"/>
      <c r="NQ43" s="307"/>
      <c r="NR43" s="307"/>
      <c r="NS43" s="307"/>
      <c r="NT43" s="307"/>
      <c r="NU43" s="307"/>
      <c r="NV43" s="307"/>
      <c r="NW43" s="307"/>
      <c r="NX43" s="307"/>
      <c r="NY43" s="307"/>
      <c r="NZ43" s="307"/>
      <c r="OA43" s="307"/>
      <c r="OB43" s="307"/>
      <c r="OC43" s="307"/>
      <c r="OD43" s="307"/>
      <c r="OE43" s="307"/>
      <c r="OF43" s="307"/>
      <c r="OG43" s="307"/>
      <c r="OH43" s="307"/>
      <c r="OI43" s="307"/>
      <c r="OJ43" s="307"/>
      <c r="OK43" s="307"/>
      <c r="OL43" s="307"/>
      <c r="OM43" s="307"/>
      <c r="ON43" s="307"/>
      <c r="OO43" s="307"/>
      <c r="OP43" s="307"/>
      <c r="OQ43" s="307"/>
      <c r="OR43" s="307"/>
      <c r="OS43" s="307"/>
      <c r="OT43" s="307"/>
      <c r="OU43" s="307"/>
      <c r="OV43" s="307"/>
      <c r="OW43" s="307"/>
      <c r="OX43" s="307"/>
      <c r="OY43" s="307"/>
      <c r="OZ43" s="307"/>
      <c r="PA43" s="307"/>
      <c r="PB43" s="307"/>
      <c r="PC43" s="307"/>
      <c r="PD43" s="307"/>
      <c r="PE43" s="307"/>
      <c r="PF43" s="307"/>
      <c r="PG43" s="307"/>
      <c r="PH43" s="307"/>
      <c r="PI43" s="307"/>
      <c r="PJ43" s="307"/>
      <c r="PK43" s="307"/>
      <c r="PL43" s="307"/>
      <c r="PM43" s="307"/>
      <c r="PN43" s="307"/>
      <c r="PO43" s="307"/>
      <c r="PP43" s="307"/>
      <c r="PQ43" s="307"/>
      <c r="PR43" s="307"/>
      <c r="PS43" s="307"/>
      <c r="PT43" s="307"/>
      <c r="PU43" s="307"/>
      <c r="PV43" s="307"/>
      <c r="PW43" s="307"/>
      <c r="PX43" s="307"/>
      <c r="PY43" s="307"/>
      <c r="PZ43" s="307"/>
      <c r="QA43" s="307"/>
      <c r="QB43" s="307"/>
      <c r="QC43" s="307"/>
      <c r="QD43" s="307"/>
      <c r="QE43" s="307"/>
      <c r="QF43" s="307"/>
      <c r="QG43" s="307"/>
      <c r="QH43" s="307"/>
      <c r="QI43" s="307"/>
      <c r="QJ43" s="307"/>
      <c r="QK43" s="307"/>
      <c r="QL43" s="307"/>
      <c r="QM43" s="307"/>
      <c r="QN43" s="307"/>
      <c r="QO43" s="307"/>
      <c r="QP43" s="307"/>
      <c r="QQ43" s="307"/>
      <c r="QR43" s="307"/>
      <c r="QS43" s="307"/>
      <c r="QT43" s="307"/>
      <c r="QU43" s="307"/>
      <c r="QV43" s="307"/>
      <c r="QW43" s="307"/>
      <c r="QX43" s="307"/>
      <c r="QY43" s="307"/>
      <c r="QZ43" s="307"/>
      <c r="RA43" s="307"/>
      <c r="RB43" s="307"/>
      <c r="RC43" s="307"/>
      <c r="RD43" s="307"/>
      <c r="RE43" s="307"/>
      <c r="RF43" s="307"/>
      <c r="RG43" s="307"/>
      <c r="RH43" s="307"/>
      <c r="RI43" s="307"/>
      <c r="RJ43" s="307"/>
      <c r="RK43" s="307"/>
      <c r="RL43" s="307"/>
      <c r="RM43" s="307"/>
      <c r="RN43" s="307"/>
      <c r="RO43" s="307"/>
      <c r="RP43" s="307"/>
      <c r="RQ43" s="307"/>
      <c r="RR43" s="307"/>
      <c r="RS43" s="307"/>
      <c r="RT43" s="307"/>
      <c r="RU43" s="307"/>
      <c r="RV43" s="307"/>
      <c r="RW43" s="307"/>
      <c r="RX43" s="307"/>
      <c r="RY43" s="307"/>
      <c r="RZ43" s="307"/>
      <c r="SA43" s="307"/>
      <c r="SB43" s="307"/>
      <c r="SC43" s="307"/>
      <c r="SD43" s="307"/>
      <c r="SE43" s="307"/>
      <c r="SF43" s="307"/>
      <c r="SG43" s="307"/>
      <c r="SH43" s="307"/>
      <c r="SI43" s="307"/>
      <c r="SJ43" s="307"/>
      <c r="SK43" s="307"/>
      <c r="SL43" s="307"/>
      <c r="SM43" s="307"/>
      <c r="SN43" s="307"/>
      <c r="SO43" s="307"/>
      <c r="SP43" s="307"/>
      <c r="SQ43" s="307"/>
      <c r="SR43" s="307"/>
      <c r="SS43" s="307"/>
      <c r="ST43" s="307"/>
      <c r="SU43" s="307"/>
      <c r="SV43" s="307"/>
      <c r="SW43" s="307"/>
      <c r="SX43" s="307"/>
      <c r="SY43" s="307"/>
      <c r="SZ43" s="307"/>
      <c r="TA43" s="307"/>
      <c r="TB43" s="307"/>
      <c r="TC43" s="307"/>
      <c r="TD43" s="307"/>
      <c r="TE43" s="307"/>
      <c r="TF43" s="307"/>
      <c r="TG43" s="307"/>
      <c r="TH43" s="307"/>
      <c r="TI43" s="307"/>
      <c r="TJ43" s="307"/>
      <c r="TK43" s="307"/>
      <c r="TL43" s="307"/>
      <c r="TM43" s="307"/>
      <c r="TN43" s="307"/>
      <c r="TO43" s="307"/>
      <c r="TP43" s="307"/>
      <c r="TQ43" s="307"/>
      <c r="TR43" s="307"/>
      <c r="TS43" s="307"/>
      <c r="TT43" s="307"/>
      <c r="TU43" s="307"/>
      <c r="TV43" s="307"/>
      <c r="TW43" s="307"/>
      <c r="TX43" s="307"/>
      <c r="TY43" s="307"/>
      <c r="TZ43" s="307"/>
      <c r="UA43" s="307"/>
      <c r="UB43" s="307"/>
      <c r="UC43" s="307"/>
      <c r="UD43" s="307"/>
      <c r="UE43" s="307"/>
      <c r="UF43" s="307"/>
      <c r="UG43" s="307"/>
      <c r="UH43" s="307"/>
      <c r="UI43" s="307"/>
      <c r="UJ43" s="307"/>
      <c r="UK43" s="307"/>
      <c r="UL43" s="307"/>
      <c r="UM43" s="307"/>
      <c r="UN43" s="307"/>
      <c r="UO43" s="307"/>
      <c r="UP43" s="307"/>
      <c r="UQ43" s="307"/>
      <c r="UR43" s="307"/>
      <c r="US43" s="307"/>
      <c r="UT43" s="307"/>
      <c r="UU43" s="307"/>
      <c r="UV43" s="307"/>
      <c r="UW43" s="307"/>
      <c r="UX43" s="307"/>
      <c r="UY43" s="307"/>
      <c r="UZ43" s="307"/>
      <c r="VA43" s="307"/>
      <c r="VB43" s="307"/>
      <c r="VC43" s="307"/>
      <c r="VD43" s="307"/>
      <c r="VE43" s="307"/>
      <c r="VF43" s="307"/>
      <c r="VG43" s="307"/>
      <c r="VH43" s="307"/>
      <c r="VI43" s="307"/>
      <c r="VJ43" s="307"/>
      <c r="VK43" s="307"/>
      <c r="VL43" s="307"/>
      <c r="VM43" s="307"/>
      <c r="VN43" s="307"/>
      <c r="VO43" s="307"/>
      <c r="VP43" s="307"/>
      <c r="VQ43" s="307"/>
      <c r="VR43" s="307"/>
      <c r="VS43" s="307"/>
      <c r="VT43" s="307"/>
      <c r="VU43" s="307"/>
      <c r="VV43" s="307"/>
      <c r="VW43" s="307"/>
      <c r="VX43" s="307"/>
      <c r="VY43" s="307"/>
      <c r="VZ43" s="307"/>
      <c r="WA43" s="307"/>
      <c r="WB43" s="307"/>
      <c r="WC43" s="307"/>
      <c r="WD43" s="307"/>
      <c r="WE43" s="307"/>
      <c r="WF43" s="307"/>
      <c r="WG43" s="307"/>
      <c r="WH43" s="307"/>
      <c r="WI43" s="307"/>
      <c r="WJ43" s="307"/>
      <c r="WK43" s="307"/>
      <c r="WL43" s="307"/>
      <c r="WM43" s="307"/>
      <c r="WN43" s="307"/>
      <c r="WO43" s="307"/>
      <c r="WP43" s="307"/>
      <c r="WQ43" s="307"/>
      <c r="WR43" s="307"/>
      <c r="WS43" s="307"/>
      <c r="WT43" s="307"/>
      <c r="WU43" s="307"/>
      <c r="WV43" s="307"/>
      <c r="WW43" s="307"/>
      <c r="WX43" s="307"/>
      <c r="WY43" s="307"/>
      <c r="WZ43" s="307"/>
      <c r="XA43" s="307"/>
      <c r="XB43" s="307"/>
      <c r="XC43" s="307"/>
      <c r="XD43" s="307"/>
      <c r="XE43" s="307"/>
      <c r="XF43" s="307"/>
      <c r="XG43" s="307"/>
      <c r="XH43" s="307"/>
      <c r="XI43" s="307"/>
      <c r="XJ43" s="307"/>
      <c r="XK43" s="307"/>
      <c r="XL43" s="307"/>
      <c r="XM43" s="307"/>
      <c r="XN43" s="307"/>
      <c r="XO43" s="307"/>
      <c r="XP43" s="307"/>
      <c r="XQ43" s="307"/>
      <c r="XR43" s="307"/>
      <c r="XS43" s="307"/>
      <c r="XT43" s="307"/>
      <c r="XU43" s="307"/>
      <c r="XV43" s="307"/>
      <c r="XW43" s="307"/>
      <c r="XX43" s="307"/>
      <c r="XY43" s="307"/>
      <c r="XZ43" s="307"/>
      <c r="YA43" s="307"/>
      <c r="YB43" s="307"/>
      <c r="YC43" s="307"/>
      <c r="YD43" s="307"/>
      <c r="YE43" s="307"/>
      <c r="YF43" s="307"/>
      <c r="YG43" s="307"/>
      <c r="YH43" s="307"/>
      <c r="YI43" s="307"/>
      <c r="YJ43" s="307"/>
      <c r="YK43" s="307"/>
      <c r="YL43" s="307"/>
      <c r="YM43" s="307"/>
      <c r="YN43" s="307"/>
      <c r="YO43" s="307"/>
      <c r="YP43" s="307"/>
      <c r="YQ43" s="307"/>
      <c r="YR43" s="307"/>
      <c r="YS43" s="307"/>
      <c r="YT43" s="307"/>
      <c r="YU43" s="307"/>
      <c r="YV43" s="307"/>
      <c r="YW43" s="307"/>
      <c r="YX43" s="307"/>
      <c r="YY43" s="307"/>
      <c r="YZ43" s="307"/>
      <c r="ZA43" s="307"/>
      <c r="ZB43" s="307"/>
      <c r="ZC43" s="307"/>
      <c r="ZD43" s="307"/>
      <c r="ZE43" s="307"/>
      <c r="ZF43" s="307"/>
      <c r="ZG43" s="307"/>
      <c r="ZH43" s="307"/>
      <c r="ZI43" s="307"/>
      <c r="ZJ43" s="307"/>
      <c r="ZK43" s="307"/>
      <c r="ZL43" s="307"/>
      <c r="ZM43" s="307"/>
      <c r="ZN43" s="307"/>
      <c r="ZO43" s="307"/>
      <c r="ZP43" s="307"/>
      <c r="ZQ43" s="307"/>
      <c r="ZR43" s="307"/>
      <c r="ZS43" s="307"/>
      <c r="ZT43" s="307"/>
      <c r="ZU43" s="307"/>
      <c r="ZV43" s="307"/>
      <c r="ZW43" s="307"/>
      <c r="ZX43" s="307"/>
      <c r="ZY43" s="307"/>
      <c r="ZZ43" s="307"/>
      <c r="AAA43" s="307"/>
      <c r="AAB43" s="307"/>
      <c r="AAC43" s="307"/>
      <c r="AAD43" s="307"/>
      <c r="AAE43" s="307"/>
      <c r="AAF43" s="307"/>
      <c r="AAG43" s="307"/>
      <c r="AAH43" s="307"/>
      <c r="AAI43" s="307"/>
      <c r="AAJ43" s="307"/>
      <c r="AAK43" s="307"/>
      <c r="AAL43" s="307"/>
      <c r="AAM43" s="307"/>
      <c r="AAN43" s="307"/>
      <c r="AAO43" s="307"/>
      <c r="AAP43" s="307"/>
      <c r="AAQ43" s="307"/>
      <c r="AAR43" s="307"/>
      <c r="AAS43" s="307"/>
      <c r="AAT43" s="307"/>
      <c r="AAU43" s="307"/>
      <c r="AAV43" s="307"/>
      <c r="AAW43" s="307"/>
      <c r="AAX43" s="307"/>
      <c r="AAY43" s="307"/>
      <c r="AAZ43" s="307"/>
      <c r="ABA43" s="307"/>
      <c r="ABB43" s="307"/>
      <c r="ABC43" s="307"/>
      <c r="ABD43" s="307"/>
      <c r="ABE43" s="307"/>
      <c r="ABF43" s="307"/>
      <c r="ABG43" s="307"/>
      <c r="ABH43" s="307"/>
      <c r="ABI43" s="307"/>
      <c r="ABJ43" s="307"/>
      <c r="ABK43" s="307"/>
      <c r="ABL43" s="307"/>
      <c r="ABM43" s="307"/>
      <c r="ABN43" s="307"/>
      <c r="ABO43" s="307"/>
      <c r="ABP43" s="307"/>
      <c r="ABQ43" s="307"/>
      <c r="ABR43" s="307"/>
      <c r="ABS43" s="307"/>
      <c r="ABT43" s="307"/>
      <c r="ABU43" s="307"/>
      <c r="ABV43" s="307"/>
      <c r="ABW43" s="307"/>
      <c r="ABX43" s="307"/>
      <c r="ABY43" s="307"/>
      <c r="ABZ43" s="307"/>
      <c r="ACA43" s="307"/>
      <c r="ACB43" s="307"/>
      <c r="ACC43" s="307"/>
      <c r="ACD43" s="307"/>
      <c r="ACE43" s="307"/>
      <c r="ACF43" s="307"/>
      <c r="ACG43" s="307"/>
      <c r="ACH43" s="307"/>
      <c r="ACI43" s="307"/>
      <c r="ACJ43" s="307"/>
      <c r="ACK43" s="307"/>
      <c r="ACL43" s="307"/>
      <c r="ACM43" s="307"/>
      <c r="ACN43" s="307"/>
      <c r="ACO43" s="307"/>
      <c r="ACP43" s="307"/>
      <c r="ACQ43" s="307"/>
      <c r="ACR43" s="307"/>
      <c r="ACS43" s="307"/>
      <c r="ACT43" s="307"/>
      <c r="ACU43" s="307"/>
      <c r="ACV43" s="307"/>
      <c r="ACW43" s="307"/>
      <c r="ACX43" s="307"/>
      <c r="ACY43" s="307"/>
      <c r="ACZ43" s="307"/>
      <c r="ADA43" s="307"/>
      <c r="ADB43" s="307"/>
      <c r="ADC43" s="307"/>
      <c r="ADD43" s="307"/>
      <c r="ADE43" s="307"/>
      <c r="ADF43" s="307"/>
      <c r="ADG43" s="307"/>
      <c r="ADH43" s="307"/>
      <c r="ADI43" s="307"/>
      <c r="ADJ43" s="307"/>
      <c r="ADK43" s="307"/>
      <c r="ADL43" s="307"/>
      <c r="ADM43" s="307"/>
      <c r="ADN43" s="307"/>
      <c r="ADO43" s="307"/>
      <c r="ADP43" s="307"/>
      <c r="ADQ43" s="307"/>
      <c r="ADR43" s="307"/>
      <c r="ADS43" s="307"/>
      <c r="ADT43" s="307"/>
      <c r="ADU43" s="307"/>
      <c r="ADV43" s="307"/>
      <c r="ADW43" s="307"/>
      <c r="ADX43" s="307"/>
      <c r="ADY43" s="307"/>
      <c r="ADZ43" s="307"/>
      <c r="AEA43" s="307"/>
      <c r="AEB43" s="307"/>
      <c r="AEC43" s="307"/>
      <c r="AED43" s="307"/>
      <c r="AEE43" s="307"/>
      <c r="AEF43" s="307"/>
      <c r="AEG43" s="307"/>
      <c r="AEH43" s="307"/>
      <c r="AEI43" s="307"/>
      <c r="AEJ43" s="307"/>
      <c r="AEK43" s="307"/>
      <c r="AEL43" s="307"/>
      <c r="AEM43" s="307"/>
      <c r="AEN43" s="307"/>
      <c r="AEO43" s="307"/>
      <c r="AEP43" s="307"/>
      <c r="AEQ43" s="307"/>
      <c r="AER43" s="307"/>
      <c r="AES43" s="307"/>
      <c r="AET43" s="307"/>
      <c r="AEU43" s="307"/>
      <c r="AEV43" s="307"/>
      <c r="AEW43" s="307"/>
      <c r="AEX43" s="307"/>
      <c r="AEY43" s="307"/>
      <c r="AEZ43" s="307"/>
      <c r="AFA43" s="307"/>
      <c r="AFB43" s="307"/>
      <c r="AFC43" s="307"/>
      <c r="AFD43" s="307"/>
      <c r="AFE43" s="307"/>
      <c r="AFF43" s="307"/>
      <c r="AFG43" s="307"/>
      <c r="AFH43" s="307"/>
      <c r="AFI43" s="307"/>
      <c r="AFJ43" s="307"/>
      <c r="AFK43" s="307"/>
      <c r="AFL43" s="307"/>
      <c r="AFM43" s="307"/>
      <c r="AFN43" s="307"/>
      <c r="AFO43" s="307"/>
      <c r="AFP43" s="307"/>
      <c r="AFQ43" s="307"/>
      <c r="AFR43" s="307"/>
      <c r="AFS43" s="307"/>
      <c r="AFT43" s="307"/>
      <c r="AFU43" s="307"/>
      <c r="AFV43" s="307"/>
      <c r="AFW43" s="307"/>
      <c r="AFX43" s="307"/>
      <c r="AFY43" s="307"/>
      <c r="AFZ43" s="307"/>
      <c r="AGA43" s="307"/>
      <c r="AGB43" s="307"/>
      <c r="AGC43" s="307"/>
      <c r="AGD43" s="307"/>
      <c r="AGE43" s="307"/>
      <c r="AGF43" s="307"/>
      <c r="AGG43" s="307"/>
      <c r="AGH43" s="307"/>
      <c r="AGI43" s="307"/>
      <c r="AGJ43" s="307"/>
      <c r="AGK43" s="307"/>
      <c r="AGL43" s="307"/>
      <c r="AGM43" s="307"/>
      <c r="AGN43" s="307"/>
      <c r="AGO43" s="307"/>
      <c r="AGP43" s="307"/>
      <c r="AGQ43" s="307"/>
      <c r="AGR43" s="307"/>
      <c r="AGS43" s="307"/>
      <c r="AGT43" s="307"/>
      <c r="AGU43" s="307"/>
      <c r="AGV43" s="307"/>
      <c r="AGW43" s="307"/>
      <c r="AGX43" s="307"/>
      <c r="AGY43" s="307"/>
      <c r="AGZ43" s="307"/>
      <c r="AHA43" s="307"/>
      <c r="AHB43" s="307"/>
      <c r="AHC43" s="307"/>
      <c r="AHD43" s="307"/>
      <c r="AHE43" s="307"/>
      <c r="AHF43" s="307"/>
      <c r="AHG43" s="307"/>
      <c r="AHH43" s="307"/>
      <c r="AHI43" s="307"/>
      <c r="AHJ43" s="307"/>
      <c r="AHK43" s="307"/>
      <c r="AHL43" s="307"/>
      <c r="AHM43" s="307"/>
      <c r="AHN43" s="307"/>
      <c r="AHO43" s="307"/>
      <c r="AHP43" s="307"/>
      <c r="AHQ43" s="307"/>
      <c r="AHR43" s="307"/>
      <c r="AHS43" s="307"/>
      <c r="AHT43" s="307"/>
      <c r="AHU43" s="307"/>
      <c r="AHV43" s="307"/>
      <c r="AHW43" s="307"/>
      <c r="AHX43" s="307"/>
      <c r="AHY43" s="307"/>
      <c r="AHZ43" s="307"/>
      <c r="AIA43" s="307"/>
      <c r="AIB43" s="307"/>
      <c r="AIC43" s="307"/>
      <c r="AID43" s="307"/>
      <c r="AIE43" s="307"/>
      <c r="AIF43" s="307"/>
      <c r="AIG43" s="307"/>
      <c r="AIH43" s="307"/>
      <c r="AII43" s="307"/>
      <c r="AIJ43" s="307"/>
      <c r="AIK43" s="307"/>
      <c r="AIL43" s="307"/>
      <c r="AIM43" s="307"/>
      <c r="AIN43" s="307"/>
      <c r="AIO43" s="307"/>
      <c r="AIP43" s="307"/>
      <c r="AIQ43" s="307"/>
      <c r="AIR43" s="307"/>
      <c r="AIS43" s="307"/>
      <c r="AIT43" s="307"/>
      <c r="AIU43" s="307"/>
      <c r="AIV43" s="307"/>
      <c r="AIW43" s="307"/>
      <c r="AIX43" s="307"/>
      <c r="AIY43" s="307"/>
      <c r="AIZ43" s="307"/>
      <c r="AJA43" s="307"/>
      <c r="AJB43" s="307"/>
      <c r="AJC43" s="307"/>
      <c r="AJD43" s="307"/>
      <c r="AJE43" s="307"/>
      <c r="AJF43" s="307"/>
      <c r="AJG43" s="307"/>
      <c r="AJH43" s="307"/>
      <c r="AJI43" s="307"/>
      <c r="AJJ43" s="307"/>
      <c r="AJK43" s="307"/>
      <c r="AJL43" s="307"/>
      <c r="AJM43" s="307"/>
      <c r="AJN43" s="307"/>
      <c r="AJO43" s="307"/>
      <c r="AJP43" s="307"/>
      <c r="AJQ43" s="307"/>
      <c r="AJR43" s="307"/>
      <c r="AJS43" s="307"/>
      <c r="AJT43" s="307"/>
      <c r="AJU43" s="307"/>
      <c r="AJV43" s="307"/>
      <c r="AJW43" s="307"/>
      <c r="AJX43" s="307"/>
      <c r="AJY43" s="307"/>
      <c r="AJZ43" s="307"/>
      <c r="AKA43" s="307"/>
      <c r="AKB43" s="307"/>
      <c r="AKC43" s="307"/>
      <c r="AKD43" s="307"/>
      <c r="AKE43" s="307"/>
      <c r="AKF43" s="307"/>
      <c r="AKG43" s="307"/>
      <c r="AKH43" s="307"/>
      <c r="AKI43" s="307"/>
      <c r="AKJ43" s="307"/>
      <c r="AKK43" s="307"/>
      <c r="AKL43" s="307"/>
      <c r="AKM43" s="307"/>
      <c r="AKN43" s="307"/>
      <c r="AKO43" s="307"/>
      <c r="AKP43" s="307"/>
      <c r="AKQ43" s="307"/>
      <c r="AKR43" s="307"/>
      <c r="AKS43" s="307"/>
      <c r="AKT43" s="307"/>
      <c r="AKU43" s="307"/>
      <c r="AKV43" s="307"/>
      <c r="AKW43" s="307"/>
      <c r="AKX43" s="307"/>
      <c r="AKY43" s="307"/>
    </row>
    <row r="44" spans="1:987" s="41" customFormat="1" x14ac:dyDescent="0.25">
      <c r="A44" s="133" t="s">
        <v>3</v>
      </c>
      <c r="B44" s="185" t="e">
        <f>IF('Sample of Spirits 2'!I44&lt;E44,"&lt;",'Sample of Spirits 2'!I44)</f>
        <v>#DIV/0!</v>
      </c>
      <c r="C44" s="94" t="e">
        <f t="shared" si="24"/>
        <v>#DIV/0!</v>
      </c>
      <c r="D44" s="94" t="e">
        <f>'Sample of Spirits 2'!E44</f>
        <v>#DIV/0!</v>
      </c>
      <c r="E44" s="196" t="e">
        <f t="shared" si="25"/>
        <v>#DIV/0!</v>
      </c>
      <c r="F44" s="118"/>
      <c r="G44" s="98" t="e">
        <f>IF('Sample of Spirits 2'!R44&lt;J44,"&lt;",'Sample of Spirits 2'!R44)</f>
        <v>#DIV/0!</v>
      </c>
      <c r="H44" s="123" t="e">
        <f t="shared" si="26"/>
        <v>#DIV/0!</v>
      </c>
      <c r="I44" s="94" t="e">
        <f>'Sample of Spirits 2'!N44</f>
        <v>#DIV/0!</v>
      </c>
      <c r="J44" s="199" t="e">
        <f t="shared" si="27"/>
        <v>#DIV/0!</v>
      </c>
      <c r="K44" s="118"/>
      <c r="L44" s="185" t="e">
        <f>IF('Sample of Spirits 2'!AA44&lt;O44,"&lt;",'Sample of Spirits 2'!AA44)</f>
        <v>#DIV/0!</v>
      </c>
      <c r="M44" s="98" t="e">
        <f t="shared" si="28"/>
        <v>#DIV/0!</v>
      </c>
      <c r="N44" s="94" t="e">
        <f>'Sample of Spirits 2'!W44</f>
        <v>#DIV/0!</v>
      </c>
      <c r="O44" s="199" t="e">
        <f t="shared" si="29"/>
        <v>#DIV/0!</v>
      </c>
      <c r="P44" s="118"/>
      <c r="Q44" s="94" t="e">
        <f t="shared" si="30"/>
        <v>#DIV/0!</v>
      </c>
      <c r="R44" s="94" t="e">
        <f t="shared" si="31"/>
        <v>#DIV/0!</v>
      </c>
      <c r="S44" s="118"/>
      <c r="T44" s="186" t="e">
        <f t="shared" si="32"/>
        <v>#DIV/0!</v>
      </c>
      <c r="U44" s="94" t="e">
        <f t="shared" si="33"/>
        <v>#DIV/0!</v>
      </c>
      <c r="V44" s="114"/>
      <c r="W44" s="312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07"/>
      <c r="AK44" s="307"/>
      <c r="AL44" s="307"/>
      <c r="AM44" s="307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7"/>
      <c r="AY44" s="307"/>
      <c r="AZ44" s="307"/>
      <c r="BA44" s="307"/>
      <c r="BB44" s="307"/>
      <c r="BC44" s="307"/>
      <c r="BD44" s="307"/>
      <c r="BE44" s="307"/>
      <c r="BF44" s="307"/>
      <c r="BG44" s="307"/>
      <c r="BH44" s="307"/>
      <c r="BI44" s="307"/>
      <c r="BJ44" s="307"/>
      <c r="BK44" s="307"/>
      <c r="BL44" s="307"/>
      <c r="BM44" s="307"/>
      <c r="BN44" s="307"/>
      <c r="BO44" s="307"/>
      <c r="BP44" s="307"/>
      <c r="BQ44" s="307"/>
      <c r="BR44" s="307"/>
      <c r="BS44" s="307"/>
      <c r="BT44" s="307"/>
      <c r="BU44" s="307"/>
      <c r="BV44" s="307"/>
      <c r="BW44" s="307"/>
      <c r="BX44" s="307"/>
      <c r="BY44" s="307"/>
      <c r="BZ44" s="307"/>
      <c r="CA44" s="307"/>
      <c r="CB44" s="307"/>
      <c r="CC44" s="307"/>
      <c r="CD44" s="307"/>
      <c r="CE44" s="307"/>
      <c r="CF44" s="307"/>
      <c r="CG44" s="307"/>
      <c r="CH44" s="307"/>
      <c r="CI44" s="307"/>
      <c r="CJ44" s="307"/>
      <c r="CK44" s="307"/>
      <c r="CL44" s="307"/>
      <c r="CM44" s="307"/>
      <c r="CN44" s="307"/>
      <c r="CO44" s="307"/>
      <c r="CP44" s="307"/>
      <c r="CQ44" s="307"/>
      <c r="CR44" s="307"/>
      <c r="CS44" s="307"/>
      <c r="CT44" s="307"/>
      <c r="CU44" s="307"/>
      <c r="CV44" s="307"/>
      <c r="CW44" s="307"/>
      <c r="CX44" s="307"/>
      <c r="CY44" s="307"/>
      <c r="CZ44" s="307"/>
      <c r="DA44" s="307"/>
      <c r="DB44" s="307"/>
      <c r="DC44" s="307"/>
      <c r="DD44" s="307"/>
      <c r="DE44" s="307"/>
      <c r="DF44" s="307"/>
      <c r="DG44" s="307"/>
      <c r="DH44" s="307"/>
      <c r="DI44" s="307"/>
      <c r="DJ44" s="307"/>
      <c r="DK44" s="307"/>
      <c r="DL44" s="307"/>
      <c r="DM44" s="307"/>
      <c r="DN44" s="307"/>
      <c r="DO44" s="307"/>
      <c r="DP44" s="307"/>
      <c r="DQ44" s="307"/>
      <c r="DR44" s="307"/>
      <c r="DS44" s="307"/>
      <c r="DT44" s="307"/>
      <c r="DU44" s="307"/>
      <c r="DV44" s="307"/>
      <c r="DW44" s="307"/>
      <c r="DX44" s="307"/>
      <c r="DY44" s="307"/>
      <c r="DZ44" s="307"/>
      <c r="EA44" s="307"/>
      <c r="EB44" s="307"/>
      <c r="EC44" s="307"/>
      <c r="ED44" s="307"/>
      <c r="EE44" s="307"/>
      <c r="EF44" s="307"/>
      <c r="EG44" s="307"/>
      <c r="EH44" s="307"/>
      <c r="EI44" s="307"/>
      <c r="EJ44" s="307"/>
      <c r="EK44" s="307"/>
      <c r="EL44" s="307"/>
      <c r="EM44" s="307"/>
      <c r="EN44" s="307"/>
      <c r="EO44" s="307"/>
      <c r="EP44" s="307"/>
      <c r="EQ44" s="307"/>
      <c r="ER44" s="307"/>
      <c r="ES44" s="307"/>
      <c r="ET44" s="307"/>
      <c r="EU44" s="307"/>
      <c r="EV44" s="307"/>
      <c r="EW44" s="307"/>
      <c r="EX44" s="307"/>
      <c r="EY44" s="307"/>
      <c r="EZ44" s="307"/>
      <c r="FA44" s="307"/>
      <c r="FB44" s="307"/>
      <c r="FC44" s="307"/>
      <c r="FD44" s="307"/>
      <c r="FE44" s="307"/>
      <c r="FF44" s="307"/>
      <c r="FG44" s="307"/>
      <c r="FH44" s="307"/>
      <c r="FI44" s="307"/>
      <c r="FJ44" s="307"/>
      <c r="FK44" s="307"/>
      <c r="FL44" s="307"/>
      <c r="FM44" s="307"/>
      <c r="FN44" s="307"/>
      <c r="FO44" s="307"/>
      <c r="FP44" s="307"/>
      <c r="FQ44" s="307"/>
      <c r="FR44" s="307"/>
      <c r="FS44" s="307"/>
      <c r="FT44" s="307"/>
      <c r="FU44" s="307"/>
      <c r="FV44" s="307"/>
      <c r="FW44" s="307"/>
      <c r="FX44" s="307"/>
      <c r="FY44" s="307"/>
      <c r="FZ44" s="307"/>
      <c r="GA44" s="307"/>
      <c r="GB44" s="307"/>
      <c r="GC44" s="307"/>
      <c r="GD44" s="307"/>
      <c r="GE44" s="307"/>
      <c r="GF44" s="307"/>
      <c r="GG44" s="307"/>
      <c r="GH44" s="307"/>
      <c r="GI44" s="307"/>
      <c r="GJ44" s="307"/>
      <c r="GK44" s="307"/>
      <c r="GL44" s="307"/>
      <c r="GM44" s="307"/>
      <c r="GN44" s="307"/>
      <c r="GO44" s="307"/>
      <c r="GP44" s="307"/>
      <c r="GQ44" s="307"/>
      <c r="GR44" s="307"/>
      <c r="GS44" s="307"/>
      <c r="GT44" s="307"/>
      <c r="GU44" s="307"/>
      <c r="GV44" s="307"/>
      <c r="GW44" s="307"/>
      <c r="GX44" s="307"/>
      <c r="GY44" s="307"/>
      <c r="GZ44" s="307"/>
      <c r="HA44" s="307"/>
      <c r="HB44" s="307"/>
      <c r="HC44" s="307"/>
      <c r="HD44" s="307"/>
      <c r="HE44" s="307"/>
      <c r="HF44" s="307"/>
      <c r="HG44" s="307"/>
      <c r="HH44" s="307"/>
      <c r="HI44" s="307"/>
      <c r="HJ44" s="307"/>
      <c r="HK44" s="307"/>
      <c r="HL44" s="307"/>
      <c r="HM44" s="307"/>
      <c r="HN44" s="307"/>
      <c r="HO44" s="307"/>
      <c r="HP44" s="307"/>
      <c r="HQ44" s="307"/>
      <c r="HR44" s="307"/>
      <c r="HS44" s="307"/>
      <c r="HT44" s="307"/>
      <c r="HU44" s="307"/>
      <c r="HV44" s="307"/>
      <c r="HW44" s="307"/>
      <c r="HX44" s="307"/>
      <c r="HY44" s="307"/>
      <c r="HZ44" s="307"/>
      <c r="IA44" s="307"/>
      <c r="IB44" s="307"/>
      <c r="IC44" s="307"/>
      <c r="ID44" s="307"/>
      <c r="IE44" s="307"/>
      <c r="IF44" s="307"/>
      <c r="IG44" s="307"/>
      <c r="IH44" s="307"/>
      <c r="II44" s="307"/>
      <c r="IJ44" s="307"/>
      <c r="IK44" s="307"/>
      <c r="IL44" s="307"/>
      <c r="IM44" s="307"/>
      <c r="IN44" s="307"/>
      <c r="IO44" s="307"/>
      <c r="IP44" s="307"/>
      <c r="IQ44" s="307"/>
      <c r="IR44" s="307"/>
      <c r="IS44" s="307"/>
      <c r="IT44" s="307"/>
      <c r="IU44" s="307"/>
      <c r="IV44" s="307"/>
      <c r="IW44" s="307"/>
      <c r="IX44" s="307"/>
      <c r="IY44" s="307"/>
      <c r="IZ44" s="307"/>
      <c r="JA44" s="307"/>
      <c r="JB44" s="307"/>
      <c r="JC44" s="307"/>
      <c r="JD44" s="307"/>
      <c r="JE44" s="307"/>
      <c r="JF44" s="307"/>
      <c r="JG44" s="307"/>
      <c r="JH44" s="307"/>
      <c r="JI44" s="307"/>
      <c r="JJ44" s="307"/>
      <c r="JK44" s="307"/>
      <c r="JL44" s="307"/>
      <c r="JM44" s="307"/>
      <c r="JN44" s="307"/>
      <c r="JO44" s="307"/>
      <c r="JP44" s="307"/>
      <c r="JQ44" s="307"/>
      <c r="JR44" s="307"/>
      <c r="JS44" s="307"/>
      <c r="JT44" s="307"/>
      <c r="JU44" s="307"/>
      <c r="JV44" s="307"/>
      <c r="JW44" s="307"/>
      <c r="JX44" s="307"/>
      <c r="JY44" s="307"/>
      <c r="JZ44" s="307"/>
      <c r="KA44" s="307"/>
      <c r="KB44" s="307"/>
      <c r="KC44" s="307"/>
      <c r="KD44" s="307"/>
      <c r="KE44" s="307"/>
      <c r="KF44" s="307"/>
      <c r="KG44" s="307"/>
      <c r="KH44" s="307"/>
      <c r="KI44" s="307"/>
      <c r="KJ44" s="307"/>
      <c r="KK44" s="307"/>
      <c r="KL44" s="307"/>
      <c r="KM44" s="307"/>
      <c r="KN44" s="307"/>
      <c r="KO44" s="307"/>
      <c r="KP44" s="307"/>
      <c r="KQ44" s="307"/>
      <c r="KR44" s="307"/>
      <c r="KS44" s="307"/>
      <c r="KT44" s="307"/>
      <c r="KU44" s="307"/>
      <c r="KV44" s="307"/>
      <c r="KW44" s="307"/>
      <c r="KX44" s="307"/>
      <c r="KY44" s="307"/>
      <c r="KZ44" s="307"/>
      <c r="LA44" s="307"/>
      <c r="LB44" s="307"/>
      <c r="LC44" s="307"/>
      <c r="LD44" s="307"/>
      <c r="LE44" s="307"/>
      <c r="LF44" s="307"/>
      <c r="LG44" s="307"/>
      <c r="LH44" s="307"/>
      <c r="LI44" s="307"/>
      <c r="LJ44" s="307"/>
      <c r="LK44" s="307"/>
      <c r="LL44" s="307"/>
      <c r="LM44" s="307"/>
      <c r="LN44" s="307"/>
      <c r="LO44" s="307"/>
      <c r="LP44" s="307"/>
      <c r="LQ44" s="307"/>
      <c r="LR44" s="307"/>
      <c r="LS44" s="307"/>
      <c r="LT44" s="307"/>
      <c r="LU44" s="307"/>
      <c r="LV44" s="307"/>
      <c r="LW44" s="307"/>
      <c r="LX44" s="307"/>
      <c r="LY44" s="307"/>
      <c r="LZ44" s="307"/>
      <c r="MA44" s="307"/>
      <c r="MB44" s="307"/>
      <c r="MC44" s="307"/>
      <c r="MD44" s="307"/>
      <c r="ME44" s="307"/>
      <c r="MF44" s="307"/>
      <c r="MG44" s="307"/>
      <c r="MH44" s="307"/>
      <c r="MI44" s="307"/>
      <c r="MJ44" s="307"/>
      <c r="MK44" s="307"/>
      <c r="ML44" s="307"/>
      <c r="MM44" s="307"/>
      <c r="MN44" s="307"/>
      <c r="MO44" s="307"/>
      <c r="MP44" s="307"/>
      <c r="MQ44" s="307"/>
      <c r="MR44" s="307"/>
      <c r="MS44" s="307"/>
      <c r="MT44" s="307"/>
      <c r="MU44" s="307"/>
      <c r="MV44" s="307"/>
      <c r="MW44" s="307"/>
      <c r="MX44" s="307"/>
      <c r="MY44" s="307"/>
      <c r="MZ44" s="307"/>
      <c r="NA44" s="307"/>
      <c r="NB44" s="307"/>
      <c r="NC44" s="307"/>
      <c r="ND44" s="307"/>
      <c r="NE44" s="307"/>
      <c r="NF44" s="307"/>
      <c r="NG44" s="307"/>
      <c r="NH44" s="307"/>
      <c r="NI44" s="307"/>
      <c r="NJ44" s="307"/>
      <c r="NK44" s="307"/>
      <c r="NL44" s="307"/>
      <c r="NM44" s="307"/>
      <c r="NN44" s="307"/>
      <c r="NO44" s="307"/>
      <c r="NP44" s="307"/>
      <c r="NQ44" s="307"/>
      <c r="NR44" s="307"/>
      <c r="NS44" s="307"/>
      <c r="NT44" s="307"/>
      <c r="NU44" s="307"/>
      <c r="NV44" s="307"/>
      <c r="NW44" s="307"/>
      <c r="NX44" s="307"/>
      <c r="NY44" s="307"/>
      <c r="NZ44" s="307"/>
      <c r="OA44" s="307"/>
      <c r="OB44" s="307"/>
      <c r="OC44" s="307"/>
      <c r="OD44" s="307"/>
      <c r="OE44" s="307"/>
      <c r="OF44" s="307"/>
      <c r="OG44" s="307"/>
      <c r="OH44" s="307"/>
      <c r="OI44" s="307"/>
      <c r="OJ44" s="307"/>
      <c r="OK44" s="307"/>
      <c r="OL44" s="307"/>
      <c r="OM44" s="307"/>
      <c r="ON44" s="307"/>
      <c r="OO44" s="307"/>
      <c r="OP44" s="307"/>
      <c r="OQ44" s="307"/>
      <c r="OR44" s="307"/>
      <c r="OS44" s="307"/>
      <c r="OT44" s="307"/>
      <c r="OU44" s="307"/>
      <c r="OV44" s="307"/>
      <c r="OW44" s="307"/>
      <c r="OX44" s="307"/>
      <c r="OY44" s="307"/>
      <c r="OZ44" s="307"/>
      <c r="PA44" s="307"/>
      <c r="PB44" s="307"/>
      <c r="PC44" s="307"/>
      <c r="PD44" s="307"/>
      <c r="PE44" s="307"/>
      <c r="PF44" s="307"/>
      <c r="PG44" s="307"/>
      <c r="PH44" s="307"/>
      <c r="PI44" s="307"/>
      <c r="PJ44" s="307"/>
      <c r="PK44" s="307"/>
      <c r="PL44" s="307"/>
      <c r="PM44" s="307"/>
      <c r="PN44" s="307"/>
      <c r="PO44" s="307"/>
      <c r="PP44" s="307"/>
      <c r="PQ44" s="307"/>
      <c r="PR44" s="307"/>
      <c r="PS44" s="307"/>
      <c r="PT44" s="307"/>
      <c r="PU44" s="307"/>
      <c r="PV44" s="307"/>
      <c r="PW44" s="307"/>
      <c r="PX44" s="307"/>
      <c r="PY44" s="307"/>
      <c r="PZ44" s="307"/>
      <c r="QA44" s="307"/>
      <c r="QB44" s="307"/>
      <c r="QC44" s="307"/>
      <c r="QD44" s="307"/>
      <c r="QE44" s="307"/>
      <c r="QF44" s="307"/>
      <c r="QG44" s="307"/>
      <c r="QH44" s="307"/>
      <c r="QI44" s="307"/>
      <c r="QJ44" s="307"/>
      <c r="QK44" s="307"/>
      <c r="QL44" s="307"/>
      <c r="QM44" s="307"/>
      <c r="QN44" s="307"/>
      <c r="QO44" s="307"/>
      <c r="QP44" s="307"/>
      <c r="QQ44" s="307"/>
      <c r="QR44" s="307"/>
      <c r="QS44" s="307"/>
      <c r="QT44" s="307"/>
      <c r="QU44" s="307"/>
      <c r="QV44" s="307"/>
      <c r="QW44" s="307"/>
      <c r="QX44" s="307"/>
      <c r="QY44" s="307"/>
      <c r="QZ44" s="307"/>
      <c r="RA44" s="307"/>
      <c r="RB44" s="307"/>
      <c r="RC44" s="307"/>
      <c r="RD44" s="307"/>
      <c r="RE44" s="307"/>
      <c r="RF44" s="307"/>
      <c r="RG44" s="307"/>
      <c r="RH44" s="307"/>
      <c r="RI44" s="307"/>
      <c r="RJ44" s="307"/>
      <c r="RK44" s="307"/>
      <c r="RL44" s="307"/>
      <c r="RM44" s="307"/>
      <c r="RN44" s="307"/>
      <c r="RO44" s="307"/>
      <c r="RP44" s="307"/>
      <c r="RQ44" s="307"/>
      <c r="RR44" s="307"/>
      <c r="RS44" s="307"/>
      <c r="RT44" s="307"/>
      <c r="RU44" s="307"/>
      <c r="RV44" s="307"/>
      <c r="RW44" s="307"/>
      <c r="RX44" s="307"/>
      <c r="RY44" s="307"/>
      <c r="RZ44" s="307"/>
      <c r="SA44" s="307"/>
      <c r="SB44" s="307"/>
      <c r="SC44" s="307"/>
      <c r="SD44" s="307"/>
      <c r="SE44" s="307"/>
      <c r="SF44" s="307"/>
      <c r="SG44" s="307"/>
      <c r="SH44" s="307"/>
      <c r="SI44" s="307"/>
      <c r="SJ44" s="307"/>
      <c r="SK44" s="307"/>
      <c r="SL44" s="307"/>
      <c r="SM44" s="307"/>
      <c r="SN44" s="307"/>
      <c r="SO44" s="307"/>
      <c r="SP44" s="307"/>
      <c r="SQ44" s="307"/>
      <c r="SR44" s="307"/>
      <c r="SS44" s="307"/>
      <c r="ST44" s="307"/>
      <c r="SU44" s="307"/>
      <c r="SV44" s="307"/>
      <c r="SW44" s="307"/>
      <c r="SX44" s="307"/>
      <c r="SY44" s="307"/>
      <c r="SZ44" s="307"/>
      <c r="TA44" s="307"/>
      <c r="TB44" s="307"/>
      <c r="TC44" s="307"/>
      <c r="TD44" s="307"/>
      <c r="TE44" s="307"/>
      <c r="TF44" s="307"/>
      <c r="TG44" s="307"/>
      <c r="TH44" s="307"/>
      <c r="TI44" s="307"/>
      <c r="TJ44" s="307"/>
      <c r="TK44" s="307"/>
      <c r="TL44" s="307"/>
      <c r="TM44" s="307"/>
      <c r="TN44" s="307"/>
      <c r="TO44" s="307"/>
      <c r="TP44" s="307"/>
      <c r="TQ44" s="307"/>
      <c r="TR44" s="307"/>
      <c r="TS44" s="307"/>
      <c r="TT44" s="307"/>
      <c r="TU44" s="307"/>
      <c r="TV44" s="307"/>
      <c r="TW44" s="307"/>
      <c r="TX44" s="307"/>
      <c r="TY44" s="307"/>
      <c r="TZ44" s="307"/>
      <c r="UA44" s="307"/>
      <c r="UB44" s="307"/>
      <c r="UC44" s="307"/>
      <c r="UD44" s="307"/>
      <c r="UE44" s="307"/>
      <c r="UF44" s="307"/>
      <c r="UG44" s="307"/>
      <c r="UH44" s="307"/>
      <c r="UI44" s="307"/>
      <c r="UJ44" s="307"/>
      <c r="UK44" s="307"/>
      <c r="UL44" s="307"/>
      <c r="UM44" s="307"/>
      <c r="UN44" s="307"/>
      <c r="UO44" s="307"/>
      <c r="UP44" s="307"/>
      <c r="UQ44" s="307"/>
      <c r="UR44" s="307"/>
      <c r="US44" s="307"/>
      <c r="UT44" s="307"/>
      <c r="UU44" s="307"/>
      <c r="UV44" s="307"/>
      <c r="UW44" s="307"/>
      <c r="UX44" s="307"/>
      <c r="UY44" s="307"/>
      <c r="UZ44" s="307"/>
      <c r="VA44" s="307"/>
      <c r="VB44" s="307"/>
      <c r="VC44" s="307"/>
      <c r="VD44" s="307"/>
      <c r="VE44" s="307"/>
      <c r="VF44" s="307"/>
      <c r="VG44" s="307"/>
      <c r="VH44" s="307"/>
      <c r="VI44" s="307"/>
      <c r="VJ44" s="307"/>
      <c r="VK44" s="307"/>
      <c r="VL44" s="307"/>
      <c r="VM44" s="307"/>
      <c r="VN44" s="307"/>
      <c r="VO44" s="307"/>
      <c r="VP44" s="307"/>
      <c r="VQ44" s="307"/>
      <c r="VR44" s="307"/>
      <c r="VS44" s="307"/>
      <c r="VT44" s="307"/>
      <c r="VU44" s="307"/>
      <c r="VV44" s="307"/>
      <c r="VW44" s="307"/>
      <c r="VX44" s="307"/>
      <c r="VY44" s="307"/>
      <c r="VZ44" s="307"/>
      <c r="WA44" s="307"/>
      <c r="WB44" s="307"/>
      <c r="WC44" s="307"/>
      <c r="WD44" s="307"/>
      <c r="WE44" s="307"/>
      <c r="WF44" s="307"/>
      <c r="WG44" s="307"/>
      <c r="WH44" s="307"/>
      <c r="WI44" s="307"/>
      <c r="WJ44" s="307"/>
      <c r="WK44" s="307"/>
      <c r="WL44" s="307"/>
      <c r="WM44" s="307"/>
      <c r="WN44" s="307"/>
      <c r="WO44" s="307"/>
      <c r="WP44" s="307"/>
      <c r="WQ44" s="307"/>
      <c r="WR44" s="307"/>
      <c r="WS44" s="307"/>
      <c r="WT44" s="307"/>
      <c r="WU44" s="307"/>
      <c r="WV44" s="307"/>
      <c r="WW44" s="307"/>
      <c r="WX44" s="307"/>
      <c r="WY44" s="307"/>
      <c r="WZ44" s="307"/>
      <c r="XA44" s="307"/>
      <c r="XB44" s="307"/>
      <c r="XC44" s="307"/>
      <c r="XD44" s="307"/>
      <c r="XE44" s="307"/>
      <c r="XF44" s="307"/>
      <c r="XG44" s="307"/>
      <c r="XH44" s="307"/>
      <c r="XI44" s="307"/>
      <c r="XJ44" s="307"/>
      <c r="XK44" s="307"/>
      <c r="XL44" s="307"/>
      <c r="XM44" s="307"/>
      <c r="XN44" s="307"/>
      <c r="XO44" s="307"/>
      <c r="XP44" s="307"/>
      <c r="XQ44" s="307"/>
      <c r="XR44" s="307"/>
      <c r="XS44" s="307"/>
      <c r="XT44" s="307"/>
      <c r="XU44" s="307"/>
      <c r="XV44" s="307"/>
      <c r="XW44" s="307"/>
      <c r="XX44" s="307"/>
      <c r="XY44" s="307"/>
      <c r="XZ44" s="307"/>
      <c r="YA44" s="307"/>
      <c r="YB44" s="307"/>
      <c r="YC44" s="307"/>
      <c r="YD44" s="307"/>
      <c r="YE44" s="307"/>
      <c r="YF44" s="307"/>
      <c r="YG44" s="307"/>
      <c r="YH44" s="307"/>
      <c r="YI44" s="307"/>
      <c r="YJ44" s="307"/>
      <c r="YK44" s="307"/>
      <c r="YL44" s="307"/>
      <c r="YM44" s="307"/>
      <c r="YN44" s="307"/>
      <c r="YO44" s="307"/>
      <c r="YP44" s="307"/>
      <c r="YQ44" s="307"/>
      <c r="YR44" s="307"/>
      <c r="YS44" s="307"/>
      <c r="YT44" s="307"/>
      <c r="YU44" s="307"/>
      <c r="YV44" s="307"/>
      <c r="YW44" s="307"/>
      <c r="YX44" s="307"/>
      <c r="YY44" s="307"/>
      <c r="YZ44" s="307"/>
      <c r="ZA44" s="307"/>
      <c r="ZB44" s="307"/>
      <c r="ZC44" s="307"/>
      <c r="ZD44" s="307"/>
      <c r="ZE44" s="307"/>
      <c r="ZF44" s="307"/>
      <c r="ZG44" s="307"/>
      <c r="ZH44" s="307"/>
      <c r="ZI44" s="307"/>
      <c r="ZJ44" s="307"/>
      <c r="ZK44" s="307"/>
      <c r="ZL44" s="307"/>
      <c r="ZM44" s="307"/>
      <c r="ZN44" s="307"/>
      <c r="ZO44" s="307"/>
      <c r="ZP44" s="307"/>
      <c r="ZQ44" s="307"/>
      <c r="ZR44" s="307"/>
      <c r="ZS44" s="307"/>
      <c r="ZT44" s="307"/>
      <c r="ZU44" s="307"/>
      <c r="ZV44" s="307"/>
      <c r="ZW44" s="307"/>
      <c r="ZX44" s="307"/>
      <c r="ZY44" s="307"/>
      <c r="ZZ44" s="307"/>
      <c r="AAA44" s="307"/>
      <c r="AAB44" s="307"/>
      <c r="AAC44" s="307"/>
      <c r="AAD44" s="307"/>
      <c r="AAE44" s="307"/>
      <c r="AAF44" s="307"/>
      <c r="AAG44" s="307"/>
      <c r="AAH44" s="307"/>
      <c r="AAI44" s="307"/>
      <c r="AAJ44" s="307"/>
      <c r="AAK44" s="307"/>
      <c r="AAL44" s="307"/>
      <c r="AAM44" s="307"/>
      <c r="AAN44" s="307"/>
      <c r="AAO44" s="307"/>
      <c r="AAP44" s="307"/>
      <c r="AAQ44" s="307"/>
      <c r="AAR44" s="307"/>
      <c r="AAS44" s="307"/>
      <c r="AAT44" s="307"/>
      <c r="AAU44" s="307"/>
      <c r="AAV44" s="307"/>
      <c r="AAW44" s="307"/>
      <c r="AAX44" s="307"/>
      <c r="AAY44" s="307"/>
      <c r="AAZ44" s="307"/>
      <c r="ABA44" s="307"/>
      <c r="ABB44" s="307"/>
      <c r="ABC44" s="307"/>
      <c r="ABD44" s="307"/>
      <c r="ABE44" s="307"/>
      <c r="ABF44" s="307"/>
      <c r="ABG44" s="307"/>
      <c r="ABH44" s="307"/>
      <c r="ABI44" s="307"/>
      <c r="ABJ44" s="307"/>
      <c r="ABK44" s="307"/>
      <c r="ABL44" s="307"/>
      <c r="ABM44" s="307"/>
      <c r="ABN44" s="307"/>
      <c r="ABO44" s="307"/>
      <c r="ABP44" s="307"/>
      <c r="ABQ44" s="307"/>
      <c r="ABR44" s="307"/>
      <c r="ABS44" s="307"/>
      <c r="ABT44" s="307"/>
      <c r="ABU44" s="307"/>
      <c r="ABV44" s="307"/>
      <c r="ABW44" s="307"/>
      <c r="ABX44" s="307"/>
      <c r="ABY44" s="307"/>
      <c r="ABZ44" s="307"/>
      <c r="ACA44" s="307"/>
      <c r="ACB44" s="307"/>
      <c r="ACC44" s="307"/>
      <c r="ACD44" s="307"/>
      <c r="ACE44" s="307"/>
      <c r="ACF44" s="307"/>
      <c r="ACG44" s="307"/>
      <c r="ACH44" s="307"/>
      <c r="ACI44" s="307"/>
      <c r="ACJ44" s="307"/>
      <c r="ACK44" s="307"/>
      <c r="ACL44" s="307"/>
      <c r="ACM44" s="307"/>
      <c r="ACN44" s="307"/>
      <c r="ACO44" s="307"/>
      <c r="ACP44" s="307"/>
      <c r="ACQ44" s="307"/>
      <c r="ACR44" s="307"/>
      <c r="ACS44" s="307"/>
      <c r="ACT44" s="307"/>
      <c r="ACU44" s="307"/>
      <c r="ACV44" s="307"/>
      <c r="ACW44" s="307"/>
      <c r="ACX44" s="307"/>
      <c r="ACY44" s="307"/>
      <c r="ACZ44" s="307"/>
      <c r="ADA44" s="307"/>
      <c r="ADB44" s="307"/>
      <c r="ADC44" s="307"/>
      <c r="ADD44" s="307"/>
      <c r="ADE44" s="307"/>
      <c r="ADF44" s="307"/>
      <c r="ADG44" s="307"/>
      <c r="ADH44" s="307"/>
      <c r="ADI44" s="307"/>
      <c r="ADJ44" s="307"/>
      <c r="ADK44" s="307"/>
      <c r="ADL44" s="307"/>
      <c r="ADM44" s="307"/>
      <c r="ADN44" s="307"/>
      <c r="ADO44" s="307"/>
      <c r="ADP44" s="307"/>
      <c r="ADQ44" s="307"/>
      <c r="ADR44" s="307"/>
      <c r="ADS44" s="307"/>
      <c r="ADT44" s="307"/>
      <c r="ADU44" s="307"/>
      <c r="ADV44" s="307"/>
      <c r="ADW44" s="307"/>
      <c r="ADX44" s="307"/>
      <c r="ADY44" s="307"/>
      <c r="ADZ44" s="307"/>
      <c r="AEA44" s="307"/>
      <c r="AEB44" s="307"/>
      <c r="AEC44" s="307"/>
      <c r="AED44" s="307"/>
      <c r="AEE44" s="307"/>
      <c r="AEF44" s="307"/>
      <c r="AEG44" s="307"/>
      <c r="AEH44" s="307"/>
      <c r="AEI44" s="307"/>
      <c r="AEJ44" s="307"/>
      <c r="AEK44" s="307"/>
      <c r="AEL44" s="307"/>
      <c r="AEM44" s="307"/>
      <c r="AEN44" s="307"/>
      <c r="AEO44" s="307"/>
      <c r="AEP44" s="307"/>
      <c r="AEQ44" s="307"/>
      <c r="AER44" s="307"/>
      <c r="AES44" s="307"/>
      <c r="AET44" s="307"/>
      <c r="AEU44" s="307"/>
      <c r="AEV44" s="307"/>
      <c r="AEW44" s="307"/>
      <c r="AEX44" s="307"/>
      <c r="AEY44" s="307"/>
      <c r="AEZ44" s="307"/>
      <c r="AFA44" s="307"/>
      <c r="AFB44" s="307"/>
      <c r="AFC44" s="307"/>
      <c r="AFD44" s="307"/>
      <c r="AFE44" s="307"/>
      <c r="AFF44" s="307"/>
      <c r="AFG44" s="307"/>
      <c r="AFH44" s="307"/>
      <c r="AFI44" s="307"/>
      <c r="AFJ44" s="307"/>
      <c r="AFK44" s="307"/>
      <c r="AFL44" s="307"/>
      <c r="AFM44" s="307"/>
      <c r="AFN44" s="307"/>
      <c r="AFO44" s="307"/>
      <c r="AFP44" s="307"/>
      <c r="AFQ44" s="307"/>
      <c r="AFR44" s="307"/>
      <c r="AFS44" s="307"/>
      <c r="AFT44" s="307"/>
      <c r="AFU44" s="307"/>
      <c r="AFV44" s="307"/>
      <c r="AFW44" s="307"/>
      <c r="AFX44" s="307"/>
      <c r="AFY44" s="307"/>
      <c r="AFZ44" s="307"/>
      <c r="AGA44" s="307"/>
      <c r="AGB44" s="307"/>
      <c r="AGC44" s="307"/>
      <c r="AGD44" s="307"/>
      <c r="AGE44" s="307"/>
      <c r="AGF44" s="307"/>
      <c r="AGG44" s="307"/>
      <c r="AGH44" s="307"/>
      <c r="AGI44" s="307"/>
      <c r="AGJ44" s="307"/>
      <c r="AGK44" s="307"/>
      <c r="AGL44" s="307"/>
      <c r="AGM44" s="307"/>
      <c r="AGN44" s="307"/>
      <c r="AGO44" s="307"/>
      <c r="AGP44" s="307"/>
      <c r="AGQ44" s="307"/>
      <c r="AGR44" s="307"/>
      <c r="AGS44" s="307"/>
      <c r="AGT44" s="307"/>
      <c r="AGU44" s="307"/>
      <c r="AGV44" s="307"/>
      <c r="AGW44" s="307"/>
      <c r="AGX44" s="307"/>
      <c r="AGY44" s="307"/>
      <c r="AGZ44" s="307"/>
      <c r="AHA44" s="307"/>
      <c r="AHB44" s="307"/>
      <c r="AHC44" s="307"/>
      <c r="AHD44" s="307"/>
      <c r="AHE44" s="307"/>
      <c r="AHF44" s="307"/>
      <c r="AHG44" s="307"/>
      <c r="AHH44" s="307"/>
      <c r="AHI44" s="307"/>
      <c r="AHJ44" s="307"/>
      <c r="AHK44" s="307"/>
      <c r="AHL44" s="307"/>
      <c r="AHM44" s="307"/>
      <c r="AHN44" s="307"/>
      <c r="AHO44" s="307"/>
      <c r="AHP44" s="307"/>
      <c r="AHQ44" s="307"/>
      <c r="AHR44" s="307"/>
      <c r="AHS44" s="307"/>
      <c r="AHT44" s="307"/>
      <c r="AHU44" s="307"/>
      <c r="AHV44" s="307"/>
      <c r="AHW44" s="307"/>
      <c r="AHX44" s="307"/>
      <c r="AHY44" s="307"/>
      <c r="AHZ44" s="307"/>
      <c r="AIA44" s="307"/>
      <c r="AIB44" s="307"/>
      <c r="AIC44" s="307"/>
      <c r="AID44" s="307"/>
      <c r="AIE44" s="307"/>
      <c r="AIF44" s="307"/>
      <c r="AIG44" s="307"/>
      <c r="AIH44" s="307"/>
      <c r="AII44" s="307"/>
      <c r="AIJ44" s="307"/>
      <c r="AIK44" s="307"/>
      <c r="AIL44" s="307"/>
      <c r="AIM44" s="307"/>
      <c r="AIN44" s="307"/>
      <c r="AIO44" s="307"/>
      <c r="AIP44" s="307"/>
      <c r="AIQ44" s="307"/>
      <c r="AIR44" s="307"/>
      <c r="AIS44" s="307"/>
      <c r="AIT44" s="307"/>
      <c r="AIU44" s="307"/>
      <c r="AIV44" s="307"/>
      <c r="AIW44" s="307"/>
      <c r="AIX44" s="307"/>
      <c r="AIY44" s="307"/>
      <c r="AIZ44" s="307"/>
      <c r="AJA44" s="307"/>
      <c r="AJB44" s="307"/>
      <c r="AJC44" s="307"/>
      <c r="AJD44" s="307"/>
      <c r="AJE44" s="307"/>
      <c r="AJF44" s="307"/>
      <c r="AJG44" s="307"/>
      <c r="AJH44" s="307"/>
      <c r="AJI44" s="307"/>
      <c r="AJJ44" s="307"/>
      <c r="AJK44" s="307"/>
      <c r="AJL44" s="307"/>
      <c r="AJM44" s="307"/>
      <c r="AJN44" s="307"/>
      <c r="AJO44" s="307"/>
      <c r="AJP44" s="307"/>
      <c r="AJQ44" s="307"/>
      <c r="AJR44" s="307"/>
      <c r="AJS44" s="307"/>
      <c r="AJT44" s="307"/>
      <c r="AJU44" s="307"/>
      <c r="AJV44" s="307"/>
      <c r="AJW44" s="307"/>
      <c r="AJX44" s="307"/>
      <c r="AJY44" s="307"/>
      <c r="AJZ44" s="307"/>
      <c r="AKA44" s="307"/>
      <c r="AKB44" s="307"/>
      <c r="AKC44" s="307"/>
      <c r="AKD44" s="307"/>
      <c r="AKE44" s="307"/>
      <c r="AKF44" s="307"/>
      <c r="AKG44" s="307"/>
      <c r="AKH44" s="307"/>
      <c r="AKI44" s="307"/>
      <c r="AKJ44" s="307"/>
      <c r="AKK44" s="307"/>
      <c r="AKL44" s="307"/>
      <c r="AKM44" s="307"/>
      <c r="AKN44" s="307"/>
      <c r="AKO44" s="307"/>
      <c r="AKP44" s="307"/>
      <c r="AKQ44" s="307"/>
      <c r="AKR44" s="307"/>
      <c r="AKS44" s="307"/>
      <c r="AKT44" s="307"/>
      <c r="AKU44" s="307"/>
      <c r="AKV44" s="307"/>
      <c r="AKW44" s="307"/>
      <c r="AKX44" s="307"/>
      <c r="AKY44" s="307"/>
    </row>
    <row r="45" spans="1:987" s="41" customFormat="1" x14ac:dyDescent="0.25">
      <c r="A45" s="133" t="s">
        <v>4</v>
      </c>
      <c r="B45" s="185" t="e">
        <f>IF('Sample of Spirits 2'!I45&lt;E45,"&lt;",'Sample of Spirits 2'!I45)</f>
        <v>#DIV/0!</v>
      </c>
      <c r="C45" s="123" t="e">
        <f t="shared" si="24"/>
        <v>#DIV/0!</v>
      </c>
      <c r="D45" s="94" t="e">
        <f>'Sample of Spirits 2'!E45</f>
        <v>#DIV/0!</v>
      </c>
      <c r="E45" s="196" t="e">
        <f t="shared" si="25"/>
        <v>#DIV/0!</v>
      </c>
      <c r="F45" s="118"/>
      <c r="G45" s="98" t="e">
        <f>IF('Sample of Spirits 2'!R45&lt;J45,"&lt;",'Sample of Spirits 2'!R45)</f>
        <v>#DIV/0!</v>
      </c>
      <c r="H45" s="123" t="e">
        <f>G45*I45/100</f>
        <v>#DIV/0!</v>
      </c>
      <c r="I45" s="94" t="e">
        <f>'Sample of Spirits 2'!N45</f>
        <v>#DIV/0!</v>
      </c>
      <c r="J45" s="199" t="e">
        <f t="shared" si="27"/>
        <v>#DIV/0!</v>
      </c>
      <c r="K45" s="118"/>
      <c r="L45" s="185" t="e">
        <f>IF('Sample of Spirits 2'!AA45&lt;O45,"&lt;",'Sample of Spirits 2'!AA45)</f>
        <v>#DIV/0!</v>
      </c>
      <c r="M45" s="98" t="e">
        <f t="shared" si="28"/>
        <v>#DIV/0!</v>
      </c>
      <c r="N45" s="94" t="e">
        <f>'Sample of Spirits 2'!W45</f>
        <v>#DIV/0!</v>
      </c>
      <c r="O45" s="199" t="e">
        <f t="shared" si="29"/>
        <v>#DIV/0!</v>
      </c>
      <c r="P45" s="118"/>
      <c r="Q45" s="94" t="e">
        <f t="shared" si="30"/>
        <v>#DIV/0!</v>
      </c>
      <c r="R45" s="94" t="e">
        <f t="shared" si="31"/>
        <v>#DIV/0!</v>
      </c>
      <c r="S45" s="118"/>
      <c r="T45" s="186" t="e">
        <f t="shared" si="32"/>
        <v>#DIV/0!</v>
      </c>
      <c r="U45" s="94" t="e">
        <f t="shared" si="33"/>
        <v>#DIV/0!</v>
      </c>
      <c r="V45" s="114"/>
      <c r="W45" s="312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  <c r="AJ45" s="307"/>
      <c r="AK45" s="307"/>
      <c r="AL45" s="307"/>
      <c r="AM45" s="307"/>
      <c r="AN45" s="307"/>
      <c r="AO45" s="307"/>
      <c r="AP45" s="307"/>
      <c r="AQ45" s="307"/>
      <c r="AR45" s="307"/>
      <c r="AS45" s="307"/>
      <c r="AT45" s="307"/>
      <c r="AU45" s="307"/>
      <c r="AV45" s="307"/>
      <c r="AW45" s="307"/>
      <c r="AX45" s="307"/>
      <c r="AY45" s="307"/>
      <c r="AZ45" s="307"/>
      <c r="BA45" s="307"/>
      <c r="BB45" s="307"/>
      <c r="BC45" s="307"/>
      <c r="BD45" s="307"/>
      <c r="BE45" s="307"/>
      <c r="BF45" s="307"/>
      <c r="BG45" s="307"/>
      <c r="BH45" s="307"/>
      <c r="BI45" s="307"/>
      <c r="BJ45" s="307"/>
      <c r="BK45" s="307"/>
      <c r="BL45" s="307"/>
      <c r="BM45" s="307"/>
      <c r="BN45" s="307"/>
      <c r="BO45" s="307"/>
      <c r="BP45" s="307"/>
      <c r="BQ45" s="307"/>
      <c r="BR45" s="307"/>
      <c r="BS45" s="307"/>
      <c r="BT45" s="307"/>
      <c r="BU45" s="307"/>
      <c r="BV45" s="307"/>
      <c r="BW45" s="307"/>
      <c r="BX45" s="307"/>
      <c r="BY45" s="307"/>
      <c r="BZ45" s="307"/>
      <c r="CA45" s="307"/>
      <c r="CB45" s="307"/>
      <c r="CC45" s="307"/>
      <c r="CD45" s="307"/>
      <c r="CE45" s="307"/>
      <c r="CF45" s="307"/>
      <c r="CG45" s="307"/>
      <c r="CH45" s="307"/>
      <c r="CI45" s="307"/>
      <c r="CJ45" s="307"/>
      <c r="CK45" s="307"/>
      <c r="CL45" s="307"/>
      <c r="CM45" s="307"/>
      <c r="CN45" s="307"/>
      <c r="CO45" s="307"/>
      <c r="CP45" s="307"/>
      <c r="CQ45" s="307"/>
      <c r="CR45" s="307"/>
      <c r="CS45" s="307"/>
      <c r="CT45" s="307"/>
      <c r="CU45" s="307"/>
      <c r="CV45" s="307"/>
      <c r="CW45" s="307"/>
      <c r="CX45" s="307"/>
      <c r="CY45" s="307"/>
      <c r="CZ45" s="307"/>
      <c r="DA45" s="307"/>
      <c r="DB45" s="307"/>
      <c r="DC45" s="307"/>
      <c r="DD45" s="307"/>
      <c r="DE45" s="307"/>
      <c r="DF45" s="307"/>
      <c r="DG45" s="307"/>
      <c r="DH45" s="307"/>
      <c r="DI45" s="307"/>
      <c r="DJ45" s="307"/>
      <c r="DK45" s="307"/>
      <c r="DL45" s="307"/>
      <c r="DM45" s="307"/>
      <c r="DN45" s="307"/>
      <c r="DO45" s="307"/>
      <c r="DP45" s="307"/>
      <c r="DQ45" s="307"/>
      <c r="DR45" s="307"/>
      <c r="DS45" s="307"/>
      <c r="DT45" s="307"/>
      <c r="DU45" s="307"/>
      <c r="DV45" s="307"/>
      <c r="DW45" s="307"/>
      <c r="DX45" s="307"/>
      <c r="DY45" s="307"/>
      <c r="DZ45" s="307"/>
      <c r="EA45" s="307"/>
      <c r="EB45" s="307"/>
      <c r="EC45" s="307"/>
      <c r="ED45" s="307"/>
      <c r="EE45" s="307"/>
      <c r="EF45" s="307"/>
      <c r="EG45" s="307"/>
      <c r="EH45" s="307"/>
      <c r="EI45" s="307"/>
      <c r="EJ45" s="307"/>
      <c r="EK45" s="307"/>
      <c r="EL45" s="307"/>
      <c r="EM45" s="307"/>
      <c r="EN45" s="307"/>
      <c r="EO45" s="307"/>
      <c r="EP45" s="307"/>
      <c r="EQ45" s="307"/>
      <c r="ER45" s="307"/>
      <c r="ES45" s="307"/>
      <c r="ET45" s="307"/>
      <c r="EU45" s="307"/>
      <c r="EV45" s="307"/>
      <c r="EW45" s="307"/>
      <c r="EX45" s="307"/>
      <c r="EY45" s="307"/>
      <c r="EZ45" s="307"/>
      <c r="FA45" s="307"/>
      <c r="FB45" s="307"/>
      <c r="FC45" s="307"/>
      <c r="FD45" s="307"/>
      <c r="FE45" s="307"/>
      <c r="FF45" s="307"/>
      <c r="FG45" s="307"/>
      <c r="FH45" s="307"/>
      <c r="FI45" s="307"/>
      <c r="FJ45" s="307"/>
      <c r="FK45" s="307"/>
      <c r="FL45" s="307"/>
      <c r="FM45" s="307"/>
      <c r="FN45" s="307"/>
      <c r="FO45" s="307"/>
      <c r="FP45" s="307"/>
      <c r="FQ45" s="307"/>
      <c r="FR45" s="307"/>
      <c r="FS45" s="307"/>
      <c r="FT45" s="307"/>
      <c r="FU45" s="307"/>
      <c r="FV45" s="307"/>
      <c r="FW45" s="307"/>
      <c r="FX45" s="307"/>
      <c r="FY45" s="307"/>
      <c r="FZ45" s="307"/>
      <c r="GA45" s="307"/>
      <c r="GB45" s="307"/>
      <c r="GC45" s="307"/>
      <c r="GD45" s="307"/>
      <c r="GE45" s="307"/>
      <c r="GF45" s="307"/>
      <c r="GG45" s="307"/>
      <c r="GH45" s="307"/>
      <c r="GI45" s="307"/>
      <c r="GJ45" s="307"/>
      <c r="GK45" s="307"/>
      <c r="GL45" s="307"/>
      <c r="GM45" s="307"/>
      <c r="GN45" s="307"/>
      <c r="GO45" s="307"/>
      <c r="GP45" s="307"/>
      <c r="GQ45" s="307"/>
      <c r="GR45" s="307"/>
      <c r="GS45" s="307"/>
      <c r="GT45" s="307"/>
      <c r="GU45" s="307"/>
      <c r="GV45" s="307"/>
      <c r="GW45" s="307"/>
      <c r="GX45" s="307"/>
      <c r="GY45" s="307"/>
      <c r="GZ45" s="307"/>
      <c r="HA45" s="307"/>
      <c r="HB45" s="307"/>
      <c r="HC45" s="307"/>
      <c r="HD45" s="307"/>
      <c r="HE45" s="307"/>
      <c r="HF45" s="307"/>
      <c r="HG45" s="307"/>
      <c r="HH45" s="307"/>
      <c r="HI45" s="307"/>
      <c r="HJ45" s="307"/>
      <c r="HK45" s="307"/>
      <c r="HL45" s="307"/>
      <c r="HM45" s="307"/>
      <c r="HN45" s="307"/>
      <c r="HO45" s="307"/>
      <c r="HP45" s="307"/>
      <c r="HQ45" s="307"/>
      <c r="HR45" s="307"/>
      <c r="HS45" s="307"/>
      <c r="HT45" s="307"/>
      <c r="HU45" s="307"/>
      <c r="HV45" s="307"/>
      <c r="HW45" s="307"/>
      <c r="HX45" s="307"/>
      <c r="HY45" s="307"/>
      <c r="HZ45" s="307"/>
      <c r="IA45" s="307"/>
      <c r="IB45" s="307"/>
      <c r="IC45" s="307"/>
      <c r="ID45" s="307"/>
      <c r="IE45" s="307"/>
      <c r="IF45" s="307"/>
      <c r="IG45" s="307"/>
      <c r="IH45" s="307"/>
      <c r="II45" s="307"/>
      <c r="IJ45" s="307"/>
      <c r="IK45" s="307"/>
      <c r="IL45" s="307"/>
      <c r="IM45" s="307"/>
      <c r="IN45" s="307"/>
      <c r="IO45" s="307"/>
      <c r="IP45" s="307"/>
      <c r="IQ45" s="307"/>
      <c r="IR45" s="307"/>
      <c r="IS45" s="307"/>
      <c r="IT45" s="307"/>
      <c r="IU45" s="307"/>
      <c r="IV45" s="307"/>
      <c r="IW45" s="307"/>
      <c r="IX45" s="307"/>
      <c r="IY45" s="307"/>
      <c r="IZ45" s="307"/>
      <c r="JA45" s="307"/>
      <c r="JB45" s="307"/>
      <c r="JC45" s="307"/>
      <c r="JD45" s="307"/>
      <c r="JE45" s="307"/>
      <c r="JF45" s="307"/>
      <c r="JG45" s="307"/>
      <c r="JH45" s="307"/>
      <c r="JI45" s="307"/>
      <c r="JJ45" s="307"/>
      <c r="JK45" s="307"/>
      <c r="JL45" s="307"/>
      <c r="JM45" s="307"/>
      <c r="JN45" s="307"/>
      <c r="JO45" s="307"/>
      <c r="JP45" s="307"/>
      <c r="JQ45" s="307"/>
      <c r="JR45" s="307"/>
      <c r="JS45" s="307"/>
      <c r="JT45" s="307"/>
      <c r="JU45" s="307"/>
      <c r="JV45" s="307"/>
      <c r="JW45" s="307"/>
      <c r="JX45" s="307"/>
      <c r="JY45" s="307"/>
      <c r="JZ45" s="307"/>
      <c r="KA45" s="307"/>
      <c r="KB45" s="307"/>
      <c r="KC45" s="307"/>
      <c r="KD45" s="307"/>
      <c r="KE45" s="307"/>
      <c r="KF45" s="307"/>
      <c r="KG45" s="307"/>
      <c r="KH45" s="307"/>
      <c r="KI45" s="307"/>
      <c r="KJ45" s="307"/>
      <c r="KK45" s="307"/>
      <c r="KL45" s="307"/>
      <c r="KM45" s="307"/>
      <c r="KN45" s="307"/>
      <c r="KO45" s="307"/>
      <c r="KP45" s="307"/>
      <c r="KQ45" s="307"/>
      <c r="KR45" s="307"/>
      <c r="KS45" s="307"/>
      <c r="KT45" s="307"/>
      <c r="KU45" s="307"/>
      <c r="KV45" s="307"/>
      <c r="KW45" s="307"/>
      <c r="KX45" s="307"/>
      <c r="KY45" s="307"/>
      <c r="KZ45" s="307"/>
      <c r="LA45" s="307"/>
      <c r="LB45" s="307"/>
      <c r="LC45" s="307"/>
      <c r="LD45" s="307"/>
      <c r="LE45" s="307"/>
      <c r="LF45" s="307"/>
      <c r="LG45" s="307"/>
      <c r="LH45" s="307"/>
      <c r="LI45" s="307"/>
      <c r="LJ45" s="307"/>
      <c r="LK45" s="307"/>
      <c r="LL45" s="307"/>
      <c r="LM45" s="307"/>
      <c r="LN45" s="307"/>
      <c r="LO45" s="307"/>
      <c r="LP45" s="307"/>
      <c r="LQ45" s="307"/>
      <c r="LR45" s="307"/>
      <c r="LS45" s="307"/>
      <c r="LT45" s="307"/>
      <c r="LU45" s="307"/>
      <c r="LV45" s="307"/>
      <c r="LW45" s="307"/>
      <c r="LX45" s="307"/>
      <c r="LY45" s="307"/>
      <c r="LZ45" s="307"/>
      <c r="MA45" s="307"/>
      <c r="MB45" s="307"/>
      <c r="MC45" s="307"/>
      <c r="MD45" s="307"/>
      <c r="ME45" s="307"/>
      <c r="MF45" s="307"/>
      <c r="MG45" s="307"/>
      <c r="MH45" s="307"/>
      <c r="MI45" s="307"/>
      <c r="MJ45" s="307"/>
      <c r="MK45" s="307"/>
      <c r="ML45" s="307"/>
      <c r="MM45" s="307"/>
      <c r="MN45" s="307"/>
      <c r="MO45" s="307"/>
      <c r="MP45" s="307"/>
      <c r="MQ45" s="307"/>
      <c r="MR45" s="307"/>
      <c r="MS45" s="307"/>
      <c r="MT45" s="307"/>
      <c r="MU45" s="307"/>
      <c r="MV45" s="307"/>
      <c r="MW45" s="307"/>
      <c r="MX45" s="307"/>
      <c r="MY45" s="307"/>
      <c r="MZ45" s="307"/>
      <c r="NA45" s="307"/>
      <c r="NB45" s="307"/>
      <c r="NC45" s="307"/>
      <c r="ND45" s="307"/>
      <c r="NE45" s="307"/>
      <c r="NF45" s="307"/>
      <c r="NG45" s="307"/>
      <c r="NH45" s="307"/>
      <c r="NI45" s="307"/>
      <c r="NJ45" s="307"/>
      <c r="NK45" s="307"/>
      <c r="NL45" s="307"/>
      <c r="NM45" s="307"/>
      <c r="NN45" s="307"/>
      <c r="NO45" s="307"/>
      <c r="NP45" s="307"/>
      <c r="NQ45" s="307"/>
      <c r="NR45" s="307"/>
      <c r="NS45" s="307"/>
      <c r="NT45" s="307"/>
      <c r="NU45" s="307"/>
      <c r="NV45" s="307"/>
      <c r="NW45" s="307"/>
      <c r="NX45" s="307"/>
      <c r="NY45" s="307"/>
      <c r="NZ45" s="307"/>
      <c r="OA45" s="307"/>
      <c r="OB45" s="307"/>
      <c r="OC45" s="307"/>
      <c r="OD45" s="307"/>
      <c r="OE45" s="307"/>
      <c r="OF45" s="307"/>
      <c r="OG45" s="307"/>
      <c r="OH45" s="307"/>
      <c r="OI45" s="307"/>
      <c r="OJ45" s="307"/>
      <c r="OK45" s="307"/>
      <c r="OL45" s="307"/>
      <c r="OM45" s="307"/>
      <c r="ON45" s="307"/>
      <c r="OO45" s="307"/>
      <c r="OP45" s="307"/>
      <c r="OQ45" s="307"/>
      <c r="OR45" s="307"/>
      <c r="OS45" s="307"/>
      <c r="OT45" s="307"/>
      <c r="OU45" s="307"/>
      <c r="OV45" s="307"/>
      <c r="OW45" s="307"/>
      <c r="OX45" s="307"/>
      <c r="OY45" s="307"/>
      <c r="OZ45" s="307"/>
      <c r="PA45" s="307"/>
      <c r="PB45" s="307"/>
      <c r="PC45" s="307"/>
      <c r="PD45" s="307"/>
      <c r="PE45" s="307"/>
      <c r="PF45" s="307"/>
      <c r="PG45" s="307"/>
      <c r="PH45" s="307"/>
      <c r="PI45" s="307"/>
      <c r="PJ45" s="307"/>
      <c r="PK45" s="307"/>
      <c r="PL45" s="307"/>
      <c r="PM45" s="307"/>
      <c r="PN45" s="307"/>
      <c r="PO45" s="307"/>
      <c r="PP45" s="307"/>
      <c r="PQ45" s="307"/>
      <c r="PR45" s="307"/>
      <c r="PS45" s="307"/>
      <c r="PT45" s="307"/>
      <c r="PU45" s="307"/>
      <c r="PV45" s="307"/>
      <c r="PW45" s="307"/>
      <c r="PX45" s="307"/>
      <c r="PY45" s="307"/>
      <c r="PZ45" s="307"/>
      <c r="QA45" s="307"/>
      <c r="QB45" s="307"/>
      <c r="QC45" s="307"/>
      <c r="QD45" s="307"/>
      <c r="QE45" s="307"/>
      <c r="QF45" s="307"/>
      <c r="QG45" s="307"/>
      <c r="QH45" s="307"/>
      <c r="QI45" s="307"/>
      <c r="QJ45" s="307"/>
      <c r="QK45" s="307"/>
      <c r="QL45" s="307"/>
      <c r="QM45" s="307"/>
      <c r="QN45" s="307"/>
      <c r="QO45" s="307"/>
      <c r="QP45" s="307"/>
      <c r="QQ45" s="307"/>
      <c r="QR45" s="307"/>
      <c r="QS45" s="307"/>
      <c r="QT45" s="307"/>
      <c r="QU45" s="307"/>
      <c r="QV45" s="307"/>
      <c r="QW45" s="307"/>
      <c r="QX45" s="307"/>
      <c r="QY45" s="307"/>
      <c r="QZ45" s="307"/>
      <c r="RA45" s="307"/>
      <c r="RB45" s="307"/>
      <c r="RC45" s="307"/>
      <c r="RD45" s="307"/>
      <c r="RE45" s="307"/>
      <c r="RF45" s="307"/>
      <c r="RG45" s="307"/>
      <c r="RH45" s="307"/>
      <c r="RI45" s="307"/>
      <c r="RJ45" s="307"/>
      <c r="RK45" s="307"/>
      <c r="RL45" s="307"/>
      <c r="RM45" s="307"/>
      <c r="RN45" s="307"/>
      <c r="RO45" s="307"/>
      <c r="RP45" s="307"/>
      <c r="RQ45" s="307"/>
      <c r="RR45" s="307"/>
      <c r="RS45" s="307"/>
      <c r="RT45" s="307"/>
      <c r="RU45" s="307"/>
      <c r="RV45" s="307"/>
      <c r="RW45" s="307"/>
      <c r="RX45" s="307"/>
      <c r="RY45" s="307"/>
      <c r="RZ45" s="307"/>
      <c r="SA45" s="307"/>
      <c r="SB45" s="307"/>
      <c r="SC45" s="307"/>
      <c r="SD45" s="307"/>
      <c r="SE45" s="307"/>
      <c r="SF45" s="307"/>
      <c r="SG45" s="307"/>
      <c r="SH45" s="307"/>
      <c r="SI45" s="307"/>
      <c r="SJ45" s="307"/>
      <c r="SK45" s="307"/>
      <c r="SL45" s="307"/>
      <c r="SM45" s="307"/>
      <c r="SN45" s="307"/>
      <c r="SO45" s="307"/>
      <c r="SP45" s="307"/>
      <c r="SQ45" s="307"/>
      <c r="SR45" s="307"/>
      <c r="SS45" s="307"/>
      <c r="ST45" s="307"/>
      <c r="SU45" s="307"/>
      <c r="SV45" s="307"/>
      <c r="SW45" s="307"/>
      <c r="SX45" s="307"/>
      <c r="SY45" s="307"/>
      <c r="SZ45" s="307"/>
      <c r="TA45" s="307"/>
      <c r="TB45" s="307"/>
      <c r="TC45" s="307"/>
      <c r="TD45" s="307"/>
      <c r="TE45" s="307"/>
      <c r="TF45" s="307"/>
      <c r="TG45" s="307"/>
      <c r="TH45" s="307"/>
      <c r="TI45" s="307"/>
      <c r="TJ45" s="307"/>
      <c r="TK45" s="307"/>
      <c r="TL45" s="307"/>
      <c r="TM45" s="307"/>
      <c r="TN45" s="307"/>
      <c r="TO45" s="307"/>
      <c r="TP45" s="307"/>
      <c r="TQ45" s="307"/>
      <c r="TR45" s="307"/>
      <c r="TS45" s="307"/>
      <c r="TT45" s="307"/>
      <c r="TU45" s="307"/>
      <c r="TV45" s="307"/>
      <c r="TW45" s="307"/>
      <c r="TX45" s="307"/>
      <c r="TY45" s="307"/>
      <c r="TZ45" s="307"/>
      <c r="UA45" s="307"/>
      <c r="UB45" s="307"/>
      <c r="UC45" s="307"/>
      <c r="UD45" s="307"/>
      <c r="UE45" s="307"/>
      <c r="UF45" s="307"/>
      <c r="UG45" s="307"/>
      <c r="UH45" s="307"/>
      <c r="UI45" s="307"/>
      <c r="UJ45" s="307"/>
      <c r="UK45" s="307"/>
      <c r="UL45" s="307"/>
      <c r="UM45" s="307"/>
      <c r="UN45" s="307"/>
      <c r="UO45" s="307"/>
      <c r="UP45" s="307"/>
      <c r="UQ45" s="307"/>
      <c r="UR45" s="307"/>
      <c r="US45" s="307"/>
      <c r="UT45" s="307"/>
      <c r="UU45" s="307"/>
      <c r="UV45" s="307"/>
      <c r="UW45" s="307"/>
      <c r="UX45" s="307"/>
      <c r="UY45" s="307"/>
      <c r="UZ45" s="307"/>
      <c r="VA45" s="307"/>
      <c r="VB45" s="307"/>
      <c r="VC45" s="307"/>
      <c r="VD45" s="307"/>
      <c r="VE45" s="307"/>
      <c r="VF45" s="307"/>
      <c r="VG45" s="307"/>
      <c r="VH45" s="307"/>
      <c r="VI45" s="307"/>
      <c r="VJ45" s="307"/>
      <c r="VK45" s="307"/>
      <c r="VL45" s="307"/>
      <c r="VM45" s="307"/>
      <c r="VN45" s="307"/>
      <c r="VO45" s="307"/>
      <c r="VP45" s="307"/>
      <c r="VQ45" s="307"/>
      <c r="VR45" s="307"/>
      <c r="VS45" s="307"/>
      <c r="VT45" s="307"/>
      <c r="VU45" s="307"/>
      <c r="VV45" s="307"/>
      <c r="VW45" s="307"/>
      <c r="VX45" s="307"/>
      <c r="VY45" s="307"/>
      <c r="VZ45" s="307"/>
      <c r="WA45" s="307"/>
      <c r="WB45" s="307"/>
      <c r="WC45" s="307"/>
      <c r="WD45" s="307"/>
      <c r="WE45" s="307"/>
      <c r="WF45" s="307"/>
      <c r="WG45" s="307"/>
      <c r="WH45" s="307"/>
      <c r="WI45" s="307"/>
      <c r="WJ45" s="307"/>
      <c r="WK45" s="307"/>
      <c r="WL45" s="307"/>
      <c r="WM45" s="307"/>
      <c r="WN45" s="307"/>
      <c r="WO45" s="307"/>
      <c r="WP45" s="307"/>
      <c r="WQ45" s="307"/>
      <c r="WR45" s="307"/>
      <c r="WS45" s="307"/>
      <c r="WT45" s="307"/>
      <c r="WU45" s="307"/>
      <c r="WV45" s="307"/>
      <c r="WW45" s="307"/>
      <c r="WX45" s="307"/>
      <c r="WY45" s="307"/>
      <c r="WZ45" s="307"/>
      <c r="XA45" s="307"/>
      <c r="XB45" s="307"/>
      <c r="XC45" s="307"/>
      <c r="XD45" s="307"/>
      <c r="XE45" s="307"/>
      <c r="XF45" s="307"/>
      <c r="XG45" s="307"/>
      <c r="XH45" s="307"/>
      <c r="XI45" s="307"/>
      <c r="XJ45" s="307"/>
      <c r="XK45" s="307"/>
      <c r="XL45" s="307"/>
      <c r="XM45" s="307"/>
      <c r="XN45" s="307"/>
      <c r="XO45" s="307"/>
      <c r="XP45" s="307"/>
      <c r="XQ45" s="307"/>
      <c r="XR45" s="307"/>
      <c r="XS45" s="307"/>
      <c r="XT45" s="307"/>
      <c r="XU45" s="307"/>
      <c r="XV45" s="307"/>
      <c r="XW45" s="307"/>
      <c r="XX45" s="307"/>
      <c r="XY45" s="307"/>
      <c r="XZ45" s="307"/>
      <c r="YA45" s="307"/>
      <c r="YB45" s="307"/>
      <c r="YC45" s="307"/>
      <c r="YD45" s="307"/>
      <c r="YE45" s="307"/>
      <c r="YF45" s="307"/>
      <c r="YG45" s="307"/>
      <c r="YH45" s="307"/>
      <c r="YI45" s="307"/>
      <c r="YJ45" s="307"/>
      <c r="YK45" s="307"/>
      <c r="YL45" s="307"/>
      <c r="YM45" s="307"/>
      <c r="YN45" s="307"/>
      <c r="YO45" s="307"/>
      <c r="YP45" s="307"/>
      <c r="YQ45" s="307"/>
      <c r="YR45" s="307"/>
      <c r="YS45" s="307"/>
      <c r="YT45" s="307"/>
      <c r="YU45" s="307"/>
      <c r="YV45" s="307"/>
      <c r="YW45" s="307"/>
      <c r="YX45" s="307"/>
      <c r="YY45" s="307"/>
      <c r="YZ45" s="307"/>
      <c r="ZA45" s="307"/>
      <c r="ZB45" s="307"/>
      <c r="ZC45" s="307"/>
      <c r="ZD45" s="307"/>
      <c r="ZE45" s="307"/>
      <c r="ZF45" s="307"/>
      <c r="ZG45" s="307"/>
      <c r="ZH45" s="307"/>
      <c r="ZI45" s="307"/>
      <c r="ZJ45" s="307"/>
      <c r="ZK45" s="307"/>
      <c r="ZL45" s="307"/>
      <c r="ZM45" s="307"/>
      <c r="ZN45" s="307"/>
      <c r="ZO45" s="307"/>
      <c r="ZP45" s="307"/>
      <c r="ZQ45" s="307"/>
      <c r="ZR45" s="307"/>
      <c r="ZS45" s="307"/>
      <c r="ZT45" s="307"/>
      <c r="ZU45" s="307"/>
      <c r="ZV45" s="307"/>
      <c r="ZW45" s="307"/>
      <c r="ZX45" s="307"/>
      <c r="ZY45" s="307"/>
      <c r="ZZ45" s="307"/>
      <c r="AAA45" s="307"/>
      <c r="AAB45" s="307"/>
      <c r="AAC45" s="307"/>
      <c r="AAD45" s="307"/>
      <c r="AAE45" s="307"/>
      <c r="AAF45" s="307"/>
      <c r="AAG45" s="307"/>
      <c r="AAH45" s="307"/>
      <c r="AAI45" s="307"/>
      <c r="AAJ45" s="307"/>
      <c r="AAK45" s="307"/>
      <c r="AAL45" s="307"/>
      <c r="AAM45" s="307"/>
      <c r="AAN45" s="307"/>
      <c r="AAO45" s="307"/>
      <c r="AAP45" s="307"/>
      <c r="AAQ45" s="307"/>
      <c r="AAR45" s="307"/>
      <c r="AAS45" s="307"/>
      <c r="AAT45" s="307"/>
      <c r="AAU45" s="307"/>
      <c r="AAV45" s="307"/>
      <c r="AAW45" s="307"/>
      <c r="AAX45" s="307"/>
      <c r="AAY45" s="307"/>
      <c r="AAZ45" s="307"/>
      <c r="ABA45" s="307"/>
      <c r="ABB45" s="307"/>
      <c r="ABC45" s="307"/>
      <c r="ABD45" s="307"/>
      <c r="ABE45" s="307"/>
      <c r="ABF45" s="307"/>
      <c r="ABG45" s="307"/>
      <c r="ABH45" s="307"/>
      <c r="ABI45" s="307"/>
      <c r="ABJ45" s="307"/>
      <c r="ABK45" s="307"/>
      <c r="ABL45" s="307"/>
      <c r="ABM45" s="307"/>
      <c r="ABN45" s="307"/>
      <c r="ABO45" s="307"/>
      <c r="ABP45" s="307"/>
      <c r="ABQ45" s="307"/>
      <c r="ABR45" s="307"/>
      <c r="ABS45" s="307"/>
      <c r="ABT45" s="307"/>
      <c r="ABU45" s="307"/>
      <c r="ABV45" s="307"/>
      <c r="ABW45" s="307"/>
      <c r="ABX45" s="307"/>
      <c r="ABY45" s="307"/>
      <c r="ABZ45" s="307"/>
      <c r="ACA45" s="307"/>
      <c r="ACB45" s="307"/>
      <c r="ACC45" s="307"/>
      <c r="ACD45" s="307"/>
      <c r="ACE45" s="307"/>
      <c r="ACF45" s="307"/>
      <c r="ACG45" s="307"/>
      <c r="ACH45" s="307"/>
      <c r="ACI45" s="307"/>
      <c r="ACJ45" s="307"/>
      <c r="ACK45" s="307"/>
      <c r="ACL45" s="307"/>
      <c r="ACM45" s="307"/>
      <c r="ACN45" s="307"/>
      <c r="ACO45" s="307"/>
      <c r="ACP45" s="307"/>
      <c r="ACQ45" s="307"/>
      <c r="ACR45" s="307"/>
      <c r="ACS45" s="307"/>
      <c r="ACT45" s="307"/>
      <c r="ACU45" s="307"/>
      <c r="ACV45" s="307"/>
      <c r="ACW45" s="307"/>
      <c r="ACX45" s="307"/>
      <c r="ACY45" s="307"/>
      <c r="ACZ45" s="307"/>
      <c r="ADA45" s="307"/>
      <c r="ADB45" s="307"/>
      <c r="ADC45" s="307"/>
      <c r="ADD45" s="307"/>
      <c r="ADE45" s="307"/>
      <c r="ADF45" s="307"/>
      <c r="ADG45" s="307"/>
      <c r="ADH45" s="307"/>
      <c r="ADI45" s="307"/>
      <c r="ADJ45" s="307"/>
      <c r="ADK45" s="307"/>
      <c r="ADL45" s="307"/>
      <c r="ADM45" s="307"/>
      <c r="ADN45" s="307"/>
      <c r="ADO45" s="307"/>
      <c r="ADP45" s="307"/>
      <c r="ADQ45" s="307"/>
      <c r="ADR45" s="307"/>
      <c r="ADS45" s="307"/>
      <c r="ADT45" s="307"/>
      <c r="ADU45" s="307"/>
      <c r="ADV45" s="307"/>
      <c r="ADW45" s="307"/>
      <c r="ADX45" s="307"/>
      <c r="ADY45" s="307"/>
      <c r="ADZ45" s="307"/>
      <c r="AEA45" s="307"/>
      <c r="AEB45" s="307"/>
      <c r="AEC45" s="307"/>
      <c r="AED45" s="307"/>
      <c r="AEE45" s="307"/>
      <c r="AEF45" s="307"/>
      <c r="AEG45" s="307"/>
      <c r="AEH45" s="307"/>
      <c r="AEI45" s="307"/>
      <c r="AEJ45" s="307"/>
      <c r="AEK45" s="307"/>
      <c r="AEL45" s="307"/>
      <c r="AEM45" s="307"/>
      <c r="AEN45" s="307"/>
      <c r="AEO45" s="307"/>
      <c r="AEP45" s="307"/>
      <c r="AEQ45" s="307"/>
      <c r="AER45" s="307"/>
      <c r="AES45" s="307"/>
      <c r="AET45" s="307"/>
      <c r="AEU45" s="307"/>
      <c r="AEV45" s="307"/>
      <c r="AEW45" s="307"/>
      <c r="AEX45" s="307"/>
      <c r="AEY45" s="307"/>
      <c r="AEZ45" s="307"/>
      <c r="AFA45" s="307"/>
      <c r="AFB45" s="307"/>
      <c r="AFC45" s="307"/>
      <c r="AFD45" s="307"/>
      <c r="AFE45" s="307"/>
      <c r="AFF45" s="307"/>
      <c r="AFG45" s="307"/>
      <c r="AFH45" s="307"/>
      <c r="AFI45" s="307"/>
      <c r="AFJ45" s="307"/>
      <c r="AFK45" s="307"/>
      <c r="AFL45" s="307"/>
      <c r="AFM45" s="307"/>
      <c r="AFN45" s="307"/>
      <c r="AFO45" s="307"/>
      <c r="AFP45" s="307"/>
      <c r="AFQ45" s="307"/>
      <c r="AFR45" s="307"/>
      <c r="AFS45" s="307"/>
      <c r="AFT45" s="307"/>
      <c r="AFU45" s="307"/>
      <c r="AFV45" s="307"/>
      <c r="AFW45" s="307"/>
      <c r="AFX45" s="307"/>
      <c r="AFY45" s="307"/>
      <c r="AFZ45" s="307"/>
      <c r="AGA45" s="307"/>
      <c r="AGB45" s="307"/>
      <c r="AGC45" s="307"/>
      <c r="AGD45" s="307"/>
      <c r="AGE45" s="307"/>
      <c r="AGF45" s="307"/>
      <c r="AGG45" s="307"/>
      <c r="AGH45" s="307"/>
      <c r="AGI45" s="307"/>
      <c r="AGJ45" s="307"/>
      <c r="AGK45" s="307"/>
      <c r="AGL45" s="307"/>
      <c r="AGM45" s="307"/>
      <c r="AGN45" s="307"/>
      <c r="AGO45" s="307"/>
      <c r="AGP45" s="307"/>
      <c r="AGQ45" s="307"/>
      <c r="AGR45" s="307"/>
      <c r="AGS45" s="307"/>
      <c r="AGT45" s="307"/>
      <c r="AGU45" s="307"/>
      <c r="AGV45" s="307"/>
      <c r="AGW45" s="307"/>
      <c r="AGX45" s="307"/>
      <c r="AGY45" s="307"/>
      <c r="AGZ45" s="307"/>
      <c r="AHA45" s="307"/>
      <c r="AHB45" s="307"/>
      <c r="AHC45" s="307"/>
      <c r="AHD45" s="307"/>
      <c r="AHE45" s="307"/>
      <c r="AHF45" s="307"/>
      <c r="AHG45" s="307"/>
      <c r="AHH45" s="307"/>
      <c r="AHI45" s="307"/>
      <c r="AHJ45" s="307"/>
      <c r="AHK45" s="307"/>
      <c r="AHL45" s="307"/>
      <c r="AHM45" s="307"/>
      <c r="AHN45" s="307"/>
      <c r="AHO45" s="307"/>
      <c r="AHP45" s="307"/>
      <c r="AHQ45" s="307"/>
      <c r="AHR45" s="307"/>
      <c r="AHS45" s="307"/>
      <c r="AHT45" s="307"/>
      <c r="AHU45" s="307"/>
      <c r="AHV45" s="307"/>
      <c r="AHW45" s="307"/>
      <c r="AHX45" s="307"/>
      <c r="AHY45" s="307"/>
      <c r="AHZ45" s="307"/>
      <c r="AIA45" s="307"/>
      <c r="AIB45" s="307"/>
      <c r="AIC45" s="307"/>
      <c r="AID45" s="307"/>
      <c r="AIE45" s="307"/>
      <c r="AIF45" s="307"/>
      <c r="AIG45" s="307"/>
      <c r="AIH45" s="307"/>
      <c r="AII45" s="307"/>
      <c r="AIJ45" s="307"/>
      <c r="AIK45" s="307"/>
      <c r="AIL45" s="307"/>
      <c r="AIM45" s="307"/>
      <c r="AIN45" s="307"/>
      <c r="AIO45" s="307"/>
      <c r="AIP45" s="307"/>
      <c r="AIQ45" s="307"/>
      <c r="AIR45" s="307"/>
      <c r="AIS45" s="307"/>
      <c r="AIT45" s="307"/>
      <c r="AIU45" s="307"/>
      <c r="AIV45" s="307"/>
      <c r="AIW45" s="307"/>
      <c r="AIX45" s="307"/>
      <c r="AIY45" s="307"/>
      <c r="AIZ45" s="307"/>
      <c r="AJA45" s="307"/>
      <c r="AJB45" s="307"/>
      <c r="AJC45" s="307"/>
      <c r="AJD45" s="307"/>
      <c r="AJE45" s="307"/>
      <c r="AJF45" s="307"/>
      <c r="AJG45" s="307"/>
      <c r="AJH45" s="307"/>
      <c r="AJI45" s="307"/>
      <c r="AJJ45" s="307"/>
      <c r="AJK45" s="307"/>
      <c r="AJL45" s="307"/>
      <c r="AJM45" s="307"/>
      <c r="AJN45" s="307"/>
      <c r="AJO45" s="307"/>
      <c r="AJP45" s="307"/>
      <c r="AJQ45" s="307"/>
      <c r="AJR45" s="307"/>
      <c r="AJS45" s="307"/>
      <c r="AJT45" s="307"/>
      <c r="AJU45" s="307"/>
      <c r="AJV45" s="307"/>
      <c r="AJW45" s="307"/>
      <c r="AJX45" s="307"/>
      <c r="AJY45" s="307"/>
      <c r="AJZ45" s="307"/>
      <c r="AKA45" s="307"/>
      <c r="AKB45" s="307"/>
      <c r="AKC45" s="307"/>
      <c r="AKD45" s="307"/>
      <c r="AKE45" s="307"/>
      <c r="AKF45" s="307"/>
      <c r="AKG45" s="307"/>
      <c r="AKH45" s="307"/>
      <c r="AKI45" s="307"/>
      <c r="AKJ45" s="307"/>
      <c r="AKK45" s="307"/>
      <c r="AKL45" s="307"/>
      <c r="AKM45" s="307"/>
      <c r="AKN45" s="307"/>
      <c r="AKO45" s="307"/>
      <c r="AKP45" s="307"/>
      <c r="AKQ45" s="307"/>
      <c r="AKR45" s="307"/>
      <c r="AKS45" s="307"/>
      <c r="AKT45" s="307"/>
      <c r="AKU45" s="307"/>
      <c r="AKV45" s="307"/>
      <c r="AKW45" s="307"/>
      <c r="AKX45" s="307"/>
      <c r="AKY45" s="307"/>
    </row>
    <row r="46" spans="1:987" s="139" customFormat="1" x14ac:dyDescent="0.25">
      <c r="A46" s="134" t="s">
        <v>5</v>
      </c>
      <c r="B46" s="202" t="s">
        <v>32</v>
      </c>
      <c r="C46" s="202" t="s">
        <v>32</v>
      </c>
      <c r="D46" s="202" t="s">
        <v>32</v>
      </c>
      <c r="E46" s="197" t="str">
        <f t="shared" si="25"/>
        <v>IS</v>
      </c>
      <c r="F46" s="193"/>
      <c r="G46" s="202" t="s">
        <v>32</v>
      </c>
      <c r="H46" s="202" t="s">
        <v>32</v>
      </c>
      <c r="I46" s="202" t="s">
        <v>32</v>
      </c>
      <c r="J46" s="202" t="str">
        <f t="shared" si="27"/>
        <v>IS</v>
      </c>
      <c r="K46" s="193"/>
      <c r="L46" s="202" t="s">
        <v>32</v>
      </c>
      <c r="M46" s="202" t="s">
        <v>32</v>
      </c>
      <c r="N46" s="88" t="str">
        <f>'Sample of Spirits 2'!W46</f>
        <v>IS</v>
      </c>
      <c r="O46" s="202" t="str">
        <f t="shared" si="29"/>
        <v>IS</v>
      </c>
      <c r="P46" s="193"/>
      <c r="Q46" s="202" t="s">
        <v>32</v>
      </c>
      <c r="R46" s="202" t="s">
        <v>32</v>
      </c>
      <c r="S46" s="193"/>
      <c r="T46" s="211" t="s">
        <v>32</v>
      </c>
      <c r="U46" s="202" t="s">
        <v>32</v>
      </c>
      <c r="V46" s="305"/>
      <c r="W46" s="313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09"/>
      <c r="AJ46" s="309"/>
      <c r="AK46" s="309"/>
      <c r="AL46" s="309"/>
      <c r="AM46" s="309"/>
      <c r="AN46" s="309"/>
      <c r="AO46" s="309"/>
      <c r="AP46" s="309"/>
      <c r="AQ46" s="309"/>
      <c r="AR46" s="309"/>
      <c r="AS46" s="309"/>
      <c r="AT46" s="309"/>
      <c r="AU46" s="309"/>
      <c r="AV46" s="309"/>
      <c r="AW46" s="309"/>
      <c r="AX46" s="309"/>
      <c r="AY46" s="309"/>
      <c r="AZ46" s="309"/>
      <c r="BA46" s="309"/>
      <c r="BB46" s="309"/>
      <c r="BC46" s="309"/>
      <c r="BD46" s="309"/>
      <c r="BE46" s="309"/>
      <c r="BF46" s="309"/>
      <c r="BG46" s="309"/>
      <c r="BH46" s="309"/>
      <c r="BI46" s="309"/>
      <c r="BJ46" s="309"/>
      <c r="BK46" s="309"/>
      <c r="BL46" s="309"/>
      <c r="BM46" s="309"/>
      <c r="BN46" s="309"/>
      <c r="BO46" s="309"/>
      <c r="BP46" s="309"/>
      <c r="BQ46" s="309"/>
      <c r="BR46" s="309"/>
      <c r="BS46" s="309"/>
      <c r="BT46" s="309"/>
      <c r="BU46" s="309"/>
      <c r="BV46" s="309"/>
      <c r="BW46" s="309"/>
      <c r="BX46" s="309"/>
      <c r="BY46" s="309"/>
      <c r="BZ46" s="309"/>
      <c r="CA46" s="309"/>
      <c r="CB46" s="309"/>
      <c r="CC46" s="309"/>
      <c r="CD46" s="309"/>
      <c r="CE46" s="309"/>
      <c r="CF46" s="309"/>
      <c r="CG46" s="309"/>
      <c r="CH46" s="309"/>
      <c r="CI46" s="309"/>
      <c r="CJ46" s="309"/>
      <c r="CK46" s="309"/>
      <c r="CL46" s="309"/>
      <c r="CM46" s="309"/>
      <c r="CN46" s="309"/>
      <c r="CO46" s="309"/>
      <c r="CP46" s="309"/>
      <c r="CQ46" s="309"/>
      <c r="CR46" s="309"/>
      <c r="CS46" s="309"/>
      <c r="CT46" s="309"/>
      <c r="CU46" s="309"/>
      <c r="CV46" s="309"/>
      <c r="CW46" s="309"/>
      <c r="CX46" s="309"/>
      <c r="CY46" s="309"/>
      <c r="CZ46" s="309"/>
      <c r="DA46" s="309"/>
      <c r="DB46" s="309"/>
      <c r="DC46" s="309"/>
      <c r="DD46" s="309"/>
      <c r="DE46" s="309"/>
      <c r="DF46" s="309"/>
      <c r="DG46" s="309"/>
      <c r="DH46" s="309"/>
      <c r="DI46" s="309"/>
      <c r="DJ46" s="309"/>
      <c r="DK46" s="309"/>
      <c r="DL46" s="309"/>
      <c r="DM46" s="309"/>
      <c r="DN46" s="309"/>
      <c r="DO46" s="309"/>
      <c r="DP46" s="309"/>
      <c r="DQ46" s="309"/>
      <c r="DR46" s="309"/>
      <c r="DS46" s="309"/>
      <c r="DT46" s="309"/>
      <c r="DU46" s="309"/>
      <c r="DV46" s="309"/>
      <c r="DW46" s="309"/>
      <c r="DX46" s="309"/>
      <c r="DY46" s="309"/>
      <c r="DZ46" s="309"/>
      <c r="EA46" s="309"/>
      <c r="EB46" s="309"/>
      <c r="EC46" s="309"/>
      <c r="ED46" s="309"/>
      <c r="EE46" s="309"/>
      <c r="EF46" s="309"/>
      <c r="EG46" s="309"/>
      <c r="EH46" s="309"/>
      <c r="EI46" s="309"/>
      <c r="EJ46" s="309"/>
      <c r="EK46" s="309"/>
      <c r="EL46" s="309"/>
      <c r="EM46" s="309"/>
      <c r="EN46" s="309"/>
      <c r="EO46" s="309"/>
      <c r="EP46" s="309"/>
      <c r="EQ46" s="309"/>
      <c r="ER46" s="309"/>
      <c r="ES46" s="309"/>
      <c r="ET46" s="309"/>
      <c r="EU46" s="309"/>
      <c r="EV46" s="309"/>
      <c r="EW46" s="309"/>
      <c r="EX46" s="309"/>
      <c r="EY46" s="309"/>
      <c r="EZ46" s="309"/>
      <c r="FA46" s="309"/>
      <c r="FB46" s="309"/>
      <c r="FC46" s="309"/>
      <c r="FD46" s="309"/>
      <c r="FE46" s="309"/>
      <c r="FF46" s="309"/>
      <c r="FG46" s="309"/>
      <c r="FH46" s="309"/>
      <c r="FI46" s="309"/>
      <c r="FJ46" s="309"/>
      <c r="FK46" s="309"/>
      <c r="FL46" s="309"/>
      <c r="FM46" s="309"/>
      <c r="FN46" s="309"/>
      <c r="FO46" s="309"/>
      <c r="FP46" s="309"/>
      <c r="FQ46" s="309"/>
      <c r="FR46" s="309"/>
      <c r="FS46" s="309"/>
      <c r="FT46" s="309"/>
      <c r="FU46" s="309"/>
      <c r="FV46" s="309"/>
      <c r="FW46" s="309"/>
      <c r="FX46" s="309"/>
      <c r="FY46" s="309"/>
      <c r="FZ46" s="309"/>
      <c r="GA46" s="309"/>
      <c r="GB46" s="309"/>
      <c r="GC46" s="309"/>
      <c r="GD46" s="309"/>
      <c r="GE46" s="309"/>
      <c r="GF46" s="309"/>
      <c r="GG46" s="309"/>
      <c r="GH46" s="309"/>
      <c r="GI46" s="309"/>
      <c r="GJ46" s="309"/>
      <c r="GK46" s="309"/>
      <c r="GL46" s="309"/>
      <c r="GM46" s="309"/>
      <c r="GN46" s="309"/>
      <c r="GO46" s="309"/>
      <c r="GP46" s="309"/>
      <c r="GQ46" s="309"/>
      <c r="GR46" s="309"/>
      <c r="GS46" s="309"/>
      <c r="GT46" s="309"/>
      <c r="GU46" s="309"/>
      <c r="GV46" s="309"/>
      <c r="GW46" s="309"/>
      <c r="GX46" s="309"/>
      <c r="GY46" s="309"/>
      <c r="GZ46" s="309"/>
      <c r="HA46" s="309"/>
      <c r="HB46" s="309"/>
      <c r="HC46" s="309"/>
      <c r="HD46" s="309"/>
      <c r="HE46" s="309"/>
      <c r="HF46" s="309"/>
      <c r="HG46" s="309"/>
      <c r="HH46" s="309"/>
      <c r="HI46" s="309"/>
      <c r="HJ46" s="309"/>
      <c r="HK46" s="309"/>
      <c r="HL46" s="309"/>
      <c r="HM46" s="309"/>
      <c r="HN46" s="309"/>
      <c r="HO46" s="309"/>
      <c r="HP46" s="309"/>
      <c r="HQ46" s="309"/>
      <c r="HR46" s="309"/>
      <c r="HS46" s="309"/>
      <c r="HT46" s="309"/>
      <c r="HU46" s="309"/>
      <c r="HV46" s="309"/>
      <c r="HW46" s="309"/>
      <c r="HX46" s="309"/>
      <c r="HY46" s="309"/>
      <c r="HZ46" s="309"/>
      <c r="IA46" s="309"/>
      <c r="IB46" s="309"/>
      <c r="IC46" s="309"/>
      <c r="ID46" s="309"/>
      <c r="IE46" s="309"/>
      <c r="IF46" s="309"/>
      <c r="IG46" s="309"/>
      <c r="IH46" s="309"/>
      <c r="II46" s="309"/>
      <c r="IJ46" s="309"/>
      <c r="IK46" s="309"/>
      <c r="IL46" s="309"/>
      <c r="IM46" s="309"/>
      <c r="IN46" s="309"/>
      <c r="IO46" s="309"/>
      <c r="IP46" s="309"/>
      <c r="IQ46" s="309"/>
      <c r="IR46" s="309"/>
      <c r="IS46" s="309"/>
      <c r="IT46" s="309"/>
      <c r="IU46" s="309"/>
      <c r="IV46" s="309"/>
      <c r="IW46" s="309"/>
      <c r="IX46" s="309"/>
      <c r="IY46" s="309"/>
      <c r="IZ46" s="309"/>
      <c r="JA46" s="309"/>
      <c r="JB46" s="309"/>
      <c r="JC46" s="309"/>
      <c r="JD46" s="309"/>
      <c r="JE46" s="309"/>
      <c r="JF46" s="309"/>
      <c r="JG46" s="309"/>
      <c r="JH46" s="309"/>
      <c r="JI46" s="309"/>
      <c r="JJ46" s="309"/>
      <c r="JK46" s="309"/>
      <c r="JL46" s="309"/>
      <c r="JM46" s="309"/>
      <c r="JN46" s="309"/>
      <c r="JO46" s="309"/>
      <c r="JP46" s="309"/>
      <c r="JQ46" s="309"/>
      <c r="JR46" s="309"/>
      <c r="JS46" s="309"/>
      <c r="JT46" s="309"/>
      <c r="JU46" s="309"/>
      <c r="JV46" s="309"/>
      <c r="JW46" s="309"/>
      <c r="JX46" s="309"/>
      <c r="JY46" s="309"/>
      <c r="JZ46" s="309"/>
      <c r="KA46" s="309"/>
      <c r="KB46" s="309"/>
      <c r="KC46" s="309"/>
      <c r="KD46" s="309"/>
      <c r="KE46" s="309"/>
      <c r="KF46" s="309"/>
      <c r="KG46" s="309"/>
      <c r="KH46" s="309"/>
      <c r="KI46" s="309"/>
      <c r="KJ46" s="309"/>
      <c r="KK46" s="309"/>
      <c r="KL46" s="309"/>
      <c r="KM46" s="309"/>
      <c r="KN46" s="309"/>
      <c r="KO46" s="309"/>
      <c r="KP46" s="309"/>
      <c r="KQ46" s="309"/>
      <c r="KR46" s="309"/>
      <c r="KS46" s="309"/>
      <c r="KT46" s="309"/>
      <c r="KU46" s="309"/>
      <c r="KV46" s="309"/>
      <c r="KW46" s="309"/>
      <c r="KX46" s="309"/>
      <c r="KY46" s="309"/>
      <c r="KZ46" s="309"/>
      <c r="LA46" s="309"/>
      <c r="LB46" s="309"/>
      <c r="LC46" s="309"/>
      <c r="LD46" s="309"/>
      <c r="LE46" s="309"/>
      <c r="LF46" s="309"/>
      <c r="LG46" s="309"/>
      <c r="LH46" s="309"/>
      <c r="LI46" s="309"/>
      <c r="LJ46" s="309"/>
      <c r="LK46" s="309"/>
      <c r="LL46" s="309"/>
      <c r="LM46" s="309"/>
      <c r="LN46" s="309"/>
      <c r="LO46" s="309"/>
      <c r="LP46" s="309"/>
      <c r="LQ46" s="309"/>
      <c r="LR46" s="309"/>
      <c r="LS46" s="309"/>
      <c r="LT46" s="309"/>
      <c r="LU46" s="309"/>
      <c r="LV46" s="309"/>
      <c r="LW46" s="309"/>
      <c r="LX46" s="309"/>
      <c r="LY46" s="309"/>
      <c r="LZ46" s="309"/>
      <c r="MA46" s="309"/>
      <c r="MB46" s="309"/>
      <c r="MC46" s="309"/>
      <c r="MD46" s="309"/>
      <c r="ME46" s="309"/>
      <c r="MF46" s="309"/>
      <c r="MG46" s="309"/>
      <c r="MH46" s="309"/>
      <c r="MI46" s="309"/>
      <c r="MJ46" s="309"/>
      <c r="MK46" s="309"/>
      <c r="ML46" s="309"/>
      <c r="MM46" s="309"/>
      <c r="MN46" s="309"/>
      <c r="MO46" s="309"/>
      <c r="MP46" s="309"/>
      <c r="MQ46" s="309"/>
      <c r="MR46" s="309"/>
      <c r="MS46" s="309"/>
      <c r="MT46" s="309"/>
      <c r="MU46" s="309"/>
      <c r="MV46" s="309"/>
      <c r="MW46" s="309"/>
      <c r="MX46" s="309"/>
      <c r="MY46" s="309"/>
      <c r="MZ46" s="309"/>
      <c r="NA46" s="309"/>
      <c r="NB46" s="309"/>
      <c r="NC46" s="309"/>
      <c r="ND46" s="309"/>
      <c r="NE46" s="309"/>
      <c r="NF46" s="309"/>
      <c r="NG46" s="309"/>
      <c r="NH46" s="309"/>
      <c r="NI46" s="309"/>
      <c r="NJ46" s="309"/>
      <c r="NK46" s="309"/>
      <c r="NL46" s="309"/>
      <c r="NM46" s="309"/>
      <c r="NN46" s="309"/>
      <c r="NO46" s="309"/>
      <c r="NP46" s="309"/>
      <c r="NQ46" s="309"/>
      <c r="NR46" s="309"/>
      <c r="NS46" s="309"/>
      <c r="NT46" s="309"/>
      <c r="NU46" s="309"/>
      <c r="NV46" s="309"/>
      <c r="NW46" s="309"/>
      <c r="NX46" s="309"/>
      <c r="NY46" s="309"/>
      <c r="NZ46" s="309"/>
      <c r="OA46" s="309"/>
      <c r="OB46" s="309"/>
      <c r="OC46" s="309"/>
      <c r="OD46" s="309"/>
      <c r="OE46" s="309"/>
      <c r="OF46" s="309"/>
      <c r="OG46" s="309"/>
      <c r="OH46" s="309"/>
      <c r="OI46" s="309"/>
      <c r="OJ46" s="309"/>
      <c r="OK46" s="309"/>
      <c r="OL46" s="309"/>
      <c r="OM46" s="309"/>
      <c r="ON46" s="309"/>
      <c r="OO46" s="309"/>
      <c r="OP46" s="309"/>
      <c r="OQ46" s="309"/>
      <c r="OR46" s="309"/>
      <c r="OS46" s="309"/>
      <c r="OT46" s="309"/>
      <c r="OU46" s="309"/>
      <c r="OV46" s="309"/>
      <c r="OW46" s="309"/>
      <c r="OX46" s="309"/>
      <c r="OY46" s="309"/>
      <c r="OZ46" s="309"/>
      <c r="PA46" s="309"/>
      <c r="PB46" s="309"/>
      <c r="PC46" s="309"/>
      <c r="PD46" s="309"/>
      <c r="PE46" s="309"/>
      <c r="PF46" s="309"/>
      <c r="PG46" s="309"/>
      <c r="PH46" s="309"/>
      <c r="PI46" s="309"/>
      <c r="PJ46" s="309"/>
      <c r="PK46" s="309"/>
      <c r="PL46" s="309"/>
      <c r="PM46" s="309"/>
      <c r="PN46" s="309"/>
      <c r="PO46" s="309"/>
      <c r="PP46" s="309"/>
      <c r="PQ46" s="309"/>
      <c r="PR46" s="309"/>
      <c r="PS46" s="309"/>
      <c r="PT46" s="309"/>
      <c r="PU46" s="309"/>
      <c r="PV46" s="309"/>
      <c r="PW46" s="309"/>
      <c r="PX46" s="309"/>
      <c r="PY46" s="309"/>
      <c r="PZ46" s="309"/>
      <c r="QA46" s="309"/>
      <c r="QB46" s="309"/>
      <c r="QC46" s="309"/>
      <c r="QD46" s="309"/>
      <c r="QE46" s="309"/>
      <c r="QF46" s="309"/>
      <c r="QG46" s="309"/>
      <c r="QH46" s="309"/>
      <c r="QI46" s="309"/>
      <c r="QJ46" s="309"/>
      <c r="QK46" s="309"/>
      <c r="QL46" s="309"/>
      <c r="QM46" s="309"/>
      <c r="QN46" s="309"/>
      <c r="QO46" s="309"/>
      <c r="QP46" s="309"/>
      <c r="QQ46" s="309"/>
      <c r="QR46" s="309"/>
      <c r="QS46" s="309"/>
      <c r="QT46" s="309"/>
      <c r="QU46" s="309"/>
      <c r="QV46" s="309"/>
      <c r="QW46" s="309"/>
      <c r="QX46" s="309"/>
      <c r="QY46" s="309"/>
      <c r="QZ46" s="309"/>
      <c r="RA46" s="309"/>
      <c r="RB46" s="309"/>
      <c r="RC46" s="309"/>
      <c r="RD46" s="309"/>
      <c r="RE46" s="309"/>
      <c r="RF46" s="309"/>
      <c r="RG46" s="309"/>
      <c r="RH46" s="309"/>
      <c r="RI46" s="309"/>
      <c r="RJ46" s="309"/>
      <c r="RK46" s="309"/>
      <c r="RL46" s="309"/>
      <c r="RM46" s="309"/>
      <c r="RN46" s="309"/>
      <c r="RO46" s="309"/>
      <c r="RP46" s="309"/>
      <c r="RQ46" s="309"/>
      <c r="RR46" s="309"/>
      <c r="RS46" s="309"/>
      <c r="RT46" s="309"/>
      <c r="RU46" s="309"/>
      <c r="RV46" s="309"/>
      <c r="RW46" s="309"/>
      <c r="RX46" s="309"/>
      <c r="RY46" s="309"/>
      <c r="RZ46" s="309"/>
      <c r="SA46" s="309"/>
      <c r="SB46" s="309"/>
      <c r="SC46" s="309"/>
      <c r="SD46" s="309"/>
      <c r="SE46" s="309"/>
      <c r="SF46" s="309"/>
      <c r="SG46" s="309"/>
      <c r="SH46" s="309"/>
      <c r="SI46" s="309"/>
      <c r="SJ46" s="309"/>
      <c r="SK46" s="309"/>
      <c r="SL46" s="309"/>
      <c r="SM46" s="309"/>
      <c r="SN46" s="309"/>
      <c r="SO46" s="309"/>
      <c r="SP46" s="309"/>
      <c r="SQ46" s="309"/>
      <c r="SR46" s="309"/>
      <c r="SS46" s="309"/>
      <c r="ST46" s="309"/>
      <c r="SU46" s="309"/>
      <c r="SV46" s="309"/>
      <c r="SW46" s="309"/>
      <c r="SX46" s="309"/>
      <c r="SY46" s="309"/>
      <c r="SZ46" s="309"/>
      <c r="TA46" s="309"/>
      <c r="TB46" s="309"/>
      <c r="TC46" s="309"/>
      <c r="TD46" s="309"/>
      <c r="TE46" s="309"/>
      <c r="TF46" s="309"/>
      <c r="TG46" s="309"/>
      <c r="TH46" s="309"/>
      <c r="TI46" s="309"/>
      <c r="TJ46" s="309"/>
      <c r="TK46" s="309"/>
      <c r="TL46" s="309"/>
      <c r="TM46" s="309"/>
      <c r="TN46" s="309"/>
      <c r="TO46" s="309"/>
      <c r="TP46" s="309"/>
      <c r="TQ46" s="309"/>
      <c r="TR46" s="309"/>
      <c r="TS46" s="309"/>
      <c r="TT46" s="309"/>
      <c r="TU46" s="309"/>
      <c r="TV46" s="309"/>
      <c r="TW46" s="309"/>
      <c r="TX46" s="309"/>
      <c r="TY46" s="309"/>
      <c r="TZ46" s="309"/>
      <c r="UA46" s="309"/>
      <c r="UB46" s="309"/>
      <c r="UC46" s="309"/>
      <c r="UD46" s="309"/>
      <c r="UE46" s="309"/>
      <c r="UF46" s="309"/>
      <c r="UG46" s="309"/>
      <c r="UH46" s="309"/>
      <c r="UI46" s="309"/>
      <c r="UJ46" s="309"/>
      <c r="UK46" s="309"/>
      <c r="UL46" s="309"/>
      <c r="UM46" s="309"/>
      <c r="UN46" s="309"/>
      <c r="UO46" s="309"/>
      <c r="UP46" s="309"/>
      <c r="UQ46" s="309"/>
      <c r="UR46" s="309"/>
      <c r="US46" s="309"/>
      <c r="UT46" s="309"/>
      <c r="UU46" s="309"/>
      <c r="UV46" s="309"/>
      <c r="UW46" s="309"/>
      <c r="UX46" s="309"/>
      <c r="UY46" s="309"/>
      <c r="UZ46" s="309"/>
      <c r="VA46" s="309"/>
      <c r="VB46" s="309"/>
      <c r="VC46" s="309"/>
      <c r="VD46" s="309"/>
      <c r="VE46" s="309"/>
      <c r="VF46" s="309"/>
      <c r="VG46" s="309"/>
      <c r="VH46" s="309"/>
      <c r="VI46" s="309"/>
      <c r="VJ46" s="309"/>
      <c r="VK46" s="309"/>
      <c r="VL46" s="309"/>
      <c r="VM46" s="309"/>
      <c r="VN46" s="309"/>
      <c r="VO46" s="309"/>
      <c r="VP46" s="309"/>
      <c r="VQ46" s="309"/>
      <c r="VR46" s="309"/>
      <c r="VS46" s="309"/>
      <c r="VT46" s="309"/>
      <c r="VU46" s="309"/>
      <c r="VV46" s="309"/>
      <c r="VW46" s="309"/>
      <c r="VX46" s="309"/>
      <c r="VY46" s="309"/>
      <c r="VZ46" s="309"/>
      <c r="WA46" s="309"/>
      <c r="WB46" s="309"/>
      <c r="WC46" s="309"/>
      <c r="WD46" s="309"/>
      <c r="WE46" s="309"/>
      <c r="WF46" s="309"/>
      <c r="WG46" s="309"/>
      <c r="WH46" s="309"/>
      <c r="WI46" s="309"/>
      <c r="WJ46" s="309"/>
      <c r="WK46" s="309"/>
      <c r="WL46" s="309"/>
      <c r="WM46" s="309"/>
      <c r="WN46" s="309"/>
      <c r="WO46" s="309"/>
      <c r="WP46" s="309"/>
      <c r="WQ46" s="309"/>
      <c r="WR46" s="309"/>
      <c r="WS46" s="309"/>
      <c r="WT46" s="309"/>
      <c r="WU46" s="309"/>
      <c r="WV46" s="309"/>
      <c r="WW46" s="309"/>
      <c r="WX46" s="309"/>
      <c r="WY46" s="309"/>
      <c r="WZ46" s="309"/>
      <c r="XA46" s="309"/>
      <c r="XB46" s="309"/>
      <c r="XC46" s="309"/>
      <c r="XD46" s="309"/>
      <c r="XE46" s="309"/>
      <c r="XF46" s="309"/>
      <c r="XG46" s="309"/>
      <c r="XH46" s="309"/>
      <c r="XI46" s="309"/>
      <c r="XJ46" s="309"/>
      <c r="XK46" s="309"/>
      <c r="XL46" s="309"/>
      <c r="XM46" s="309"/>
      <c r="XN46" s="309"/>
      <c r="XO46" s="309"/>
      <c r="XP46" s="309"/>
      <c r="XQ46" s="309"/>
      <c r="XR46" s="309"/>
      <c r="XS46" s="309"/>
      <c r="XT46" s="309"/>
      <c r="XU46" s="309"/>
      <c r="XV46" s="309"/>
      <c r="XW46" s="309"/>
      <c r="XX46" s="309"/>
      <c r="XY46" s="309"/>
      <c r="XZ46" s="309"/>
      <c r="YA46" s="309"/>
      <c r="YB46" s="309"/>
      <c r="YC46" s="309"/>
      <c r="YD46" s="309"/>
      <c r="YE46" s="309"/>
      <c r="YF46" s="309"/>
      <c r="YG46" s="309"/>
      <c r="YH46" s="309"/>
      <c r="YI46" s="309"/>
      <c r="YJ46" s="309"/>
      <c r="YK46" s="309"/>
      <c r="YL46" s="309"/>
      <c r="YM46" s="309"/>
      <c r="YN46" s="309"/>
      <c r="YO46" s="309"/>
      <c r="YP46" s="309"/>
      <c r="YQ46" s="309"/>
      <c r="YR46" s="309"/>
      <c r="YS46" s="309"/>
      <c r="YT46" s="309"/>
      <c r="YU46" s="309"/>
      <c r="YV46" s="309"/>
      <c r="YW46" s="309"/>
      <c r="YX46" s="309"/>
      <c r="YY46" s="309"/>
      <c r="YZ46" s="309"/>
      <c r="ZA46" s="309"/>
      <c r="ZB46" s="309"/>
      <c r="ZC46" s="309"/>
      <c r="ZD46" s="309"/>
      <c r="ZE46" s="309"/>
      <c r="ZF46" s="309"/>
      <c r="ZG46" s="309"/>
      <c r="ZH46" s="309"/>
      <c r="ZI46" s="309"/>
      <c r="ZJ46" s="309"/>
      <c r="ZK46" s="309"/>
      <c r="ZL46" s="309"/>
      <c r="ZM46" s="309"/>
      <c r="ZN46" s="309"/>
      <c r="ZO46" s="309"/>
      <c r="ZP46" s="309"/>
      <c r="ZQ46" s="309"/>
      <c r="ZR46" s="309"/>
      <c r="ZS46" s="309"/>
      <c r="ZT46" s="309"/>
      <c r="ZU46" s="309"/>
      <c r="ZV46" s="309"/>
      <c r="ZW46" s="309"/>
      <c r="ZX46" s="309"/>
      <c r="ZY46" s="309"/>
      <c r="ZZ46" s="309"/>
      <c r="AAA46" s="309"/>
      <c r="AAB46" s="309"/>
      <c r="AAC46" s="309"/>
      <c r="AAD46" s="309"/>
      <c r="AAE46" s="309"/>
      <c r="AAF46" s="309"/>
      <c r="AAG46" s="309"/>
      <c r="AAH46" s="309"/>
      <c r="AAI46" s="309"/>
      <c r="AAJ46" s="309"/>
      <c r="AAK46" s="309"/>
      <c r="AAL46" s="309"/>
      <c r="AAM46" s="309"/>
      <c r="AAN46" s="309"/>
      <c r="AAO46" s="309"/>
      <c r="AAP46" s="309"/>
      <c r="AAQ46" s="309"/>
      <c r="AAR46" s="309"/>
      <c r="AAS46" s="309"/>
      <c r="AAT46" s="309"/>
      <c r="AAU46" s="309"/>
      <c r="AAV46" s="309"/>
      <c r="AAW46" s="309"/>
      <c r="AAX46" s="309"/>
      <c r="AAY46" s="309"/>
      <c r="AAZ46" s="309"/>
      <c r="ABA46" s="309"/>
      <c r="ABB46" s="309"/>
      <c r="ABC46" s="309"/>
      <c r="ABD46" s="309"/>
      <c r="ABE46" s="309"/>
      <c r="ABF46" s="309"/>
      <c r="ABG46" s="309"/>
      <c r="ABH46" s="309"/>
      <c r="ABI46" s="309"/>
      <c r="ABJ46" s="309"/>
      <c r="ABK46" s="309"/>
      <c r="ABL46" s="309"/>
      <c r="ABM46" s="309"/>
      <c r="ABN46" s="309"/>
      <c r="ABO46" s="309"/>
      <c r="ABP46" s="309"/>
      <c r="ABQ46" s="309"/>
      <c r="ABR46" s="309"/>
      <c r="ABS46" s="309"/>
      <c r="ABT46" s="309"/>
      <c r="ABU46" s="309"/>
      <c r="ABV46" s="309"/>
      <c r="ABW46" s="309"/>
      <c r="ABX46" s="309"/>
      <c r="ABY46" s="309"/>
      <c r="ABZ46" s="309"/>
      <c r="ACA46" s="309"/>
      <c r="ACB46" s="309"/>
      <c r="ACC46" s="309"/>
      <c r="ACD46" s="309"/>
      <c r="ACE46" s="309"/>
      <c r="ACF46" s="309"/>
      <c r="ACG46" s="309"/>
      <c r="ACH46" s="309"/>
      <c r="ACI46" s="309"/>
      <c r="ACJ46" s="309"/>
      <c r="ACK46" s="309"/>
      <c r="ACL46" s="309"/>
      <c r="ACM46" s="309"/>
      <c r="ACN46" s="309"/>
      <c r="ACO46" s="309"/>
      <c r="ACP46" s="309"/>
      <c r="ACQ46" s="309"/>
      <c r="ACR46" s="309"/>
      <c r="ACS46" s="309"/>
      <c r="ACT46" s="309"/>
      <c r="ACU46" s="309"/>
      <c r="ACV46" s="309"/>
      <c r="ACW46" s="309"/>
      <c r="ACX46" s="309"/>
      <c r="ACY46" s="309"/>
      <c r="ACZ46" s="309"/>
      <c r="ADA46" s="309"/>
      <c r="ADB46" s="309"/>
      <c r="ADC46" s="309"/>
      <c r="ADD46" s="309"/>
      <c r="ADE46" s="309"/>
      <c r="ADF46" s="309"/>
      <c r="ADG46" s="309"/>
      <c r="ADH46" s="309"/>
      <c r="ADI46" s="309"/>
      <c r="ADJ46" s="309"/>
      <c r="ADK46" s="309"/>
      <c r="ADL46" s="309"/>
      <c r="ADM46" s="309"/>
      <c r="ADN46" s="309"/>
      <c r="ADO46" s="309"/>
      <c r="ADP46" s="309"/>
      <c r="ADQ46" s="309"/>
      <c r="ADR46" s="309"/>
      <c r="ADS46" s="309"/>
      <c r="ADT46" s="309"/>
      <c r="ADU46" s="309"/>
      <c r="ADV46" s="309"/>
      <c r="ADW46" s="309"/>
      <c r="ADX46" s="309"/>
      <c r="ADY46" s="309"/>
      <c r="ADZ46" s="309"/>
      <c r="AEA46" s="309"/>
      <c r="AEB46" s="309"/>
      <c r="AEC46" s="309"/>
      <c r="AED46" s="309"/>
      <c r="AEE46" s="309"/>
      <c r="AEF46" s="309"/>
      <c r="AEG46" s="309"/>
      <c r="AEH46" s="309"/>
      <c r="AEI46" s="309"/>
      <c r="AEJ46" s="309"/>
      <c r="AEK46" s="309"/>
      <c r="AEL46" s="309"/>
      <c r="AEM46" s="309"/>
      <c r="AEN46" s="309"/>
      <c r="AEO46" s="309"/>
      <c r="AEP46" s="309"/>
      <c r="AEQ46" s="309"/>
      <c r="AER46" s="309"/>
      <c r="AES46" s="309"/>
      <c r="AET46" s="309"/>
      <c r="AEU46" s="309"/>
      <c r="AEV46" s="309"/>
      <c r="AEW46" s="309"/>
      <c r="AEX46" s="309"/>
      <c r="AEY46" s="309"/>
      <c r="AEZ46" s="309"/>
      <c r="AFA46" s="309"/>
      <c r="AFB46" s="309"/>
      <c r="AFC46" s="309"/>
      <c r="AFD46" s="309"/>
      <c r="AFE46" s="309"/>
      <c r="AFF46" s="309"/>
      <c r="AFG46" s="309"/>
      <c r="AFH46" s="309"/>
      <c r="AFI46" s="309"/>
      <c r="AFJ46" s="309"/>
      <c r="AFK46" s="309"/>
      <c r="AFL46" s="309"/>
      <c r="AFM46" s="309"/>
      <c r="AFN46" s="309"/>
      <c r="AFO46" s="309"/>
      <c r="AFP46" s="309"/>
      <c r="AFQ46" s="309"/>
      <c r="AFR46" s="309"/>
      <c r="AFS46" s="309"/>
      <c r="AFT46" s="309"/>
      <c r="AFU46" s="309"/>
      <c r="AFV46" s="309"/>
      <c r="AFW46" s="309"/>
      <c r="AFX46" s="309"/>
      <c r="AFY46" s="309"/>
      <c r="AFZ46" s="309"/>
      <c r="AGA46" s="309"/>
      <c r="AGB46" s="309"/>
      <c r="AGC46" s="309"/>
      <c r="AGD46" s="309"/>
      <c r="AGE46" s="309"/>
      <c r="AGF46" s="309"/>
      <c r="AGG46" s="309"/>
      <c r="AGH46" s="309"/>
      <c r="AGI46" s="309"/>
      <c r="AGJ46" s="309"/>
      <c r="AGK46" s="309"/>
      <c r="AGL46" s="309"/>
      <c r="AGM46" s="309"/>
      <c r="AGN46" s="309"/>
      <c r="AGO46" s="309"/>
      <c r="AGP46" s="309"/>
      <c r="AGQ46" s="309"/>
      <c r="AGR46" s="309"/>
      <c r="AGS46" s="309"/>
      <c r="AGT46" s="309"/>
      <c r="AGU46" s="309"/>
      <c r="AGV46" s="309"/>
      <c r="AGW46" s="309"/>
      <c r="AGX46" s="309"/>
      <c r="AGY46" s="309"/>
      <c r="AGZ46" s="309"/>
      <c r="AHA46" s="309"/>
      <c r="AHB46" s="309"/>
      <c r="AHC46" s="309"/>
      <c r="AHD46" s="309"/>
      <c r="AHE46" s="309"/>
      <c r="AHF46" s="309"/>
      <c r="AHG46" s="309"/>
      <c r="AHH46" s="309"/>
      <c r="AHI46" s="309"/>
      <c r="AHJ46" s="309"/>
      <c r="AHK46" s="309"/>
      <c r="AHL46" s="309"/>
      <c r="AHM46" s="309"/>
      <c r="AHN46" s="309"/>
      <c r="AHO46" s="309"/>
      <c r="AHP46" s="309"/>
      <c r="AHQ46" s="309"/>
      <c r="AHR46" s="309"/>
      <c r="AHS46" s="309"/>
      <c r="AHT46" s="309"/>
      <c r="AHU46" s="309"/>
      <c r="AHV46" s="309"/>
      <c r="AHW46" s="309"/>
      <c r="AHX46" s="309"/>
      <c r="AHY46" s="309"/>
      <c r="AHZ46" s="309"/>
      <c r="AIA46" s="309"/>
      <c r="AIB46" s="309"/>
      <c r="AIC46" s="309"/>
      <c r="AID46" s="309"/>
      <c r="AIE46" s="309"/>
      <c r="AIF46" s="309"/>
      <c r="AIG46" s="309"/>
      <c r="AIH46" s="309"/>
      <c r="AII46" s="309"/>
      <c r="AIJ46" s="309"/>
      <c r="AIK46" s="309"/>
      <c r="AIL46" s="309"/>
      <c r="AIM46" s="309"/>
      <c r="AIN46" s="309"/>
      <c r="AIO46" s="309"/>
      <c r="AIP46" s="309"/>
      <c r="AIQ46" s="309"/>
      <c r="AIR46" s="309"/>
      <c r="AIS46" s="309"/>
      <c r="AIT46" s="309"/>
      <c r="AIU46" s="309"/>
      <c r="AIV46" s="309"/>
      <c r="AIW46" s="309"/>
      <c r="AIX46" s="309"/>
      <c r="AIY46" s="309"/>
      <c r="AIZ46" s="309"/>
      <c r="AJA46" s="309"/>
      <c r="AJB46" s="309"/>
      <c r="AJC46" s="309"/>
      <c r="AJD46" s="309"/>
      <c r="AJE46" s="309"/>
      <c r="AJF46" s="309"/>
      <c r="AJG46" s="309"/>
      <c r="AJH46" s="309"/>
      <c r="AJI46" s="309"/>
      <c r="AJJ46" s="309"/>
      <c r="AJK46" s="309"/>
      <c r="AJL46" s="309"/>
      <c r="AJM46" s="309"/>
      <c r="AJN46" s="309"/>
      <c r="AJO46" s="309"/>
      <c r="AJP46" s="309"/>
      <c r="AJQ46" s="309"/>
      <c r="AJR46" s="309"/>
      <c r="AJS46" s="309"/>
      <c r="AJT46" s="309"/>
      <c r="AJU46" s="309"/>
      <c r="AJV46" s="309"/>
      <c r="AJW46" s="309"/>
      <c r="AJX46" s="309"/>
      <c r="AJY46" s="309"/>
      <c r="AJZ46" s="309"/>
      <c r="AKA46" s="309"/>
      <c r="AKB46" s="309"/>
      <c r="AKC46" s="309"/>
      <c r="AKD46" s="309"/>
      <c r="AKE46" s="309"/>
      <c r="AKF46" s="309"/>
      <c r="AKG46" s="309"/>
      <c r="AKH46" s="309"/>
      <c r="AKI46" s="309"/>
      <c r="AKJ46" s="309"/>
      <c r="AKK46" s="309"/>
      <c r="AKL46" s="309"/>
      <c r="AKM46" s="309"/>
      <c r="AKN46" s="309"/>
      <c r="AKO46" s="309"/>
      <c r="AKP46" s="309"/>
      <c r="AKQ46" s="309"/>
      <c r="AKR46" s="309"/>
      <c r="AKS46" s="309"/>
      <c r="AKT46" s="309"/>
      <c r="AKU46" s="309"/>
      <c r="AKV46" s="309"/>
      <c r="AKW46" s="309"/>
      <c r="AKX46" s="309"/>
      <c r="AKY46" s="309"/>
    </row>
    <row r="47" spans="1:987" s="41" customFormat="1" x14ac:dyDescent="0.25">
      <c r="A47" s="133" t="s">
        <v>6</v>
      </c>
      <c r="B47" s="185" t="e">
        <f>IF('Sample of Spirits 2'!I47&lt;E47,"&lt;",'Sample of Spirits 2'!I47)</f>
        <v>#DIV/0!</v>
      </c>
      <c r="C47" s="94" t="e">
        <f t="shared" si="24"/>
        <v>#DIV/0!</v>
      </c>
      <c r="D47" s="94" t="e">
        <f>'Sample of Spirits 2'!E47</f>
        <v>#DIV/0!</v>
      </c>
      <c r="E47" s="196" t="e">
        <f t="shared" si="25"/>
        <v>#DIV/0!</v>
      </c>
      <c r="F47" s="118"/>
      <c r="G47" s="98" t="e">
        <f>IF('Sample of Spirits 2'!R47&lt;J47,"&lt;",'Sample of Spirits 2'!R47)</f>
        <v>#DIV/0!</v>
      </c>
      <c r="H47" s="123" t="e">
        <f t="shared" si="26"/>
        <v>#DIV/0!</v>
      </c>
      <c r="I47" s="94" t="e">
        <f>'Sample of Spirits 2'!N47</f>
        <v>#DIV/0!</v>
      </c>
      <c r="J47" s="199" t="e">
        <f t="shared" si="27"/>
        <v>#DIV/0!</v>
      </c>
      <c r="K47" s="118"/>
      <c r="L47" s="185" t="e">
        <f>IF('Sample of Spirits 2'!AA47&lt;O47,"&lt;",'Sample of Spirits 2'!AA47)</f>
        <v>#DIV/0!</v>
      </c>
      <c r="M47" s="98" t="e">
        <f t="shared" si="28"/>
        <v>#DIV/0!</v>
      </c>
      <c r="N47" s="94" t="e">
        <f>'Sample of Spirits 2'!W47</f>
        <v>#DIV/0!</v>
      </c>
      <c r="O47" s="199" t="e">
        <f t="shared" si="29"/>
        <v>#DIV/0!</v>
      </c>
      <c r="P47" s="118"/>
      <c r="Q47" s="94" t="e">
        <f t="shared" ref="Q47:Q53" si="34">IF(G47="&lt;","-",(B47-L47)/AVERAGE(B47,L47)*100)</f>
        <v>#DIV/0!</v>
      </c>
      <c r="R47" s="94" t="e">
        <f t="shared" ref="R47:R53" si="35">IF(L47="&lt;","-",D47-N47)</f>
        <v>#DIV/0!</v>
      </c>
      <c r="S47" s="118"/>
      <c r="T47" s="186" t="e">
        <f t="shared" ref="T47:T49" si="36">IF(G47="&lt;","-",(G47-L47)/AVERAGE(G47,L47)*100)</f>
        <v>#DIV/0!</v>
      </c>
      <c r="U47" s="94" t="e">
        <f t="shared" ref="U47:U53" si="37">IF(L47="&lt;","-",I47-N47)</f>
        <v>#DIV/0!</v>
      </c>
      <c r="V47" s="114"/>
      <c r="W47" s="312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07"/>
      <c r="AK47" s="307"/>
      <c r="AL47" s="307"/>
      <c r="AM47" s="307"/>
      <c r="AN47" s="307"/>
      <c r="AO47" s="307"/>
      <c r="AP47" s="307"/>
      <c r="AQ47" s="307"/>
      <c r="AR47" s="307"/>
      <c r="AS47" s="307"/>
      <c r="AT47" s="307"/>
      <c r="AU47" s="307"/>
      <c r="AV47" s="307"/>
      <c r="AW47" s="307"/>
      <c r="AX47" s="307"/>
      <c r="AY47" s="307"/>
      <c r="AZ47" s="307"/>
      <c r="BA47" s="307"/>
      <c r="BB47" s="307"/>
      <c r="BC47" s="307"/>
      <c r="BD47" s="307"/>
      <c r="BE47" s="307"/>
      <c r="BF47" s="307"/>
      <c r="BG47" s="307"/>
      <c r="BH47" s="307"/>
      <c r="BI47" s="307"/>
      <c r="BJ47" s="307"/>
      <c r="BK47" s="307"/>
      <c r="BL47" s="307"/>
      <c r="BM47" s="307"/>
      <c r="BN47" s="307"/>
      <c r="BO47" s="307"/>
      <c r="BP47" s="307"/>
      <c r="BQ47" s="307"/>
      <c r="BR47" s="307"/>
      <c r="BS47" s="307"/>
      <c r="BT47" s="307"/>
      <c r="BU47" s="307"/>
      <c r="BV47" s="307"/>
      <c r="BW47" s="307"/>
      <c r="BX47" s="307"/>
      <c r="BY47" s="307"/>
      <c r="BZ47" s="307"/>
      <c r="CA47" s="307"/>
      <c r="CB47" s="307"/>
      <c r="CC47" s="307"/>
      <c r="CD47" s="307"/>
      <c r="CE47" s="307"/>
      <c r="CF47" s="307"/>
      <c r="CG47" s="307"/>
      <c r="CH47" s="307"/>
      <c r="CI47" s="307"/>
      <c r="CJ47" s="307"/>
      <c r="CK47" s="307"/>
      <c r="CL47" s="307"/>
      <c r="CM47" s="307"/>
      <c r="CN47" s="307"/>
      <c r="CO47" s="307"/>
      <c r="CP47" s="307"/>
      <c r="CQ47" s="307"/>
      <c r="CR47" s="307"/>
      <c r="CS47" s="307"/>
      <c r="CT47" s="307"/>
      <c r="CU47" s="307"/>
      <c r="CV47" s="307"/>
      <c r="CW47" s="307"/>
      <c r="CX47" s="307"/>
      <c r="CY47" s="307"/>
      <c r="CZ47" s="307"/>
      <c r="DA47" s="307"/>
      <c r="DB47" s="307"/>
      <c r="DC47" s="307"/>
      <c r="DD47" s="307"/>
      <c r="DE47" s="307"/>
      <c r="DF47" s="307"/>
      <c r="DG47" s="307"/>
      <c r="DH47" s="307"/>
      <c r="DI47" s="307"/>
      <c r="DJ47" s="307"/>
      <c r="DK47" s="307"/>
      <c r="DL47" s="307"/>
      <c r="DM47" s="307"/>
      <c r="DN47" s="307"/>
      <c r="DO47" s="307"/>
      <c r="DP47" s="307"/>
      <c r="DQ47" s="307"/>
      <c r="DR47" s="307"/>
      <c r="DS47" s="307"/>
      <c r="DT47" s="307"/>
      <c r="DU47" s="307"/>
      <c r="DV47" s="307"/>
      <c r="DW47" s="307"/>
      <c r="DX47" s="307"/>
      <c r="DY47" s="307"/>
      <c r="DZ47" s="307"/>
      <c r="EA47" s="307"/>
      <c r="EB47" s="307"/>
      <c r="EC47" s="307"/>
      <c r="ED47" s="307"/>
      <c r="EE47" s="307"/>
      <c r="EF47" s="307"/>
      <c r="EG47" s="307"/>
      <c r="EH47" s="307"/>
      <c r="EI47" s="307"/>
      <c r="EJ47" s="307"/>
      <c r="EK47" s="307"/>
      <c r="EL47" s="307"/>
      <c r="EM47" s="307"/>
      <c r="EN47" s="307"/>
      <c r="EO47" s="307"/>
      <c r="EP47" s="307"/>
      <c r="EQ47" s="307"/>
      <c r="ER47" s="307"/>
      <c r="ES47" s="307"/>
      <c r="ET47" s="307"/>
      <c r="EU47" s="307"/>
      <c r="EV47" s="307"/>
      <c r="EW47" s="307"/>
      <c r="EX47" s="307"/>
      <c r="EY47" s="307"/>
      <c r="EZ47" s="307"/>
      <c r="FA47" s="307"/>
      <c r="FB47" s="307"/>
      <c r="FC47" s="307"/>
      <c r="FD47" s="307"/>
      <c r="FE47" s="307"/>
      <c r="FF47" s="307"/>
      <c r="FG47" s="307"/>
      <c r="FH47" s="307"/>
      <c r="FI47" s="307"/>
      <c r="FJ47" s="307"/>
      <c r="FK47" s="307"/>
      <c r="FL47" s="307"/>
      <c r="FM47" s="307"/>
      <c r="FN47" s="307"/>
      <c r="FO47" s="307"/>
      <c r="FP47" s="307"/>
      <c r="FQ47" s="307"/>
      <c r="FR47" s="307"/>
      <c r="FS47" s="307"/>
      <c r="FT47" s="307"/>
      <c r="FU47" s="307"/>
      <c r="FV47" s="307"/>
      <c r="FW47" s="307"/>
      <c r="FX47" s="307"/>
      <c r="FY47" s="307"/>
      <c r="FZ47" s="307"/>
      <c r="GA47" s="307"/>
      <c r="GB47" s="307"/>
      <c r="GC47" s="307"/>
      <c r="GD47" s="307"/>
      <c r="GE47" s="307"/>
      <c r="GF47" s="307"/>
      <c r="GG47" s="307"/>
      <c r="GH47" s="307"/>
      <c r="GI47" s="307"/>
      <c r="GJ47" s="307"/>
      <c r="GK47" s="307"/>
      <c r="GL47" s="307"/>
      <c r="GM47" s="307"/>
      <c r="GN47" s="307"/>
      <c r="GO47" s="307"/>
      <c r="GP47" s="307"/>
      <c r="GQ47" s="307"/>
      <c r="GR47" s="307"/>
      <c r="GS47" s="307"/>
      <c r="GT47" s="307"/>
      <c r="GU47" s="307"/>
      <c r="GV47" s="307"/>
      <c r="GW47" s="307"/>
      <c r="GX47" s="307"/>
      <c r="GY47" s="307"/>
      <c r="GZ47" s="307"/>
      <c r="HA47" s="307"/>
      <c r="HB47" s="307"/>
      <c r="HC47" s="307"/>
      <c r="HD47" s="307"/>
      <c r="HE47" s="307"/>
      <c r="HF47" s="307"/>
      <c r="HG47" s="307"/>
      <c r="HH47" s="307"/>
      <c r="HI47" s="307"/>
      <c r="HJ47" s="307"/>
      <c r="HK47" s="307"/>
      <c r="HL47" s="307"/>
      <c r="HM47" s="307"/>
      <c r="HN47" s="307"/>
      <c r="HO47" s="307"/>
      <c r="HP47" s="307"/>
      <c r="HQ47" s="307"/>
      <c r="HR47" s="307"/>
      <c r="HS47" s="307"/>
      <c r="HT47" s="307"/>
      <c r="HU47" s="307"/>
      <c r="HV47" s="307"/>
      <c r="HW47" s="307"/>
      <c r="HX47" s="307"/>
      <c r="HY47" s="307"/>
      <c r="HZ47" s="307"/>
      <c r="IA47" s="307"/>
      <c r="IB47" s="307"/>
      <c r="IC47" s="307"/>
      <c r="ID47" s="307"/>
      <c r="IE47" s="307"/>
      <c r="IF47" s="307"/>
      <c r="IG47" s="307"/>
      <c r="IH47" s="307"/>
      <c r="II47" s="307"/>
      <c r="IJ47" s="307"/>
      <c r="IK47" s="307"/>
      <c r="IL47" s="307"/>
      <c r="IM47" s="307"/>
      <c r="IN47" s="307"/>
      <c r="IO47" s="307"/>
      <c r="IP47" s="307"/>
      <c r="IQ47" s="307"/>
      <c r="IR47" s="307"/>
      <c r="IS47" s="307"/>
      <c r="IT47" s="307"/>
      <c r="IU47" s="307"/>
      <c r="IV47" s="307"/>
      <c r="IW47" s="307"/>
      <c r="IX47" s="307"/>
      <c r="IY47" s="307"/>
      <c r="IZ47" s="307"/>
      <c r="JA47" s="307"/>
      <c r="JB47" s="307"/>
      <c r="JC47" s="307"/>
      <c r="JD47" s="307"/>
      <c r="JE47" s="307"/>
      <c r="JF47" s="307"/>
      <c r="JG47" s="307"/>
      <c r="JH47" s="307"/>
      <c r="JI47" s="307"/>
      <c r="JJ47" s="307"/>
      <c r="JK47" s="307"/>
      <c r="JL47" s="307"/>
      <c r="JM47" s="307"/>
      <c r="JN47" s="307"/>
      <c r="JO47" s="307"/>
      <c r="JP47" s="307"/>
      <c r="JQ47" s="307"/>
      <c r="JR47" s="307"/>
      <c r="JS47" s="307"/>
      <c r="JT47" s="307"/>
      <c r="JU47" s="307"/>
      <c r="JV47" s="307"/>
      <c r="JW47" s="307"/>
      <c r="JX47" s="307"/>
      <c r="JY47" s="307"/>
      <c r="JZ47" s="307"/>
      <c r="KA47" s="307"/>
      <c r="KB47" s="307"/>
      <c r="KC47" s="307"/>
      <c r="KD47" s="307"/>
      <c r="KE47" s="307"/>
      <c r="KF47" s="307"/>
      <c r="KG47" s="307"/>
      <c r="KH47" s="307"/>
      <c r="KI47" s="307"/>
      <c r="KJ47" s="307"/>
      <c r="KK47" s="307"/>
      <c r="KL47" s="307"/>
      <c r="KM47" s="307"/>
      <c r="KN47" s="307"/>
      <c r="KO47" s="307"/>
      <c r="KP47" s="307"/>
      <c r="KQ47" s="307"/>
      <c r="KR47" s="307"/>
      <c r="KS47" s="307"/>
      <c r="KT47" s="307"/>
      <c r="KU47" s="307"/>
      <c r="KV47" s="307"/>
      <c r="KW47" s="307"/>
      <c r="KX47" s="307"/>
      <c r="KY47" s="307"/>
      <c r="KZ47" s="307"/>
      <c r="LA47" s="307"/>
      <c r="LB47" s="307"/>
      <c r="LC47" s="307"/>
      <c r="LD47" s="307"/>
      <c r="LE47" s="307"/>
      <c r="LF47" s="307"/>
      <c r="LG47" s="307"/>
      <c r="LH47" s="307"/>
      <c r="LI47" s="307"/>
      <c r="LJ47" s="307"/>
      <c r="LK47" s="307"/>
      <c r="LL47" s="307"/>
      <c r="LM47" s="307"/>
      <c r="LN47" s="307"/>
      <c r="LO47" s="307"/>
      <c r="LP47" s="307"/>
      <c r="LQ47" s="307"/>
      <c r="LR47" s="307"/>
      <c r="LS47" s="307"/>
      <c r="LT47" s="307"/>
      <c r="LU47" s="307"/>
      <c r="LV47" s="307"/>
      <c r="LW47" s="307"/>
      <c r="LX47" s="307"/>
      <c r="LY47" s="307"/>
      <c r="LZ47" s="307"/>
      <c r="MA47" s="307"/>
      <c r="MB47" s="307"/>
      <c r="MC47" s="307"/>
      <c r="MD47" s="307"/>
      <c r="ME47" s="307"/>
      <c r="MF47" s="307"/>
      <c r="MG47" s="307"/>
      <c r="MH47" s="307"/>
      <c r="MI47" s="307"/>
      <c r="MJ47" s="307"/>
      <c r="MK47" s="307"/>
      <c r="ML47" s="307"/>
      <c r="MM47" s="307"/>
      <c r="MN47" s="307"/>
      <c r="MO47" s="307"/>
      <c r="MP47" s="307"/>
      <c r="MQ47" s="307"/>
      <c r="MR47" s="307"/>
      <c r="MS47" s="307"/>
      <c r="MT47" s="307"/>
      <c r="MU47" s="307"/>
      <c r="MV47" s="307"/>
      <c r="MW47" s="307"/>
      <c r="MX47" s="307"/>
      <c r="MY47" s="307"/>
      <c r="MZ47" s="307"/>
      <c r="NA47" s="307"/>
      <c r="NB47" s="307"/>
      <c r="NC47" s="307"/>
      <c r="ND47" s="307"/>
      <c r="NE47" s="307"/>
      <c r="NF47" s="307"/>
      <c r="NG47" s="307"/>
      <c r="NH47" s="307"/>
      <c r="NI47" s="307"/>
      <c r="NJ47" s="307"/>
      <c r="NK47" s="307"/>
      <c r="NL47" s="307"/>
      <c r="NM47" s="307"/>
      <c r="NN47" s="307"/>
      <c r="NO47" s="307"/>
      <c r="NP47" s="307"/>
      <c r="NQ47" s="307"/>
      <c r="NR47" s="307"/>
      <c r="NS47" s="307"/>
      <c r="NT47" s="307"/>
      <c r="NU47" s="307"/>
      <c r="NV47" s="307"/>
      <c r="NW47" s="307"/>
      <c r="NX47" s="307"/>
      <c r="NY47" s="307"/>
      <c r="NZ47" s="307"/>
      <c r="OA47" s="307"/>
      <c r="OB47" s="307"/>
      <c r="OC47" s="307"/>
      <c r="OD47" s="307"/>
      <c r="OE47" s="307"/>
      <c r="OF47" s="307"/>
      <c r="OG47" s="307"/>
      <c r="OH47" s="307"/>
      <c r="OI47" s="307"/>
      <c r="OJ47" s="307"/>
      <c r="OK47" s="307"/>
      <c r="OL47" s="307"/>
      <c r="OM47" s="307"/>
      <c r="ON47" s="307"/>
      <c r="OO47" s="307"/>
      <c r="OP47" s="307"/>
      <c r="OQ47" s="307"/>
      <c r="OR47" s="307"/>
      <c r="OS47" s="307"/>
      <c r="OT47" s="307"/>
      <c r="OU47" s="307"/>
      <c r="OV47" s="307"/>
      <c r="OW47" s="307"/>
      <c r="OX47" s="307"/>
      <c r="OY47" s="307"/>
      <c r="OZ47" s="307"/>
      <c r="PA47" s="307"/>
      <c r="PB47" s="307"/>
      <c r="PC47" s="307"/>
      <c r="PD47" s="307"/>
      <c r="PE47" s="307"/>
      <c r="PF47" s="307"/>
      <c r="PG47" s="307"/>
      <c r="PH47" s="307"/>
      <c r="PI47" s="307"/>
      <c r="PJ47" s="307"/>
      <c r="PK47" s="307"/>
      <c r="PL47" s="307"/>
      <c r="PM47" s="307"/>
      <c r="PN47" s="307"/>
      <c r="PO47" s="307"/>
      <c r="PP47" s="307"/>
      <c r="PQ47" s="307"/>
      <c r="PR47" s="307"/>
      <c r="PS47" s="307"/>
      <c r="PT47" s="307"/>
      <c r="PU47" s="307"/>
      <c r="PV47" s="307"/>
      <c r="PW47" s="307"/>
      <c r="PX47" s="307"/>
      <c r="PY47" s="307"/>
      <c r="PZ47" s="307"/>
      <c r="QA47" s="307"/>
      <c r="QB47" s="307"/>
      <c r="QC47" s="307"/>
      <c r="QD47" s="307"/>
      <c r="QE47" s="307"/>
      <c r="QF47" s="307"/>
      <c r="QG47" s="307"/>
      <c r="QH47" s="307"/>
      <c r="QI47" s="307"/>
      <c r="QJ47" s="307"/>
      <c r="QK47" s="307"/>
      <c r="QL47" s="307"/>
      <c r="QM47" s="307"/>
      <c r="QN47" s="307"/>
      <c r="QO47" s="307"/>
      <c r="QP47" s="307"/>
      <c r="QQ47" s="307"/>
      <c r="QR47" s="307"/>
      <c r="QS47" s="307"/>
      <c r="QT47" s="307"/>
      <c r="QU47" s="307"/>
      <c r="QV47" s="307"/>
      <c r="QW47" s="307"/>
      <c r="QX47" s="307"/>
      <c r="QY47" s="307"/>
      <c r="QZ47" s="307"/>
      <c r="RA47" s="307"/>
      <c r="RB47" s="307"/>
      <c r="RC47" s="307"/>
      <c r="RD47" s="307"/>
      <c r="RE47" s="307"/>
      <c r="RF47" s="307"/>
      <c r="RG47" s="307"/>
      <c r="RH47" s="307"/>
      <c r="RI47" s="307"/>
      <c r="RJ47" s="307"/>
      <c r="RK47" s="307"/>
      <c r="RL47" s="307"/>
      <c r="RM47" s="307"/>
      <c r="RN47" s="307"/>
      <c r="RO47" s="307"/>
      <c r="RP47" s="307"/>
      <c r="RQ47" s="307"/>
      <c r="RR47" s="307"/>
      <c r="RS47" s="307"/>
      <c r="RT47" s="307"/>
      <c r="RU47" s="307"/>
      <c r="RV47" s="307"/>
      <c r="RW47" s="307"/>
      <c r="RX47" s="307"/>
      <c r="RY47" s="307"/>
      <c r="RZ47" s="307"/>
      <c r="SA47" s="307"/>
      <c r="SB47" s="307"/>
      <c r="SC47" s="307"/>
      <c r="SD47" s="307"/>
      <c r="SE47" s="307"/>
      <c r="SF47" s="307"/>
      <c r="SG47" s="307"/>
      <c r="SH47" s="307"/>
      <c r="SI47" s="307"/>
      <c r="SJ47" s="307"/>
      <c r="SK47" s="307"/>
      <c r="SL47" s="307"/>
      <c r="SM47" s="307"/>
      <c r="SN47" s="307"/>
      <c r="SO47" s="307"/>
      <c r="SP47" s="307"/>
      <c r="SQ47" s="307"/>
      <c r="SR47" s="307"/>
      <c r="SS47" s="307"/>
      <c r="ST47" s="307"/>
      <c r="SU47" s="307"/>
      <c r="SV47" s="307"/>
      <c r="SW47" s="307"/>
      <c r="SX47" s="307"/>
      <c r="SY47" s="307"/>
      <c r="SZ47" s="307"/>
      <c r="TA47" s="307"/>
      <c r="TB47" s="307"/>
      <c r="TC47" s="307"/>
      <c r="TD47" s="307"/>
      <c r="TE47" s="307"/>
      <c r="TF47" s="307"/>
      <c r="TG47" s="307"/>
      <c r="TH47" s="307"/>
      <c r="TI47" s="307"/>
      <c r="TJ47" s="307"/>
      <c r="TK47" s="307"/>
      <c r="TL47" s="307"/>
      <c r="TM47" s="307"/>
      <c r="TN47" s="307"/>
      <c r="TO47" s="307"/>
      <c r="TP47" s="307"/>
      <c r="TQ47" s="307"/>
      <c r="TR47" s="307"/>
      <c r="TS47" s="307"/>
      <c r="TT47" s="307"/>
      <c r="TU47" s="307"/>
      <c r="TV47" s="307"/>
      <c r="TW47" s="307"/>
      <c r="TX47" s="307"/>
      <c r="TY47" s="307"/>
      <c r="TZ47" s="307"/>
      <c r="UA47" s="307"/>
      <c r="UB47" s="307"/>
      <c r="UC47" s="307"/>
      <c r="UD47" s="307"/>
      <c r="UE47" s="307"/>
      <c r="UF47" s="307"/>
      <c r="UG47" s="307"/>
      <c r="UH47" s="307"/>
      <c r="UI47" s="307"/>
      <c r="UJ47" s="307"/>
      <c r="UK47" s="307"/>
      <c r="UL47" s="307"/>
      <c r="UM47" s="307"/>
      <c r="UN47" s="307"/>
      <c r="UO47" s="307"/>
      <c r="UP47" s="307"/>
      <c r="UQ47" s="307"/>
      <c r="UR47" s="307"/>
      <c r="US47" s="307"/>
      <c r="UT47" s="307"/>
      <c r="UU47" s="307"/>
      <c r="UV47" s="307"/>
      <c r="UW47" s="307"/>
      <c r="UX47" s="307"/>
      <c r="UY47" s="307"/>
      <c r="UZ47" s="307"/>
      <c r="VA47" s="307"/>
      <c r="VB47" s="307"/>
      <c r="VC47" s="307"/>
      <c r="VD47" s="307"/>
      <c r="VE47" s="307"/>
      <c r="VF47" s="307"/>
      <c r="VG47" s="307"/>
      <c r="VH47" s="307"/>
      <c r="VI47" s="307"/>
      <c r="VJ47" s="307"/>
      <c r="VK47" s="307"/>
      <c r="VL47" s="307"/>
      <c r="VM47" s="307"/>
      <c r="VN47" s="307"/>
      <c r="VO47" s="307"/>
      <c r="VP47" s="307"/>
      <c r="VQ47" s="307"/>
      <c r="VR47" s="307"/>
      <c r="VS47" s="307"/>
      <c r="VT47" s="307"/>
      <c r="VU47" s="307"/>
      <c r="VV47" s="307"/>
      <c r="VW47" s="307"/>
      <c r="VX47" s="307"/>
      <c r="VY47" s="307"/>
      <c r="VZ47" s="307"/>
      <c r="WA47" s="307"/>
      <c r="WB47" s="307"/>
      <c r="WC47" s="307"/>
      <c r="WD47" s="307"/>
      <c r="WE47" s="307"/>
      <c r="WF47" s="307"/>
      <c r="WG47" s="307"/>
      <c r="WH47" s="307"/>
      <c r="WI47" s="307"/>
      <c r="WJ47" s="307"/>
      <c r="WK47" s="307"/>
      <c r="WL47" s="307"/>
      <c r="WM47" s="307"/>
      <c r="WN47" s="307"/>
      <c r="WO47" s="307"/>
      <c r="WP47" s="307"/>
      <c r="WQ47" s="307"/>
      <c r="WR47" s="307"/>
      <c r="WS47" s="307"/>
      <c r="WT47" s="307"/>
      <c r="WU47" s="307"/>
      <c r="WV47" s="307"/>
      <c r="WW47" s="307"/>
      <c r="WX47" s="307"/>
      <c r="WY47" s="307"/>
      <c r="WZ47" s="307"/>
      <c r="XA47" s="307"/>
      <c r="XB47" s="307"/>
      <c r="XC47" s="307"/>
      <c r="XD47" s="307"/>
      <c r="XE47" s="307"/>
      <c r="XF47" s="307"/>
      <c r="XG47" s="307"/>
      <c r="XH47" s="307"/>
      <c r="XI47" s="307"/>
      <c r="XJ47" s="307"/>
      <c r="XK47" s="307"/>
      <c r="XL47" s="307"/>
      <c r="XM47" s="307"/>
      <c r="XN47" s="307"/>
      <c r="XO47" s="307"/>
      <c r="XP47" s="307"/>
      <c r="XQ47" s="307"/>
      <c r="XR47" s="307"/>
      <c r="XS47" s="307"/>
      <c r="XT47" s="307"/>
      <c r="XU47" s="307"/>
      <c r="XV47" s="307"/>
      <c r="XW47" s="307"/>
      <c r="XX47" s="307"/>
      <c r="XY47" s="307"/>
      <c r="XZ47" s="307"/>
      <c r="YA47" s="307"/>
      <c r="YB47" s="307"/>
      <c r="YC47" s="307"/>
      <c r="YD47" s="307"/>
      <c r="YE47" s="307"/>
      <c r="YF47" s="307"/>
      <c r="YG47" s="307"/>
      <c r="YH47" s="307"/>
      <c r="YI47" s="307"/>
      <c r="YJ47" s="307"/>
      <c r="YK47" s="307"/>
      <c r="YL47" s="307"/>
      <c r="YM47" s="307"/>
      <c r="YN47" s="307"/>
      <c r="YO47" s="307"/>
      <c r="YP47" s="307"/>
      <c r="YQ47" s="307"/>
      <c r="YR47" s="307"/>
      <c r="YS47" s="307"/>
      <c r="YT47" s="307"/>
      <c r="YU47" s="307"/>
      <c r="YV47" s="307"/>
      <c r="YW47" s="307"/>
      <c r="YX47" s="307"/>
      <c r="YY47" s="307"/>
      <c r="YZ47" s="307"/>
      <c r="ZA47" s="307"/>
      <c r="ZB47" s="307"/>
      <c r="ZC47" s="307"/>
      <c r="ZD47" s="307"/>
      <c r="ZE47" s="307"/>
      <c r="ZF47" s="307"/>
      <c r="ZG47" s="307"/>
      <c r="ZH47" s="307"/>
      <c r="ZI47" s="307"/>
      <c r="ZJ47" s="307"/>
      <c r="ZK47" s="307"/>
      <c r="ZL47" s="307"/>
      <c r="ZM47" s="307"/>
      <c r="ZN47" s="307"/>
      <c r="ZO47" s="307"/>
      <c r="ZP47" s="307"/>
      <c r="ZQ47" s="307"/>
      <c r="ZR47" s="307"/>
      <c r="ZS47" s="307"/>
      <c r="ZT47" s="307"/>
      <c r="ZU47" s="307"/>
      <c r="ZV47" s="307"/>
      <c r="ZW47" s="307"/>
      <c r="ZX47" s="307"/>
      <c r="ZY47" s="307"/>
      <c r="ZZ47" s="307"/>
      <c r="AAA47" s="307"/>
      <c r="AAB47" s="307"/>
      <c r="AAC47" s="307"/>
      <c r="AAD47" s="307"/>
      <c r="AAE47" s="307"/>
      <c r="AAF47" s="307"/>
      <c r="AAG47" s="307"/>
      <c r="AAH47" s="307"/>
      <c r="AAI47" s="307"/>
      <c r="AAJ47" s="307"/>
      <c r="AAK47" s="307"/>
      <c r="AAL47" s="307"/>
      <c r="AAM47" s="307"/>
      <c r="AAN47" s="307"/>
      <c r="AAO47" s="307"/>
      <c r="AAP47" s="307"/>
      <c r="AAQ47" s="307"/>
      <c r="AAR47" s="307"/>
      <c r="AAS47" s="307"/>
      <c r="AAT47" s="307"/>
      <c r="AAU47" s="307"/>
      <c r="AAV47" s="307"/>
      <c r="AAW47" s="307"/>
      <c r="AAX47" s="307"/>
      <c r="AAY47" s="307"/>
      <c r="AAZ47" s="307"/>
      <c r="ABA47" s="307"/>
      <c r="ABB47" s="307"/>
      <c r="ABC47" s="307"/>
      <c r="ABD47" s="307"/>
      <c r="ABE47" s="307"/>
      <c r="ABF47" s="307"/>
      <c r="ABG47" s="307"/>
      <c r="ABH47" s="307"/>
      <c r="ABI47" s="307"/>
      <c r="ABJ47" s="307"/>
      <c r="ABK47" s="307"/>
      <c r="ABL47" s="307"/>
      <c r="ABM47" s="307"/>
      <c r="ABN47" s="307"/>
      <c r="ABO47" s="307"/>
      <c r="ABP47" s="307"/>
      <c r="ABQ47" s="307"/>
      <c r="ABR47" s="307"/>
      <c r="ABS47" s="307"/>
      <c r="ABT47" s="307"/>
      <c r="ABU47" s="307"/>
      <c r="ABV47" s="307"/>
      <c r="ABW47" s="307"/>
      <c r="ABX47" s="307"/>
      <c r="ABY47" s="307"/>
      <c r="ABZ47" s="307"/>
      <c r="ACA47" s="307"/>
      <c r="ACB47" s="307"/>
      <c r="ACC47" s="307"/>
      <c r="ACD47" s="307"/>
      <c r="ACE47" s="307"/>
      <c r="ACF47" s="307"/>
      <c r="ACG47" s="307"/>
      <c r="ACH47" s="307"/>
      <c r="ACI47" s="307"/>
      <c r="ACJ47" s="307"/>
      <c r="ACK47" s="307"/>
      <c r="ACL47" s="307"/>
      <c r="ACM47" s="307"/>
      <c r="ACN47" s="307"/>
      <c r="ACO47" s="307"/>
      <c r="ACP47" s="307"/>
      <c r="ACQ47" s="307"/>
      <c r="ACR47" s="307"/>
      <c r="ACS47" s="307"/>
      <c r="ACT47" s="307"/>
      <c r="ACU47" s="307"/>
      <c r="ACV47" s="307"/>
      <c r="ACW47" s="307"/>
      <c r="ACX47" s="307"/>
      <c r="ACY47" s="307"/>
      <c r="ACZ47" s="307"/>
      <c r="ADA47" s="307"/>
      <c r="ADB47" s="307"/>
      <c r="ADC47" s="307"/>
      <c r="ADD47" s="307"/>
      <c r="ADE47" s="307"/>
      <c r="ADF47" s="307"/>
      <c r="ADG47" s="307"/>
      <c r="ADH47" s="307"/>
      <c r="ADI47" s="307"/>
      <c r="ADJ47" s="307"/>
      <c r="ADK47" s="307"/>
      <c r="ADL47" s="307"/>
      <c r="ADM47" s="307"/>
      <c r="ADN47" s="307"/>
      <c r="ADO47" s="307"/>
      <c r="ADP47" s="307"/>
      <c r="ADQ47" s="307"/>
      <c r="ADR47" s="307"/>
      <c r="ADS47" s="307"/>
      <c r="ADT47" s="307"/>
      <c r="ADU47" s="307"/>
      <c r="ADV47" s="307"/>
      <c r="ADW47" s="307"/>
      <c r="ADX47" s="307"/>
      <c r="ADY47" s="307"/>
      <c r="ADZ47" s="307"/>
      <c r="AEA47" s="307"/>
      <c r="AEB47" s="307"/>
      <c r="AEC47" s="307"/>
      <c r="AED47" s="307"/>
      <c r="AEE47" s="307"/>
      <c r="AEF47" s="307"/>
      <c r="AEG47" s="307"/>
      <c r="AEH47" s="307"/>
      <c r="AEI47" s="307"/>
      <c r="AEJ47" s="307"/>
      <c r="AEK47" s="307"/>
      <c r="AEL47" s="307"/>
      <c r="AEM47" s="307"/>
      <c r="AEN47" s="307"/>
      <c r="AEO47" s="307"/>
      <c r="AEP47" s="307"/>
      <c r="AEQ47" s="307"/>
      <c r="AER47" s="307"/>
      <c r="AES47" s="307"/>
      <c r="AET47" s="307"/>
      <c r="AEU47" s="307"/>
      <c r="AEV47" s="307"/>
      <c r="AEW47" s="307"/>
      <c r="AEX47" s="307"/>
      <c r="AEY47" s="307"/>
      <c r="AEZ47" s="307"/>
      <c r="AFA47" s="307"/>
      <c r="AFB47" s="307"/>
      <c r="AFC47" s="307"/>
      <c r="AFD47" s="307"/>
      <c r="AFE47" s="307"/>
      <c r="AFF47" s="307"/>
      <c r="AFG47" s="307"/>
      <c r="AFH47" s="307"/>
      <c r="AFI47" s="307"/>
      <c r="AFJ47" s="307"/>
      <c r="AFK47" s="307"/>
      <c r="AFL47" s="307"/>
      <c r="AFM47" s="307"/>
      <c r="AFN47" s="307"/>
      <c r="AFO47" s="307"/>
      <c r="AFP47" s="307"/>
      <c r="AFQ47" s="307"/>
      <c r="AFR47" s="307"/>
      <c r="AFS47" s="307"/>
      <c r="AFT47" s="307"/>
      <c r="AFU47" s="307"/>
      <c r="AFV47" s="307"/>
      <c r="AFW47" s="307"/>
      <c r="AFX47" s="307"/>
      <c r="AFY47" s="307"/>
      <c r="AFZ47" s="307"/>
      <c r="AGA47" s="307"/>
      <c r="AGB47" s="307"/>
      <c r="AGC47" s="307"/>
      <c r="AGD47" s="307"/>
      <c r="AGE47" s="307"/>
      <c r="AGF47" s="307"/>
      <c r="AGG47" s="307"/>
      <c r="AGH47" s="307"/>
      <c r="AGI47" s="307"/>
      <c r="AGJ47" s="307"/>
      <c r="AGK47" s="307"/>
      <c r="AGL47" s="307"/>
      <c r="AGM47" s="307"/>
      <c r="AGN47" s="307"/>
      <c r="AGO47" s="307"/>
      <c r="AGP47" s="307"/>
      <c r="AGQ47" s="307"/>
      <c r="AGR47" s="307"/>
      <c r="AGS47" s="307"/>
      <c r="AGT47" s="307"/>
      <c r="AGU47" s="307"/>
      <c r="AGV47" s="307"/>
      <c r="AGW47" s="307"/>
      <c r="AGX47" s="307"/>
      <c r="AGY47" s="307"/>
      <c r="AGZ47" s="307"/>
      <c r="AHA47" s="307"/>
      <c r="AHB47" s="307"/>
      <c r="AHC47" s="307"/>
      <c r="AHD47" s="307"/>
      <c r="AHE47" s="307"/>
      <c r="AHF47" s="307"/>
      <c r="AHG47" s="307"/>
      <c r="AHH47" s="307"/>
      <c r="AHI47" s="307"/>
      <c r="AHJ47" s="307"/>
      <c r="AHK47" s="307"/>
      <c r="AHL47" s="307"/>
      <c r="AHM47" s="307"/>
      <c r="AHN47" s="307"/>
      <c r="AHO47" s="307"/>
      <c r="AHP47" s="307"/>
      <c r="AHQ47" s="307"/>
      <c r="AHR47" s="307"/>
      <c r="AHS47" s="307"/>
      <c r="AHT47" s="307"/>
      <c r="AHU47" s="307"/>
      <c r="AHV47" s="307"/>
      <c r="AHW47" s="307"/>
      <c r="AHX47" s="307"/>
      <c r="AHY47" s="307"/>
      <c r="AHZ47" s="307"/>
      <c r="AIA47" s="307"/>
      <c r="AIB47" s="307"/>
      <c r="AIC47" s="307"/>
      <c r="AID47" s="307"/>
      <c r="AIE47" s="307"/>
      <c r="AIF47" s="307"/>
      <c r="AIG47" s="307"/>
      <c r="AIH47" s="307"/>
      <c r="AII47" s="307"/>
      <c r="AIJ47" s="307"/>
      <c r="AIK47" s="307"/>
      <c r="AIL47" s="307"/>
      <c r="AIM47" s="307"/>
      <c r="AIN47" s="307"/>
      <c r="AIO47" s="307"/>
      <c r="AIP47" s="307"/>
      <c r="AIQ47" s="307"/>
      <c r="AIR47" s="307"/>
      <c r="AIS47" s="307"/>
      <c r="AIT47" s="307"/>
      <c r="AIU47" s="307"/>
      <c r="AIV47" s="307"/>
      <c r="AIW47" s="307"/>
      <c r="AIX47" s="307"/>
      <c r="AIY47" s="307"/>
      <c r="AIZ47" s="307"/>
      <c r="AJA47" s="307"/>
      <c r="AJB47" s="307"/>
      <c r="AJC47" s="307"/>
      <c r="AJD47" s="307"/>
      <c r="AJE47" s="307"/>
      <c r="AJF47" s="307"/>
      <c r="AJG47" s="307"/>
      <c r="AJH47" s="307"/>
      <c r="AJI47" s="307"/>
      <c r="AJJ47" s="307"/>
      <c r="AJK47" s="307"/>
      <c r="AJL47" s="307"/>
      <c r="AJM47" s="307"/>
      <c r="AJN47" s="307"/>
      <c r="AJO47" s="307"/>
      <c r="AJP47" s="307"/>
      <c r="AJQ47" s="307"/>
      <c r="AJR47" s="307"/>
      <c r="AJS47" s="307"/>
      <c r="AJT47" s="307"/>
      <c r="AJU47" s="307"/>
      <c r="AJV47" s="307"/>
      <c r="AJW47" s="307"/>
      <c r="AJX47" s="307"/>
      <c r="AJY47" s="307"/>
      <c r="AJZ47" s="307"/>
      <c r="AKA47" s="307"/>
      <c r="AKB47" s="307"/>
      <c r="AKC47" s="307"/>
      <c r="AKD47" s="307"/>
      <c r="AKE47" s="307"/>
      <c r="AKF47" s="307"/>
      <c r="AKG47" s="307"/>
      <c r="AKH47" s="307"/>
      <c r="AKI47" s="307"/>
      <c r="AKJ47" s="307"/>
      <c r="AKK47" s="307"/>
      <c r="AKL47" s="307"/>
      <c r="AKM47" s="307"/>
      <c r="AKN47" s="307"/>
      <c r="AKO47" s="307"/>
      <c r="AKP47" s="307"/>
      <c r="AKQ47" s="307"/>
      <c r="AKR47" s="307"/>
      <c r="AKS47" s="307"/>
      <c r="AKT47" s="307"/>
      <c r="AKU47" s="307"/>
      <c r="AKV47" s="307"/>
      <c r="AKW47" s="307"/>
      <c r="AKX47" s="307"/>
      <c r="AKY47" s="307"/>
    </row>
    <row r="48" spans="1:987" s="41" customFormat="1" x14ac:dyDescent="0.25">
      <c r="A48" s="133" t="s">
        <v>7</v>
      </c>
      <c r="B48" s="185" t="e">
        <f>IF('Sample of Spirits 2'!I48&lt;E48,"&lt;",'Sample of Spirits 2'!I48)</f>
        <v>#DIV/0!</v>
      </c>
      <c r="C48" s="94" t="e">
        <f t="shared" si="24"/>
        <v>#DIV/0!</v>
      </c>
      <c r="D48" s="94" t="e">
        <f>'Sample of Spirits 2'!E48</f>
        <v>#DIV/0!</v>
      </c>
      <c r="E48" s="196" t="e">
        <f t="shared" si="25"/>
        <v>#DIV/0!</v>
      </c>
      <c r="F48" s="118"/>
      <c r="G48" s="123" t="e">
        <f>IF('Sample of Spirits 2'!R48&lt;J48,"&lt;",'Sample of Spirits 2'!R48)</f>
        <v>#DIV/0!</v>
      </c>
      <c r="H48" s="123" t="e">
        <f t="shared" si="26"/>
        <v>#DIV/0!</v>
      </c>
      <c r="I48" s="94" t="e">
        <f>'Sample of Spirits 2'!N48</f>
        <v>#DIV/0!</v>
      </c>
      <c r="J48" s="199" t="e">
        <f t="shared" si="27"/>
        <v>#DIV/0!</v>
      </c>
      <c r="K48" s="118"/>
      <c r="L48" s="187" t="e">
        <f>IF('Sample of Spirits 2'!AA48&lt;O48,"&lt;",'Sample of Spirits 2'!AA48)</f>
        <v>#DIV/0!</v>
      </c>
      <c r="M48" s="123" t="e">
        <f t="shared" si="28"/>
        <v>#DIV/0!</v>
      </c>
      <c r="N48" s="94" t="e">
        <f>'Sample of Spirits 2'!W48</f>
        <v>#DIV/0!</v>
      </c>
      <c r="O48" s="199" t="e">
        <f t="shared" si="29"/>
        <v>#DIV/0!</v>
      </c>
      <c r="P48" s="118"/>
      <c r="Q48" s="94" t="e">
        <f t="shared" si="34"/>
        <v>#DIV/0!</v>
      </c>
      <c r="R48" s="94" t="e">
        <f t="shared" si="35"/>
        <v>#DIV/0!</v>
      </c>
      <c r="S48" s="118"/>
      <c r="T48" s="186" t="e">
        <f t="shared" si="36"/>
        <v>#DIV/0!</v>
      </c>
      <c r="U48" s="94" t="e">
        <f t="shared" si="37"/>
        <v>#DIV/0!</v>
      </c>
      <c r="V48" s="114"/>
      <c r="W48" s="312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07"/>
      <c r="AK48" s="307"/>
      <c r="AL48" s="307"/>
      <c r="AM48" s="307"/>
      <c r="AN48" s="307"/>
      <c r="AO48" s="307"/>
      <c r="AP48" s="307"/>
      <c r="AQ48" s="307"/>
      <c r="AR48" s="307"/>
      <c r="AS48" s="307"/>
      <c r="AT48" s="307"/>
      <c r="AU48" s="307"/>
      <c r="AV48" s="307"/>
      <c r="AW48" s="307"/>
      <c r="AX48" s="307"/>
      <c r="AY48" s="307"/>
      <c r="AZ48" s="307"/>
      <c r="BA48" s="307"/>
      <c r="BB48" s="307"/>
      <c r="BC48" s="307"/>
      <c r="BD48" s="307"/>
      <c r="BE48" s="307"/>
      <c r="BF48" s="307"/>
      <c r="BG48" s="307"/>
      <c r="BH48" s="307"/>
      <c r="BI48" s="307"/>
      <c r="BJ48" s="307"/>
      <c r="BK48" s="307"/>
      <c r="BL48" s="307"/>
      <c r="BM48" s="307"/>
      <c r="BN48" s="307"/>
      <c r="BO48" s="307"/>
      <c r="BP48" s="307"/>
      <c r="BQ48" s="307"/>
      <c r="BR48" s="307"/>
      <c r="BS48" s="307"/>
      <c r="BT48" s="307"/>
      <c r="BU48" s="307"/>
      <c r="BV48" s="307"/>
      <c r="BW48" s="307"/>
      <c r="BX48" s="307"/>
      <c r="BY48" s="307"/>
      <c r="BZ48" s="307"/>
      <c r="CA48" s="307"/>
      <c r="CB48" s="307"/>
      <c r="CC48" s="307"/>
      <c r="CD48" s="307"/>
      <c r="CE48" s="307"/>
      <c r="CF48" s="307"/>
      <c r="CG48" s="307"/>
      <c r="CH48" s="307"/>
      <c r="CI48" s="307"/>
      <c r="CJ48" s="307"/>
      <c r="CK48" s="307"/>
      <c r="CL48" s="307"/>
      <c r="CM48" s="307"/>
      <c r="CN48" s="307"/>
      <c r="CO48" s="307"/>
      <c r="CP48" s="307"/>
      <c r="CQ48" s="307"/>
      <c r="CR48" s="307"/>
      <c r="CS48" s="307"/>
      <c r="CT48" s="307"/>
      <c r="CU48" s="307"/>
      <c r="CV48" s="307"/>
      <c r="CW48" s="307"/>
      <c r="CX48" s="307"/>
      <c r="CY48" s="307"/>
      <c r="CZ48" s="307"/>
      <c r="DA48" s="307"/>
      <c r="DB48" s="307"/>
      <c r="DC48" s="307"/>
      <c r="DD48" s="307"/>
      <c r="DE48" s="307"/>
      <c r="DF48" s="307"/>
      <c r="DG48" s="307"/>
      <c r="DH48" s="307"/>
      <c r="DI48" s="307"/>
      <c r="DJ48" s="307"/>
      <c r="DK48" s="307"/>
      <c r="DL48" s="307"/>
      <c r="DM48" s="307"/>
      <c r="DN48" s="307"/>
      <c r="DO48" s="307"/>
      <c r="DP48" s="307"/>
      <c r="DQ48" s="307"/>
      <c r="DR48" s="307"/>
      <c r="DS48" s="307"/>
      <c r="DT48" s="307"/>
      <c r="DU48" s="307"/>
      <c r="DV48" s="307"/>
      <c r="DW48" s="307"/>
      <c r="DX48" s="307"/>
      <c r="DY48" s="307"/>
      <c r="DZ48" s="307"/>
      <c r="EA48" s="307"/>
      <c r="EB48" s="307"/>
      <c r="EC48" s="307"/>
      <c r="ED48" s="307"/>
      <c r="EE48" s="307"/>
      <c r="EF48" s="307"/>
      <c r="EG48" s="307"/>
      <c r="EH48" s="307"/>
      <c r="EI48" s="307"/>
      <c r="EJ48" s="307"/>
      <c r="EK48" s="307"/>
      <c r="EL48" s="307"/>
      <c r="EM48" s="307"/>
      <c r="EN48" s="307"/>
      <c r="EO48" s="307"/>
      <c r="EP48" s="307"/>
      <c r="EQ48" s="307"/>
      <c r="ER48" s="307"/>
      <c r="ES48" s="307"/>
      <c r="ET48" s="307"/>
      <c r="EU48" s="307"/>
      <c r="EV48" s="307"/>
      <c r="EW48" s="307"/>
      <c r="EX48" s="307"/>
      <c r="EY48" s="307"/>
      <c r="EZ48" s="307"/>
      <c r="FA48" s="307"/>
      <c r="FB48" s="307"/>
      <c r="FC48" s="307"/>
      <c r="FD48" s="307"/>
      <c r="FE48" s="307"/>
      <c r="FF48" s="307"/>
      <c r="FG48" s="307"/>
      <c r="FH48" s="307"/>
      <c r="FI48" s="307"/>
      <c r="FJ48" s="307"/>
      <c r="FK48" s="307"/>
      <c r="FL48" s="307"/>
      <c r="FM48" s="307"/>
      <c r="FN48" s="307"/>
      <c r="FO48" s="307"/>
      <c r="FP48" s="307"/>
      <c r="FQ48" s="307"/>
      <c r="FR48" s="307"/>
      <c r="FS48" s="307"/>
      <c r="FT48" s="307"/>
      <c r="FU48" s="307"/>
      <c r="FV48" s="307"/>
      <c r="FW48" s="307"/>
      <c r="FX48" s="307"/>
      <c r="FY48" s="307"/>
      <c r="FZ48" s="307"/>
      <c r="GA48" s="307"/>
      <c r="GB48" s="307"/>
      <c r="GC48" s="307"/>
      <c r="GD48" s="307"/>
      <c r="GE48" s="307"/>
      <c r="GF48" s="307"/>
      <c r="GG48" s="307"/>
      <c r="GH48" s="307"/>
      <c r="GI48" s="307"/>
      <c r="GJ48" s="307"/>
      <c r="GK48" s="307"/>
      <c r="GL48" s="307"/>
      <c r="GM48" s="307"/>
      <c r="GN48" s="307"/>
      <c r="GO48" s="307"/>
      <c r="GP48" s="307"/>
      <c r="GQ48" s="307"/>
      <c r="GR48" s="307"/>
      <c r="GS48" s="307"/>
      <c r="GT48" s="307"/>
      <c r="GU48" s="307"/>
      <c r="GV48" s="307"/>
      <c r="GW48" s="307"/>
      <c r="GX48" s="307"/>
      <c r="GY48" s="307"/>
      <c r="GZ48" s="307"/>
      <c r="HA48" s="307"/>
      <c r="HB48" s="307"/>
      <c r="HC48" s="307"/>
      <c r="HD48" s="307"/>
      <c r="HE48" s="307"/>
      <c r="HF48" s="307"/>
      <c r="HG48" s="307"/>
      <c r="HH48" s="307"/>
      <c r="HI48" s="307"/>
      <c r="HJ48" s="307"/>
      <c r="HK48" s="307"/>
      <c r="HL48" s="307"/>
      <c r="HM48" s="307"/>
      <c r="HN48" s="307"/>
      <c r="HO48" s="307"/>
      <c r="HP48" s="307"/>
      <c r="HQ48" s="307"/>
      <c r="HR48" s="307"/>
      <c r="HS48" s="307"/>
      <c r="HT48" s="307"/>
      <c r="HU48" s="307"/>
      <c r="HV48" s="307"/>
      <c r="HW48" s="307"/>
      <c r="HX48" s="307"/>
      <c r="HY48" s="307"/>
      <c r="HZ48" s="307"/>
      <c r="IA48" s="307"/>
      <c r="IB48" s="307"/>
      <c r="IC48" s="307"/>
      <c r="ID48" s="307"/>
      <c r="IE48" s="307"/>
      <c r="IF48" s="307"/>
      <c r="IG48" s="307"/>
      <c r="IH48" s="307"/>
      <c r="II48" s="307"/>
      <c r="IJ48" s="307"/>
      <c r="IK48" s="307"/>
      <c r="IL48" s="307"/>
      <c r="IM48" s="307"/>
      <c r="IN48" s="307"/>
      <c r="IO48" s="307"/>
      <c r="IP48" s="307"/>
      <c r="IQ48" s="307"/>
      <c r="IR48" s="307"/>
      <c r="IS48" s="307"/>
      <c r="IT48" s="307"/>
      <c r="IU48" s="307"/>
      <c r="IV48" s="307"/>
      <c r="IW48" s="307"/>
      <c r="IX48" s="307"/>
      <c r="IY48" s="307"/>
      <c r="IZ48" s="307"/>
      <c r="JA48" s="307"/>
      <c r="JB48" s="307"/>
      <c r="JC48" s="307"/>
      <c r="JD48" s="307"/>
      <c r="JE48" s="307"/>
      <c r="JF48" s="307"/>
      <c r="JG48" s="307"/>
      <c r="JH48" s="307"/>
      <c r="JI48" s="307"/>
      <c r="JJ48" s="307"/>
      <c r="JK48" s="307"/>
      <c r="JL48" s="307"/>
      <c r="JM48" s="307"/>
      <c r="JN48" s="307"/>
      <c r="JO48" s="307"/>
      <c r="JP48" s="307"/>
      <c r="JQ48" s="307"/>
      <c r="JR48" s="307"/>
      <c r="JS48" s="307"/>
      <c r="JT48" s="307"/>
      <c r="JU48" s="307"/>
      <c r="JV48" s="307"/>
      <c r="JW48" s="307"/>
      <c r="JX48" s="307"/>
      <c r="JY48" s="307"/>
      <c r="JZ48" s="307"/>
      <c r="KA48" s="307"/>
      <c r="KB48" s="307"/>
      <c r="KC48" s="307"/>
      <c r="KD48" s="307"/>
      <c r="KE48" s="307"/>
      <c r="KF48" s="307"/>
      <c r="KG48" s="307"/>
      <c r="KH48" s="307"/>
      <c r="KI48" s="307"/>
      <c r="KJ48" s="307"/>
      <c r="KK48" s="307"/>
      <c r="KL48" s="307"/>
      <c r="KM48" s="307"/>
      <c r="KN48" s="307"/>
      <c r="KO48" s="307"/>
      <c r="KP48" s="307"/>
      <c r="KQ48" s="307"/>
      <c r="KR48" s="307"/>
      <c r="KS48" s="307"/>
      <c r="KT48" s="307"/>
      <c r="KU48" s="307"/>
      <c r="KV48" s="307"/>
      <c r="KW48" s="307"/>
      <c r="KX48" s="307"/>
      <c r="KY48" s="307"/>
      <c r="KZ48" s="307"/>
      <c r="LA48" s="307"/>
      <c r="LB48" s="307"/>
      <c r="LC48" s="307"/>
      <c r="LD48" s="307"/>
      <c r="LE48" s="307"/>
      <c r="LF48" s="307"/>
      <c r="LG48" s="307"/>
      <c r="LH48" s="307"/>
      <c r="LI48" s="307"/>
      <c r="LJ48" s="307"/>
      <c r="LK48" s="307"/>
      <c r="LL48" s="307"/>
      <c r="LM48" s="307"/>
      <c r="LN48" s="307"/>
      <c r="LO48" s="307"/>
      <c r="LP48" s="307"/>
      <c r="LQ48" s="307"/>
      <c r="LR48" s="307"/>
      <c r="LS48" s="307"/>
      <c r="LT48" s="307"/>
      <c r="LU48" s="307"/>
      <c r="LV48" s="307"/>
      <c r="LW48" s="307"/>
      <c r="LX48" s="307"/>
      <c r="LY48" s="307"/>
      <c r="LZ48" s="307"/>
      <c r="MA48" s="307"/>
      <c r="MB48" s="307"/>
      <c r="MC48" s="307"/>
      <c r="MD48" s="307"/>
      <c r="ME48" s="307"/>
      <c r="MF48" s="307"/>
      <c r="MG48" s="307"/>
      <c r="MH48" s="307"/>
      <c r="MI48" s="307"/>
      <c r="MJ48" s="307"/>
      <c r="MK48" s="307"/>
      <c r="ML48" s="307"/>
      <c r="MM48" s="307"/>
      <c r="MN48" s="307"/>
      <c r="MO48" s="307"/>
      <c r="MP48" s="307"/>
      <c r="MQ48" s="307"/>
      <c r="MR48" s="307"/>
      <c r="MS48" s="307"/>
      <c r="MT48" s="307"/>
      <c r="MU48" s="307"/>
      <c r="MV48" s="307"/>
      <c r="MW48" s="307"/>
      <c r="MX48" s="307"/>
      <c r="MY48" s="307"/>
      <c r="MZ48" s="307"/>
      <c r="NA48" s="307"/>
      <c r="NB48" s="307"/>
      <c r="NC48" s="307"/>
      <c r="ND48" s="307"/>
      <c r="NE48" s="307"/>
      <c r="NF48" s="307"/>
      <c r="NG48" s="307"/>
      <c r="NH48" s="307"/>
      <c r="NI48" s="307"/>
      <c r="NJ48" s="307"/>
      <c r="NK48" s="307"/>
      <c r="NL48" s="307"/>
      <c r="NM48" s="307"/>
      <c r="NN48" s="307"/>
      <c r="NO48" s="307"/>
      <c r="NP48" s="307"/>
      <c r="NQ48" s="307"/>
      <c r="NR48" s="307"/>
      <c r="NS48" s="307"/>
      <c r="NT48" s="307"/>
      <c r="NU48" s="307"/>
      <c r="NV48" s="307"/>
      <c r="NW48" s="307"/>
      <c r="NX48" s="307"/>
      <c r="NY48" s="307"/>
      <c r="NZ48" s="307"/>
      <c r="OA48" s="307"/>
      <c r="OB48" s="307"/>
      <c r="OC48" s="307"/>
      <c r="OD48" s="307"/>
      <c r="OE48" s="307"/>
      <c r="OF48" s="307"/>
      <c r="OG48" s="307"/>
      <c r="OH48" s="307"/>
      <c r="OI48" s="307"/>
      <c r="OJ48" s="307"/>
      <c r="OK48" s="307"/>
      <c r="OL48" s="307"/>
      <c r="OM48" s="307"/>
      <c r="ON48" s="307"/>
      <c r="OO48" s="307"/>
      <c r="OP48" s="307"/>
      <c r="OQ48" s="307"/>
      <c r="OR48" s="307"/>
      <c r="OS48" s="307"/>
      <c r="OT48" s="307"/>
      <c r="OU48" s="307"/>
      <c r="OV48" s="307"/>
      <c r="OW48" s="307"/>
      <c r="OX48" s="307"/>
      <c r="OY48" s="307"/>
      <c r="OZ48" s="307"/>
      <c r="PA48" s="307"/>
      <c r="PB48" s="307"/>
      <c r="PC48" s="307"/>
      <c r="PD48" s="307"/>
      <c r="PE48" s="307"/>
      <c r="PF48" s="307"/>
      <c r="PG48" s="307"/>
      <c r="PH48" s="307"/>
      <c r="PI48" s="307"/>
      <c r="PJ48" s="307"/>
      <c r="PK48" s="307"/>
      <c r="PL48" s="307"/>
      <c r="PM48" s="307"/>
      <c r="PN48" s="307"/>
      <c r="PO48" s="307"/>
      <c r="PP48" s="307"/>
      <c r="PQ48" s="307"/>
      <c r="PR48" s="307"/>
      <c r="PS48" s="307"/>
      <c r="PT48" s="307"/>
      <c r="PU48" s="307"/>
      <c r="PV48" s="307"/>
      <c r="PW48" s="307"/>
      <c r="PX48" s="307"/>
      <c r="PY48" s="307"/>
      <c r="PZ48" s="307"/>
      <c r="QA48" s="307"/>
      <c r="QB48" s="307"/>
      <c r="QC48" s="307"/>
      <c r="QD48" s="307"/>
      <c r="QE48" s="307"/>
      <c r="QF48" s="307"/>
      <c r="QG48" s="307"/>
      <c r="QH48" s="307"/>
      <c r="QI48" s="307"/>
      <c r="QJ48" s="307"/>
      <c r="QK48" s="307"/>
      <c r="QL48" s="307"/>
      <c r="QM48" s="307"/>
      <c r="QN48" s="307"/>
      <c r="QO48" s="307"/>
      <c r="QP48" s="307"/>
      <c r="QQ48" s="307"/>
      <c r="QR48" s="307"/>
      <c r="QS48" s="307"/>
      <c r="QT48" s="307"/>
      <c r="QU48" s="307"/>
      <c r="QV48" s="307"/>
      <c r="QW48" s="307"/>
      <c r="QX48" s="307"/>
      <c r="QY48" s="307"/>
      <c r="QZ48" s="307"/>
      <c r="RA48" s="307"/>
      <c r="RB48" s="307"/>
      <c r="RC48" s="307"/>
      <c r="RD48" s="307"/>
      <c r="RE48" s="307"/>
      <c r="RF48" s="307"/>
      <c r="RG48" s="307"/>
      <c r="RH48" s="307"/>
      <c r="RI48" s="307"/>
      <c r="RJ48" s="307"/>
      <c r="RK48" s="307"/>
      <c r="RL48" s="307"/>
      <c r="RM48" s="307"/>
      <c r="RN48" s="307"/>
      <c r="RO48" s="307"/>
      <c r="RP48" s="307"/>
      <c r="RQ48" s="307"/>
      <c r="RR48" s="307"/>
      <c r="RS48" s="307"/>
      <c r="RT48" s="307"/>
      <c r="RU48" s="307"/>
      <c r="RV48" s="307"/>
      <c r="RW48" s="307"/>
      <c r="RX48" s="307"/>
      <c r="RY48" s="307"/>
      <c r="RZ48" s="307"/>
      <c r="SA48" s="307"/>
      <c r="SB48" s="307"/>
      <c r="SC48" s="307"/>
      <c r="SD48" s="307"/>
      <c r="SE48" s="307"/>
      <c r="SF48" s="307"/>
      <c r="SG48" s="307"/>
      <c r="SH48" s="307"/>
      <c r="SI48" s="307"/>
      <c r="SJ48" s="307"/>
      <c r="SK48" s="307"/>
      <c r="SL48" s="307"/>
      <c r="SM48" s="307"/>
      <c r="SN48" s="307"/>
      <c r="SO48" s="307"/>
      <c r="SP48" s="307"/>
      <c r="SQ48" s="307"/>
      <c r="SR48" s="307"/>
      <c r="SS48" s="307"/>
      <c r="ST48" s="307"/>
      <c r="SU48" s="307"/>
      <c r="SV48" s="307"/>
      <c r="SW48" s="307"/>
      <c r="SX48" s="307"/>
      <c r="SY48" s="307"/>
      <c r="SZ48" s="307"/>
      <c r="TA48" s="307"/>
      <c r="TB48" s="307"/>
      <c r="TC48" s="307"/>
      <c r="TD48" s="307"/>
      <c r="TE48" s="307"/>
      <c r="TF48" s="307"/>
      <c r="TG48" s="307"/>
      <c r="TH48" s="307"/>
      <c r="TI48" s="307"/>
      <c r="TJ48" s="307"/>
      <c r="TK48" s="307"/>
      <c r="TL48" s="307"/>
      <c r="TM48" s="307"/>
      <c r="TN48" s="307"/>
      <c r="TO48" s="307"/>
      <c r="TP48" s="307"/>
      <c r="TQ48" s="307"/>
      <c r="TR48" s="307"/>
      <c r="TS48" s="307"/>
      <c r="TT48" s="307"/>
      <c r="TU48" s="307"/>
      <c r="TV48" s="307"/>
      <c r="TW48" s="307"/>
      <c r="TX48" s="307"/>
      <c r="TY48" s="307"/>
      <c r="TZ48" s="307"/>
      <c r="UA48" s="307"/>
      <c r="UB48" s="307"/>
      <c r="UC48" s="307"/>
      <c r="UD48" s="307"/>
      <c r="UE48" s="307"/>
      <c r="UF48" s="307"/>
      <c r="UG48" s="307"/>
      <c r="UH48" s="307"/>
      <c r="UI48" s="307"/>
      <c r="UJ48" s="307"/>
      <c r="UK48" s="307"/>
      <c r="UL48" s="307"/>
      <c r="UM48" s="307"/>
      <c r="UN48" s="307"/>
      <c r="UO48" s="307"/>
      <c r="UP48" s="307"/>
      <c r="UQ48" s="307"/>
      <c r="UR48" s="307"/>
      <c r="US48" s="307"/>
      <c r="UT48" s="307"/>
      <c r="UU48" s="307"/>
      <c r="UV48" s="307"/>
      <c r="UW48" s="307"/>
      <c r="UX48" s="307"/>
      <c r="UY48" s="307"/>
      <c r="UZ48" s="307"/>
      <c r="VA48" s="307"/>
      <c r="VB48" s="307"/>
      <c r="VC48" s="307"/>
      <c r="VD48" s="307"/>
      <c r="VE48" s="307"/>
      <c r="VF48" s="307"/>
      <c r="VG48" s="307"/>
      <c r="VH48" s="307"/>
      <c r="VI48" s="307"/>
      <c r="VJ48" s="307"/>
      <c r="VK48" s="307"/>
      <c r="VL48" s="307"/>
      <c r="VM48" s="307"/>
      <c r="VN48" s="307"/>
      <c r="VO48" s="307"/>
      <c r="VP48" s="307"/>
      <c r="VQ48" s="307"/>
      <c r="VR48" s="307"/>
      <c r="VS48" s="307"/>
      <c r="VT48" s="307"/>
      <c r="VU48" s="307"/>
      <c r="VV48" s="307"/>
      <c r="VW48" s="307"/>
      <c r="VX48" s="307"/>
      <c r="VY48" s="307"/>
      <c r="VZ48" s="307"/>
      <c r="WA48" s="307"/>
      <c r="WB48" s="307"/>
      <c r="WC48" s="307"/>
      <c r="WD48" s="307"/>
      <c r="WE48" s="307"/>
      <c r="WF48" s="307"/>
      <c r="WG48" s="307"/>
      <c r="WH48" s="307"/>
      <c r="WI48" s="307"/>
      <c r="WJ48" s="307"/>
      <c r="WK48" s="307"/>
      <c r="WL48" s="307"/>
      <c r="WM48" s="307"/>
      <c r="WN48" s="307"/>
      <c r="WO48" s="307"/>
      <c r="WP48" s="307"/>
      <c r="WQ48" s="307"/>
      <c r="WR48" s="307"/>
      <c r="WS48" s="307"/>
      <c r="WT48" s="307"/>
      <c r="WU48" s="307"/>
      <c r="WV48" s="307"/>
      <c r="WW48" s="307"/>
      <c r="WX48" s="307"/>
      <c r="WY48" s="307"/>
      <c r="WZ48" s="307"/>
      <c r="XA48" s="307"/>
      <c r="XB48" s="307"/>
      <c r="XC48" s="307"/>
      <c r="XD48" s="307"/>
      <c r="XE48" s="307"/>
      <c r="XF48" s="307"/>
      <c r="XG48" s="307"/>
      <c r="XH48" s="307"/>
      <c r="XI48" s="307"/>
      <c r="XJ48" s="307"/>
      <c r="XK48" s="307"/>
      <c r="XL48" s="307"/>
      <c r="XM48" s="307"/>
      <c r="XN48" s="307"/>
      <c r="XO48" s="307"/>
      <c r="XP48" s="307"/>
      <c r="XQ48" s="307"/>
      <c r="XR48" s="307"/>
      <c r="XS48" s="307"/>
      <c r="XT48" s="307"/>
      <c r="XU48" s="307"/>
      <c r="XV48" s="307"/>
      <c r="XW48" s="307"/>
      <c r="XX48" s="307"/>
      <c r="XY48" s="307"/>
      <c r="XZ48" s="307"/>
      <c r="YA48" s="307"/>
      <c r="YB48" s="307"/>
      <c r="YC48" s="307"/>
      <c r="YD48" s="307"/>
      <c r="YE48" s="307"/>
      <c r="YF48" s="307"/>
      <c r="YG48" s="307"/>
      <c r="YH48" s="307"/>
      <c r="YI48" s="307"/>
      <c r="YJ48" s="307"/>
      <c r="YK48" s="307"/>
      <c r="YL48" s="307"/>
      <c r="YM48" s="307"/>
      <c r="YN48" s="307"/>
      <c r="YO48" s="307"/>
      <c r="YP48" s="307"/>
      <c r="YQ48" s="307"/>
      <c r="YR48" s="307"/>
      <c r="YS48" s="307"/>
      <c r="YT48" s="307"/>
      <c r="YU48" s="307"/>
      <c r="YV48" s="307"/>
      <c r="YW48" s="307"/>
      <c r="YX48" s="307"/>
      <c r="YY48" s="307"/>
      <c r="YZ48" s="307"/>
      <c r="ZA48" s="307"/>
      <c r="ZB48" s="307"/>
      <c r="ZC48" s="307"/>
      <c r="ZD48" s="307"/>
      <c r="ZE48" s="307"/>
      <c r="ZF48" s="307"/>
      <c r="ZG48" s="307"/>
      <c r="ZH48" s="307"/>
      <c r="ZI48" s="307"/>
      <c r="ZJ48" s="307"/>
      <c r="ZK48" s="307"/>
      <c r="ZL48" s="307"/>
      <c r="ZM48" s="307"/>
      <c r="ZN48" s="307"/>
      <c r="ZO48" s="307"/>
      <c r="ZP48" s="307"/>
      <c r="ZQ48" s="307"/>
      <c r="ZR48" s="307"/>
      <c r="ZS48" s="307"/>
      <c r="ZT48" s="307"/>
      <c r="ZU48" s="307"/>
      <c r="ZV48" s="307"/>
      <c r="ZW48" s="307"/>
      <c r="ZX48" s="307"/>
      <c r="ZY48" s="307"/>
      <c r="ZZ48" s="307"/>
      <c r="AAA48" s="307"/>
      <c r="AAB48" s="307"/>
      <c r="AAC48" s="307"/>
      <c r="AAD48" s="307"/>
      <c r="AAE48" s="307"/>
      <c r="AAF48" s="307"/>
      <c r="AAG48" s="307"/>
      <c r="AAH48" s="307"/>
      <c r="AAI48" s="307"/>
      <c r="AAJ48" s="307"/>
      <c r="AAK48" s="307"/>
      <c r="AAL48" s="307"/>
      <c r="AAM48" s="307"/>
      <c r="AAN48" s="307"/>
      <c r="AAO48" s="307"/>
      <c r="AAP48" s="307"/>
      <c r="AAQ48" s="307"/>
      <c r="AAR48" s="307"/>
      <c r="AAS48" s="307"/>
      <c r="AAT48" s="307"/>
      <c r="AAU48" s="307"/>
      <c r="AAV48" s="307"/>
      <c r="AAW48" s="307"/>
      <c r="AAX48" s="307"/>
      <c r="AAY48" s="307"/>
      <c r="AAZ48" s="307"/>
      <c r="ABA48" s="307"/>
      <c r="ABB48" s="307"/>
      <c r="ABC48" s="307"/>
      <c r="ABD48" s="307"/>
      <c r="ABE48" s="307"/>
      <c r="ABF48" s="307"/>
      <c r="ABG48" s="307"/>
      <c r="ABH48" s="307"/>
      <c r="ABI48" s="307"/>
      <c r="ABJ48" s="307"/>
      <c r="ABK48" s="307"/>
      <c r="ABL48" s="307"/>
      <c r="ABM48" s="307"/>
      <c r="ABN48" s="307"/>
      <c r="ABO48" s="307"/>
      <c r="ABP48" s="307"/>
      <c r="ABQ48" s="307"/>
      <c r="ABR48" s="307"/>
      <c r="ABS48" s="307"/>
      <c r="ABT48" s="307"/>
      <c r="ABU48" s="307"/>
      <c r="ABV48" s="307"/>
      <c r="ABW48" s="307"/>
      <c r="ABX48" s="307"/>
      <c r="ABY48" s="307"/>
      <c r="ABZ48" s="307"/>
      <c r="ACA48" s="307"/>
      <c r="ACB48" s="307"/>
      <c r="ACC48" s="307"/>
      <c r="ACD48" s="307"/>
      <c r="ACE48" s="307"/>
      <c r="ACF48" s="307"/>
      <c r="ACG48" s="307"/>
      <c r="ACH48" s="307"/>
      <c r="ACI48" s="307"/>
      <c r="ACJ48" s="307"/>
      <c r="ACK48" s="307"/>
      <c r="ACL48" s="307"/>
      <c r="ACM48" s="307"/>
      <c r="ACN48" s="307"/>
      <c r="ACO48" s="307"/>
      <c r="ACP48" s="307"/>
      <c r="ACQ48" s="307"/>
      <c r="ACR48" s="307"/>
      <c r="ACS48" s="307"/>
      <c r="ACT48" s="307"/>
      <c r="ACU48" s="307"/>
      <c r="ACV48" s="307"/>
      <c r="ACW48" s="307"/>
      <c r="ACX48" s="307"/>
      <c r="ACY48" s="307"/>
      <c r="ACZ48" s="307"/>
      <c r="ADA48" s="307"/>
      <c r="ADB48" s="307"/>
      <c r="ADC48" s="307"/>
      <c r="ADD48" s="307"/>
      <c r="ADE48" s="307"/>
      <c r="ADF48" s="307"/>
      <c r="ADG48" s="307"/>
      <c r="ADH48" s="307"/>
      <c r="ADI48" s="307"/>
      <c r="ADJ48" s="307"/>
      <c r="ADK48" s="307"/>
      <c r="ADL48" s="307"/>
      <c r="ADM48" s="307"/>
      <c r="ADN48" s="307"/>
      <c r="ADO48" s="307"/>
      <c r="ADP48" s="307"/>
      <c r="ADQ48" s="307"/>
      <c r="ADR48" s="307"/>
      <c r="ADS48" s="307"/>
      <c r="ADT48" s="307"/>
      <c r="ADU48" s="307"/>
      <c r="ADV48" s="307"/>
      <c r="ADW48" s="307"/>
      <c r="ADX48" s="307"/>
      <c r="ADY48" s="307"/>
      <c r="ADZ48" s="307"/>
      <c r="AEA48" s="307"/>
      <c r="AEB48" s="307"/>
      <c r="AEC48" s="307"/>
      <c r="AED48" s="307"/>
      <c r="AEE48" s="307"/>
      <c r="AEF48" s="307"/>
      <c r="AEG48" s="307"/>
      <c r="AEH48" s="307"/>
      <c r="AEI48" s="307"/>
      <c r="AEJ48" s="307"/>
      <c r="AEK48" s="307"/>
      <c r="AEL48" s="307"/>
      <c r="AEM48" s="307"/>
      <c r="AEN48" s="307"/>
      <c r="AEO48" s="307"/>
      <c r="AEP48" s="307"/>
      <c r="AEQ48" s="307"/>
      <c r="AER48" s="307"/>
      <c r="AES48" s="307"/>
      <c r="AET48" s="307"/>
      <c r="AEU48" s="307"/>
      <c r="AEV48" s="307"/>
      <c r="AEW48" s="307"/>
      <c r="AEX48" s="307"/>
      <c r="AEY48" s="307"/>
      <c r="AEZ48" s="307"/>
      <c r="AFA48" s="307"/>
      <c r="AFB48" s="307"/>
      <c r="AFC48" s="307"/>
      <c r="AFD48" s="307"/>
      <c r="AFE48" s="307"/>
      <c r="AFF48" s="307"/>
      <c r="AFG48" s="307"/>
      <c r="AFH48" s="307"/>
      <c r="AFI48" s="307"/>
      <c r="AFJ48" s="307"/>
      <c r="AFK48" s="307"/>
      <c r="AFL48" s="307"/>
      <c r="AFM48" s="307"/>
      <c r="AFN48" s="307"/>
      <c r="AFO48" s="307"/>
      <c r="AFP48" s="307"/>
      <c r="AFQ48" s="307"/>
      <c r="AFR48" s="307"/>
      <c r="AFS48" s="307"/>
      <c r="AFT48" s="307"/>
      <c r="AFU48" s="307"/>
      <c r="AFV48" s="307"/>
      <c r="AFW48" s="307"/>
      <c r="AFX48" s="307"/>
      <c r="AFY48" s="307"/>
      <c r="AFZ48" s="307"/>
      <c r="AGA48" s="307"/>
      <c r="AGB48" s="307"/>
      <c r="AGC48" s="307"/>
      <c r="AGD48" s="307"/>
      <c r="AGE48" s="307"/>
      <c r="AGF48" s="307"/>
      <c r="AGG48" s="307"/>
      <c r="AGH48" s="307"/>
      <c r="AGI48" s="307"/>
      <c r="AGJ48" s="307"/>
      <c r="AGK48" s="307"/>
      <c r="AGL48" s="307"/>
      <c r="AGM48" s="307"/>
      <c r="AGN48" s="307"/>
      <c r="AGO48" s="307"/>
      <c r="AGP48" s="307"/>
      <c r="AGQ48" s="307"/>
      <c r="AGR48" s="307"/>
      <c r="AGS48" s="307"/>
      <c r="AGT48" s="307"/>
      <c r="AGU48" s="307"/>
      <c r="AGV48" s="307"/>
      <c r="AGW48" s="307"/>
      <c r="AGX48" s="307"/>
      <c r="AGY48" s="307"/>
      <c r="AGZ48" s="307"/>
      <c r="AHA48" s="307"/>
      <c r="AHB48" s="307"/>
      <c r="AHC48" s="307"/>
      <c r="AHD48" s="307"/>
      <c r="AHE48" s="307"/>
      <c r="AHF48" s="307"/>
      <c r="AHG48" s="307"/>
      <c r="AHH48" s="307"/>
      <c r="AHI48" s="307"/>
      <c r="AHJ48" s="307"/>
      <c r="AHK48" s="307"/>
      <c r="AHL48" s="307"/>
      <c r="AHM48" s="307"/>
      <c r="AHN48" s="307"/>
      <c r="AHO48" s="307"/>
      <c r="AHP48" s="307"/>
      <c r="AHQ48" s="307"/>
      <c r="AHR48" s="307"/>
      <c r="AHS48" s="307"/>
      <c r="AHT48" s="307"/>
      <c r="AHU48" s="307"/>
      <c r="AHV48" s="307"/>
      <c r="AHW48" s="307"/>
      <c r="AHX48" s="307"/>
      <c r="AHY48" s="307"/>
      <c r="AHZ48" s="307"/>
      <c r="AIA48" s="307"/>
      <c r="AIB48" s="307"/>
      <c r="AIC48" s="307"/>
      <c r="AID48" s="307"/>
      <c r="AIE48" s="307"/>
      <c r="AIF48" s="307"/>
      <c r="AIG48" s="307"/>
      <c r="AIH48" s="307"/>
      <c r="AII48" s="307"/>
      <c r="AIJ48" s="307"/>
      <c r="AIK48" s="307"/>
      <c r="AIL48" s="307"/>
      <c r="AIM48" s="307"/>
      <c r="AIN48" s="307"/>
      <c r="AIO48" s="307"/>
      <c r="AIP48" s="307"/>
      <c r="AIQ48" s="307"/>
      <c r="AIR48" s="307"/>
      <c r="AIS48" s="307"/>
      <c r="AIT48" s="307"/>
      <c r="AIU48" s="307"/>
      <c r="AIV48" s="307"/>
      <c r="AIW48" s="307"/>
      <c r="AIX48" s="307"/>
      <c r="AIY48" s="307"/>
      <c r="AIZ48" s="307"/>
      <c r="AJA48" s="307"/>
      <c r="AJB48" s="307"/>
      <c r="AJC48" s="307"/>
      <c r="AJD48" s="307"/>
      <c r="AJE48" s="307"/>
      <c r="AJF48" s="307"/>
      <c r="AJG48" s="307"/>
      <c r="AJH48" s="307"/>
      <c r="AJI48" s="307"/>
      <c r="AJJ48" s="307"/>
      <c r="AJK48" s="307"/>
      <c r="AJL48" s="307"/>
      <c r="AJM48" s="307"/>
      <c r="AJN48" s="307"/>
      <c r="AJO48" s="307"/>
      <c r="AJP48" s="307"/>
      <c r="AJQ48" s="307"/>
      <c r="AJR48" s="307"/>
      <c r="AJS48" s="307"/>
      <c r="AJT48" s="307"/>
      <c r="AJU48" s="307"/>
      <c r="AJV48" s="307"/>
      <c r="AJW48" s="307"/>
      <c r="AJX48" s="307"/>
      <c r="AJY48" s="307"/>
      <c r="AJZ48" s="307"/>
      <c r="AKA48" s="307"/>
      <c r="AKB48" s="307"/>
      <c r="AKC48" s="307"/>
      <c r="AKD48" s="307"/>
      <c r="AKE48" s="307"/>
      <c r="AKF48" s="307"/>
      <c r="AKG48" s="307"/>
      <c r="AKH48" s="307"/>
      <c r="AKI48" s="307"/>
      <c r="AKJ48" s="307"/>
      <c r="AKK48" s="307"/>
      <c r="AKL48" s="307"/>
      <c r="AKM48" s="307"/>
      <c r="AKN48" s="307"/>
      <c r="AKO48" s="307"/>
      <c r="AKP48" s="307"/>
      <c r="AKQ48" s="307"/>
      <c r="AKR48" s="307"/>
      <c r="AKS48" s="307"/>
      <c r="AKT48" s="307"/>
      <c r="AKU48" s="307"/>
      <c r="AKV48" s="307"/>
      <c r="AKW48" s="307"/>
      <c r="AKX48" s="307"/>
      <c r="AKY48" s="307"/>
    </row>
    <row r="49" spans="1:987" s="41" customFormat="1" x14ac:dyDescent="0.25">
      <c r="A49" s="133" t="s">
        <v>8</v>
      </c>
      <c r="B49" s="185" t="e">
        <f>IF('Sample of Spirits 2'!I49&lt;E49,"&lt;",'Sample of Spirits 2'!I49)</f>
        <v>#DIV/0!</v>
      </c>
      <c r="C49" s="94" t="e">
        <f t="shared" si="24"/>
        <v>#DIV/0!</v>
      </c>
      <c r="D49" s="94" t="e">
        <f>'Sample of Spirits 2'!E49</f>
        <v>#DIV/0!</v>
      </c>
      <c r="E49" s="196" t="e">
        <f t="shared" si="25"/>
        <v>#DIV/0!</v>
      </c>
      <c r="F49" s="118"/>
      <c r="G49" s="123" t="e">
        <f>IF('Sample of Spirits 2'!R49&lt;J49,"&lt;",'Sample of Spirits 2'!R49)</f>
        <v>#DIV/0!</v>
      </c>
      <c r="H49" s="123" t="e">
        <f t="shared" si="26"/>
        <v>#DIV/0!</v>
      </c>
      <c r="I49" s="94" t="e">
        <f>'Sample of Spirits 2'!N49</f>
        <v>#DIV/0!</v>
      </c>
      <c r="J49" s="199" t="e">
        <f t="shared" si="27"/>
        <v>#DIV/0!</v>
      </c>
      <c r="K49" s="118"/>
      <c r="L49" s="187" t="e">
        <f>IF('Sample of Spirits 2'!AA49&lt;O49,"&lt;",'Sample of Spirits 2'!AA49)</f>
        <v>#DIV/0!</v>
      </c>
      <c r="M49" s="123" t="e">
        <f t="shared" si="28"/>
        <v>#DIV/0!</v>
      </c>
      <c r="N49" s="94" t="e">
        <f>'Sample of Spirits 2'!W49</f>
        <v>#DIV/0!</v>
      </c>
      <c r="O49" s="199" t="e">
        <f t="shared" si="29"/>
        <v>#DIV/0!</v>
      </c>
      <c r="P49" s="118"/>
      <c r="Q49" s="94" t="e">
        <f t="shared" si="34"/>
        <v>#DIV/0!</v>
      </c>
      <c r="R49" s="94" t="e">
        <f t="shared" si="35"/>
        <v>#DIV/0!</v>
      </c>
      <c r="S49" s="118"/>
      <c r="T49" s="186" t="e">
        <f t="shared" si="36"/>
        <v>#DIV/0!</v>
      </c>
      <c r="U49" s="94" t="e">
        <f t="shared" si="37"/>
        <v>#DIV/0!</v>
      </c>
      <c r="V49" s="114"/>
      <c r="W49" s="312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  <c r="AJ49" s="307"/>
      <c r="AK49" s="307"/>
      <c r="AL49" s="307"/>
      <c r="AM49" s="307"/>
      <c r="AN49" s="307"/>
      <c r="AO49" s="307"/>
      <c r="AP49" s="307"/>
      <c r="AQ49" s="307"/>
      <c r="AR49" s="307"/>
      <c r="AS49" s="307"/>
      <c r="AT49" s="307"/>
      <c r="AU49" s="307"/>
      <c r="AV49" s="307"/>
      <c r="AW49" s="307"/>
      <c r="AX49" s="307"/>
      <c r="AY49" s="307"/>
      <c r="AZ49" s="307"/>
      <c r="BA49" s="307"/>
      <c r="BB49" s="307"/>
      <c r="BC49" s="307"/>
      <c r="BD49" s="307"/>
      <c r="BE49" s="307"/>
      <c r="BF49" s="307"/>
      <c r="BG49" s="307"/>
      <c r="BH49" s="307"/>
      <c r="BI49" s="307"/>
      <c r="BJ49" s="307"/>
      <c r="BK49" s="307"/>
      <c r="BL49" s="307"/>
      <c r="BM49" s="307"/>
      <c r="BN49" s="307"/>
      <c r="BO49" s="307"/>
      <c r="BP49" s="307"/>
      <c r="BQ49" s="307"/>
      <c r="BR49" s="307"/>
      <c r="BS49" s="307"/>
      <c r="BT49" s="307"/>
      <c r="BU49" s="307"/>
      <c r="BV49" s="307"/>
      <c r="BW49" s="307"/>
      <c r="BX49" s="307"/>
      <c r="BY49" s="307"/>
      <c r="BZ49" s="307"/>
      <c r="CA49" s="307"/>
      <c r="CB49" s="307"/>
      <c r="CC49" s="307"/>
      <c r="CD49" s="307"/>
      <c r="CE49" s="307"/>
      <c r="CF49" s="307"/>
      <c r="CG49" s="307"/>
      <c r="CH49" s="307"/>
      <c r="CI49" s="307"/>
      <c r="CJ49" s="307"/>
      <c r="CK49" s="307"/>
      <c r="CL49" s="307"/>
      <c r="CM49" s="307"/>
      <c r="CN49" s="307"/>
      <c r="CO49" s="307"/>
      <c r="CP49" s="307"/>
      <c r="CQ49" s="307"/>
      <c r="CR49" s="307"/>
      <c r="CS49" s="307"/>
      <c r="CT49" s="307"/>
      <c r="CU49" s="307"/>
      <c r="CV49" s="307"/>
      <c r="CW49" s="307"/>
      <c r="CX49" s="307"/>
      <c r="CY49" s="307"/>
      <c r="CZ49" s="307"/>
      <c r="DA49" s="307"/>
      <c r="DB49" s="307"/>
      <c r="DC49" s="307"/>
      <c r="DD49" s="307"/>
      <c r="DE49" s="307"/>
      <c r="DF49" s="307"/>
      <c r="DG49" s="307"/>
      <c r="DH49" s="307"/>
      <c r="DI49" s="307"/>
      <c r="DJ49" s="307"/>
      <c r="DK49" s="307"/>
      <c r="DL49" s="307"/>
      <c r="DM49" s="307"/>
      <c r="DN49" s="307"/>
      <c r="DO49" s="307"/>
      <c r="DP49" s="307"/>
      <c r="DQ49" s="307"/>
      <c r="DR49" s="307"/>
      <c r="DS49" s="307"/>
      <c r="DT49" s="307"/>
      <c r="DU49" s="307"/>
      <c r="DV49" s="307"/>
      <c r="DW49" s="307"/>
      <c r="DX49" s="307"/>
      <c r="DY49" s="307"/>
      <c r="DZ49" s="307"/>
      <c r="EA49" s="307"/>
      <c r="EB49" s="307"/>
      <c r="EC49" s="307"/>
      <c r="ED49" s="307"/>
      <c r="EE49" s="307"/>
      <c r="EF49" s="307"/>
      <c r="EG49" s="307"/>
      <c r="EH49" s="307"/>
      <c r="EI49" s="307"/>
      <c r="EJ49" s="307"/>
      <c r="EK49" s="307"/>
      <c r="EL49" s="307"/>
      <c r="EM49" s="307"/>
      <c r="EN49" s="307"/>
      <c r="EO49" s="307"/>
      <c r="EP49" s="307"/>
      <c r="EQ49" s="307"/>
      <c r="ER49" s="307"/>
      <c r="ES49" s="307"/>
      <c r="ET49" s="307"/>
      <c r="EU49" s="307"/>
      <c r="EV49" s="307"/>
      <c r="EW49" s="307"/>
      <c r="EX49" s="307"/>
      <c r="EY49" s="307"/>
      <c r="EZ49" s="307"/>
      <c r="FA49" s="307"/>
      <c r="FB49" s="307"/>
      <c r="FC49" s="307"/>
      <c r="FD49" s="307"/>
      <c r="FE49" s="307"/>
      <c r="FF49" s="307"/>
      <c r="FG49" s="307"/>
      <c r="FH49" s="307"/>
      <c r="FI49" s="307"/>
      <c r="FJ49" s="307"/>
      <c r="FK49" s="307"/>
      <c r="FL49" s="307"/>
      <c r="FM49" s="307"/>
      <c r="FN49" s="307"/>
      <c r="FO49" s="307"/>
      <c r="FP49" s="307"/>
      <c r="FQ49" s="307"/>
      <c r="FR49" s="307"/>
      <c r="FS49" s="307"/>
      <c r="FT49" s="307"/>
      <c r="FU49" s="307"/>
      <c r="FV49" s="307"/>
      <c r="FW49" s="307"/>
      <c r="FX49" s="307"/>
      <c r="FY49" s="307"/>
      <c r="FZ49" s="307"/>
      <c r="GA49" s="307"/>
      <c r="GB49" s="307"/>
      <c r="GC49" s="307"/>
      <c r="GD49" s="307"/>
      <c r="GE49" s="307"/>
      <c r="GF49" s="307"/>
      <c r="GG49" s="307"/>
      <c r="GH49" s="307"/>
      <c r="GI49" s="307"/>
      <c r="GJ49" s="307"/>
      <c r="GK49" s="307"/>
      <c r="GL49" s="307"/>
      <c r="GM49" s="307"/>
      <c r="GN49" s="307"/>
      <c r="GO49" s="307"/>
      <c r="GP49" s="307"/>
      <c r="GQ49" s="307"/>
      <c r="GR49" s="307"/>
      <c r="GS49" s="307"/>
      <c r="GT49" s="307"/>
      <c r="GU49" s="307"/>
      <c r="GV49" s="307"/>
      <c r="GW49" s="307"/>
      <c r="GX49" s="307"/>
      <c r="GY49" s="307"/>
      <c r="GZ49" s="307"/>
      <c r="HA49" s="307"/>
      <c r="HB49" s="307"/>
      <c r="HC49" s="307"/>
      <c r="HD49" s="307"/>
      <c r="HE49" s="307"/>
      <c r="HF49" s="307"/>
      <c r="HG49" s="307"/>
      <c r="HH49" s="307"/>
      <c r="HI49" s="307"/>
      <c r="HJ49" s="307"/>
      <c r="HK49" s="307"/>
      <c r="HL49" s="307"/>
      <c r="HM49" s="307"/>
      <c r="HN49" s="307"/>
      <c r="HO49" s="307"/>
      <c r="HP49" s="307"/>
      <c r="HQ49" s="307"/>
      <c r="HR49" s="307"/>
      <c r="HS49" s="307"/>
      <c r="HT49" s="307"/>
      <c r="HU49" s="307"/>
      <c r="HV49" s="307"/>
      <c r="HW49" s="307"/>
      <c r="HX49" s="307"/>
      <c r="HY49" s="307"/>
      <c r="HZ49" s="307"/>
      <c r="IA49" s="307"/>
      <c r="IB49" s="307"/>
      <c r="IC49" s="307"/>
      <c r="ID49" s="307"/>
      <c r="IE49" s="307"/>
      <c r="IF49" s="307"/>
      <c r="IG49" s="307"/>
      <c r="IH49" s="307"/>
      <c r="II49" s="307"/>
      <c r="IJ49" s="307"/>
      <c r="IK49" s="307"/>
      <c r="IL49" s="307"/>
      <c r="IM49" s="307"/>
      <c r="IN49" s="307"/>
      <c r="IO49" s="307"/>
      <c r="IP49" s="307"/>
      <c r="IQ49" s="307"/>
      <c r="IR49" s="307"/>
      <c r="IS49" s="307"/>
      <c r="IT49" s="307"/>
      <c r="IU49" s="307"/>
      <c r="IV49" s="307"/>
      <c r="IW49" s="307"/>
      <c r="IX49" s="307"/>
      <c r="IY49" s="307"/>
      <c r="IZ49" s="307"/>
      <c r="JA49" s="307"/>
      <c r="JB49" s="307"/>
      <c r="JC49" s="307"/>
      <c r="JD49" s="307"/>
      <c r="JE49" s="307"/>
      <c r="JF49" s="307"/>
      <c r="JG49" s="307"/>
      <c r="JH49" s="307"/>
      <c r="JI49" s="307"/>
      <c r="JJ49" s="307"/>
      <c r="JK49" s="307"/>
      <c r="JL49" s="307"/>
      <c r="JM49" s="307"/>
      <c r="JN49" s="307"/>
      <c r="JO49" s="307"/>
      <c r="JP49" s="307"/>
      <c r="JQ49" s="307"/>
      <c r="JR49" s="307"/>
      <c r="JS49" s="307"/>
      <c r="JT49" s="307"/>
      <c r="JU49" s="307"/>
      <c r="JV49" s="307"/>
      <c r="JW49" s="307"/>
      <c r="JX49" s="307"/>
      <c r="JY49" s="307"/>
      <c r="JZ49" s="307"/>
      <c r="KA49" s="307"/>
      <c r="KB49" s="307"/>
      <c r="KC49" s="307"/>
      <c r="KD49" s="307"/>
      <c r="KE49" s="307"/>
      <c r="KF49" s="307"/>
      <c r="KG49" s="307"/>
      <c r="KH49" s="307"/>
      <c r="KI49" s="307"/>
      <c r="KJ49" s="307"/>
      <c r="KK49" s="307"/>
      <c r="KL49" s="307"/>
      <c r="KM49" s="307"/>
      <c r="KN49" s="307"/>
      <c r="KO49" s="307"/>
      <c r="KP49" s="307"/>
      <c r="KQ49" s="307"/>
      <c r="KR49" s="307"/>
      <c r="KS49" s="307"/>
      <c r="KT49" s="307"/>
      <c r="KU49" s="307"/>
      <c r="KV49" s="307"/>
      <c r="KW49" s="307"/>
      <c r="KX49" s="307"/>
      <c r="KY49" s="307"/>
      <c r="KZ49" s="307"/>
      <c r="LA49" s="307"/>
      <c r="LB49" s="307"/>
      <c r="LC49" s="307"/>
      <c r="LD49" s="307"/>
      <c r="LE49" s="307"/>
      <c r="LF49" s="307"/>
      <c r="LG49" s="307"/>
      <c r="LH49" s="307"/>
      <c r="LI49" s="307"/>
      <c r="LJ49" s="307"/>
      <c r="LK49" s="307"/>
      <c r="LL49" s="307"/>
      <c r="LM49" s="307"/>
      <c r="LN49" s="307"/>
      <c r="LO49" s="307"/>
      <c r="LP49" s="307"/>
      <c r="LQ49" s="307"/>
      <c r="LR49" s="307"/>
      <c r="LS49" s="307"/>
      <c r="LT49" s="307"/>
      <c r="LU49" s="307"/>
      <c r="LV49" s="307"/>
      <c r="LW49" s="307"/>
      <c r="LX49" s="307"/>
      <c r="LY49" s="307"/>
      <c r="LZ49" s="307"/>
      <c r="MA49" s="307"/>
      <c r="MB49" s="307"/>
      <c r="MC49" s="307"/>
      <c r="MD49" s="307"/>
      <c r="ME49" s="307"/>
      <c r="MF49" s="307"/>
      <c r="MG49" s="307"/>
      <c r="MH49" s="307"/>
      <c r="MI49" s="307"/>
      <c r="MJ49" s="307"/>
      <c r="MK49" s="307"/>
      <c r="ML49" s="307"/>
      <c r="MM49" s="307"/>
      <c r="MN49" s="307"/>
      <c r="MO49" s="307"/>
      <c r="MP49" s="307"/>
      <c r="MQ49" s="307"/>
      <c r="MR49" s="307"/>
      <c r="MS49" s="307"/>
      <c r="MT49" s="307"/>
      <c r="MU49" s="307"/>
      <c r="MV49" s="307"/>
      <c r="MW49" s="307"/>
      <c r="MX49" s="307"/>
      <c r="MY49" s="307"/>
      <c r="MZ49" s="307"/>
      <c r="NA49" s="307"/>
      <c r="NB49" s="307"/>
      <c r="NC49" s="307"/>
      <c r="ND49" s="307"/>
      <c r="NE49" s="307"/>
      <c r="NF49" s="307"/>
      <c r="NG49" s="307"/>
      <c r="NH49" s="307"/>
      <c r="NI49" s="307"/>
      <c r="NJ49" s="307"/>
      <c r="NK49" s="307"/>
      <c r="NL49" s="307"/>
      <c r="NM49" s="307"/>
      <c r="NN49" s="307"/>
      <c r="NO49" s="307"/>
      <c r="NP49" s="307"/>
      <c r="NQ49" s="307"/>
      <c r="NR49" s="307"/>
      <c r="NS49" s="307"/>
      <c r="NT49" s="307"/>
      <c r="NU49" s="307"/>
      <c r="NV49" s="307"/>
      <c r="NW49" s="307"/>
      <c r="NX49" s="307"/>
      <c r="NY49" s="307"/>
      <c r="NZ49" s="307"/>
      <c r="OA49" s="307"/>
      <c r="OB49" s="307"/>
      <c r="OC49" s="307"/>
      <c r="OD49" s="307"/>
      <c r="OE49" s="307"/>
      <c r="OF49" s="307"/>
      <c r="OG49" s="307"/>
      <c r="OH49" s="307"/>
      <c r="OI49" s="307"/>
      <c r="OJ49" s="307"/>
      <c r="OK49" s="307"/>
      <c r="OL49" s="307"/>
      <c r="OM49" s="307"/>
      <c r="ON49" s="307"/>
      <c r="OO49" s="307"/>
      <c r="OP49" s="307"/>
      <c r="OQ49" s="307"/>
      <c r="OR49" s="307"/>
      <c r="OS49" s="307"/>
      <c r="OT49" s="307"/>
      <c r="OU49" s="307"/>
      <c r="OV49" s="307"/>
      <c r="OW49" s="307"/>
      <c r="OX49" s="307"/>
      <c r="OY49" s="307"/>
      <c r="OZ49" s="307"/>
      <c r="PA49" s="307"/>
      <c r="PB49" s="307"/>
      <c r="PC49" s="307"/>
      <c r="PD49" s="307"/>
      <c r="PE49" s="307"/>
      <c r="PF49" s="307"/>
      <c r="PG49" s="307"/>
      <c r="PH49" s="307"/>
      <c r="PI49" s="307"/>
      <c r="PJ49" s="307"/>
      <c r="PK49" s="307"/>
      <c r="PL49" s="307"/>
      <c r="PM49" s="307"/>
      <c r="PN49" s="307"/>
      <c r="PO49" s="307"/>
      <c r="PP49" s="307"/>
      <c r="PQ49" s="307"/>
      <c r="PR49" s="307"/>
      <c r="PS49" s="307"/>
      <c r="PT49" s="307"/>
      <c r="PU49" s="307"/>
      <c r="PV49" s="307"/>
      <c r="PW49" s="307"/>
      <c r="PX49" s="307"/>
      <c r="PY49" s="307"/>
      <c r="PZ49" s="307"/>
      <c r="QA49" s="307"/>
      <c r="QB49" s="307"/>
      <c r="QC49" s="307"/>
      <c r="QD49" s="307"/>
      <c r="QE49" s="307"/>
      <c r="QF49" s="307"/>
      <c r="QG49" s="307"/>
      <c r="QH49" s="307"/>
      <c r="QI49" s="307"/>
      <c r="QJ49" s="307"/>
      <c r="QK49" s="307"/>
      <c r="QL49" s="307"/>
      <c r="QM49" s="307"/>
      <c r="QN49" s="307"/>
      <c r="QO49" s="307"/>
      <c r="QP49" s="307"/>
      <c r="QQ49" s="307"/>
      <c r="QR49" s="307"/>
      <c r="QS49" s="307"/>
      <c r="QT49" s="307"/>
      <c r="QU49" s="307"/>
      <c r="QV49" s="307"/>
      <c r="QW49" s="307"/>
      <c r="QX49" s="307"/>
      <c r="QY49" s="307"/>
      <c r="QZ49" s="307"/>
      <c r="RA49" s="307"/>
      <c r="RB49" s="307"/>
      <c r="RC49" s="307"/>
      <c r="RD49" s="307"/>
      <c r="RE49" s="307"/>
      <c r="RF49" s="307"/>
      <c r="RG49" s="307"/>
      <c r="RH49" s="307"/>
      <c r="RI49" s="307"/>
      <c r="RJ49" s="307"/>
      <c r="RK49" s="307"/>
      <c r="RL49" s="307"/>
      <c r="RM49" s="307"/>
      <c r="RN49" s="307"/>
      <c r="RO49" s="307"/>
      <c r="RP49" s="307"/>
      <c r="RQ49" s="307"/>
      <c r="RR49" s="307"/>
      <c r="RS49" s="307"/>
      <c r="RT49" s="307"/>
      <c r="RU49" s="307"/>
      <c r="RV49" s="307"/>
      <c r="RW49" s="307"/>
      <c r="RX49" s="307"/>
      <c r="RY49" s="307"/>
      <c r="RZ49" s="307"/>
      <c r="SA49" s="307"/>
      <c r="SB49" s="307"/>
      <c r="SC49" s="307"/>
      <c r="SD49" s="307"/>
      <c r="SE49" s="307"/>
      <c r="SF49" s="307"/>
      <c r="SG49" s="307"/>
      <c r="SH49" s="307"/>
      <c r="SI49" s="307"/>
      <c r="SJ49" s="307"/>
      <c r="SK49" s="307"/>
      <c r="SL49" s="307"/>
      <c r="SM49" s="307"/>
      <c r="SN49" s="307"/>
      <c r="SO49" s="307"/>
      <c r="SP49" s="307"/>
      <c r="SQ49" s="307"/>
      <c r="SR49" s="307"/>
      <c r="SS49" s="307"/>
      <c r="ST49" s="307"/>
      <c r="SU49" s="307"/>
      <c r="SV49" s="307"/>
      <c r="SW49" s="307"/>
      <c r="SX49" s="307"/>
      <c r="SY49" s="307"/>
      <c r="SZ49" s="307"/>
      <c r="TA49" s="307"/>
      <c r="TB49" s="307"/>
      <c r="TC49" s="307"/>
      <c r="TD49" s="307"/>
      <c r="TE49" s="307"/>
      <c r="TF49" s="307"/>
      <c r="TG49" s="307"/>
      <c r="TH49" s="307"/>
      <c r="TI49" s="307"/>
      <c r="TJ49" s="307"/>
      <c r="TK49" s="307"/>
      <c r="TL49" s="307"/>
      <c r="TM49" s="307"/>
      <c r="TN49" s="307"/>
      <c r="TO49" s="307"/>
      <c r="TP49" s="307"/>
      <c r="TQ49" s="307"/>
      <c r="TR49" s="307"/>
      <c r="TS49" s="307"/>
      <c r="TT49" s="307"/>
      <c r="TU49" s="307"/>
      <c r="TV49" s="307"/>
      <c r="TW49" s="307"/>
      <c r="TX49" s="307"/>
      <c r="TY49" s="307"/>
      <c r="TZ49" s="307"/>
      <c r="UA49" s="307"/>
      <c r="UB49" s="307"/>
      <c r="UC49" s="307"/>
      <c r="UD49" s="307"/>
      <c r="UE49" s="307"/>
      <c r="UF49" s="307"/>
      <c r="UG49" s="307"/>
      <c r="UH49" s="307"/>
      <c r="UI49" s="307"/>
      <c r="UJ49" s="307"/>
      <c r="UK49" s="307"/>
      <c r="UL49" s="307"/>
      <c r="UM49" s="307"/>
      <c r="UN49" s="307"/>
      <c r="UO49" s="307"/>
      <c r="UP49" s="307"/>
      <c r="UQ49" s="307"/>
      <c r="UR49" s="307"/>
      <c r="US49" s="307"/>
      <c r="UT49" s="307"/>
      <c r="UU49" s="307"/>
      <c r="UV49" s="307"/>
      <c r="UW49" s="307"/>
      <c r="UX49" s="307"/>
      <c r="UY49" s="307"/>
      <c r="UZ49" s="307"/>
      <c r="VA49" s="307"/>
      <c r="VB49" s="307"/>
      <c r="VC49" s="307"/>
      <c r="VD49" s="307"/>
      <c r="VE49" s="307"/>
      <c r="VF49" s="307"/>
      <c r="VG49" s="307"/>
      <c r="VH49" s="307"/>
      <c r="VI49" s="307"/>
      <c r="VJ49" s="307"/>
      <c r="VK49" s="307"/>
      <c r="VL49" s="307"/>
      <c r="VM49" s="307"/>
      <c r="VN49" s="307"/>
      <c r="VO49" s="307"/>
      <c r="VP49" s="307"/>
      <c r="VQ49" s="307"/>
      <c r="VR49" s="307"/>
      <c r="VS49" s="307"/>
      <c r="VT49" s="307"/>
      <c r="VU49" s="307"/>
      <c r="VV49" s="307"/>
      <c r="VW49" s="307"/>
      <c r="VX49" s="307"/>
      <c r="VY49" s="307"/>
      <c r="VZ49" s="307"/>
      <c r="WA49" s="307"/>
      <c r="WB49" s="307"/>
      <c r="WC49" s="307"/>
      <c r="WD49" s="307"/>
      <c r="WE49" s="307"/>
      <c r="WF49" s="307"/>
      <c r="WG49" s="307"/>
      <c r="WH49" s="307"/>
      <c r="WI49" s="307"/>
      <c r="WJ49" s="307"/>
      <c r="WK49" s="307"/>
      <c r="WL49" s="307"/>
      <c r="WM49" s="307"/>
      <c r="WN49" s="307"/>
      <c r="WO49" s="307"/>
      <c r="WP49" s="307"/>
      <c r="WQ49" s="307"/>
      <c r="WR49" s="307"/>
      <c r="WS49" s="307"/>
      <c r="WT49" s="307"/>
      <c r="WU49" s="307"/>
      <c r="WV49" s="307"/>
      <c r="WW49" s="307"/>
      <c r="WX49" s="307"/>
      <c r="WY49" s="307"/>
      <c r="WZ49" s="307"/>
      <c r="XA49" s="307"/>
      <c r="XB49" s="307"/>
      <c r="XC49" s="307"/>
      <c r="XD49" s="307"/>
      <c r="XE49" s="307"/>
      <c r="XF49" s="307"/>
      <c r="XG49" s="307"/>
      <c r="XH49" s="307"/>
      <c r="XI49" s="307"/>
      <c r="XJ49" s="307"/>
      <c r="XK49" s="307"/>
      <c r="XL49" s="307"/>
      <c r="XM49" s="307"/>
      <c r="XN49" s="307"/>
      <c r="XO49" s="307"/>
      <c r="XP49" s="307"/>
      <c r="XQ49" s="307"/>
      <c r="XR49" s="307"/>
      <c r="XS49" s="307"/>
      <c r="XT49" s="307"/>
      <c r="XU49" s="307"/>
      <c r="XV49" s="307"/>
      <c r="XW49" s="307"/>
      <c r="XX49" s="307"/>
      <c r="XY49" s="307"/>
      <c r="XZ49" s="307"/>
      <c r="YA49" s="307"/>
      <c r="YB49" s="307"/>
      <c r="YC49" s="307"/>
      <c r="YD49" s="307"/>
      <c r="YE49" s="307"/>
      <c r="YF49" s="307"/>
      <c r="YG49" s="307"/>
      <c r="YH49" s="307"/>
      <c r="YI49" s="307"/>
      <c r="YJ49" s="307"/>
      <c r="YK49" s="307"/>
      <c r="YL49" s="307"/>
      <c r="YM49" s="307"/>
      <c r="YN49" s="307"/>
      <c r="YO49" s="307"/>
      <c r="YP49" s="307"/>
      <c r="YQ49" s="307"/>
      <c r="YR49" s="307"/>
      <c r="YS49" s="307"/>
      <c r="YT49" s="307"/>
      <c r="YU49" s="307"/>
      <c r="YV49" s="307"/>
      <c r="YW49" s="307"/>
      <c r="YX49" s="307"/>
      <c r="YY49" s="307"/>
      <c r="YZ49" s="307"/>
      <c r="ZA49" s="307"/>
      <c r="ZB49" s="307"/>
      <c r="ZC49" s="307"/>
      <c r="ZD49" s="307"/>
      <c r="ZE49" s="307"/>
      <c r="ZF49" s="307"/>
      <c r="ZG49" s="307"/>
      <c r="ZH49" s="307"/>
      <c r="ZI49" s="307"/>
      <c r="ZJ49" s="307"/>
      <c r="ZK49" s="307"/>
      <c r="ZL49" s="307"/>
      <c r="ZM49" s="307"/>
      <c r="ZN49" s="307"/>
      <c r="ZO49" s="307"/>
      <c r="ZP49" s="307"/>
      <c r="ZQ49" s="307"/>
      <c r="ZR49" s="307"/>
      <c r="ZS49" s="307"/>
      <c r="ZT49" s="307"/>
      <c r="ZU49" s="307"/>
      <c r="ZV49" s="307"/>
      <c r="ZW49" s="307"/>
      <c r="ZX49" s="307"/>
      <c r="ZY49" s="307"/>
      <c r="ZZ49" s="307"/>
      <c r="AAA49" s="307"/>
      <c r="AAB49" s="307"/>
      <c r="AAC49" s="307"/>
      <c r="AAD49" s="307"/>
      <c r="AAE49" s="307"/>
      <c r="AAF49" s="307"/>
      <c r="AAG49" s="307"/>
      <c r="AAH49" s="307"/>
      <c r="AAI49" s="307"/>
      <c r="AAJ49" s="307"/>
      <c r="AAK49" s="307"/>
      <c r="AAL49" s="307"/>
      <c r="AAM49" s="307"/>
      <c r="AAN49" s="307"/>
      <c r="AAO49" s="307"/>
      <c r="AAP49" s="307"/>
      <c r="AAQ49" s="307"/>
      <c r="AAR49" s="307"/>
      <c r="AAS49" s="307"/>
      <c r="AAT49" s="307"/>
      <c r="AAU49" s="307"/>
      <c r="AAV49" s="307"/>
      <c r="AAW49" s="307"/>
      <c r="AAX49" s="307"/>
      <c r="AAY49" s="307"/>
      <c r="AAZ49" s="307"/>
      <c r="ABA49" s="307"/>
      <c r="ABB49" s="307"/>
      <c r="ABC49" s="307"/>
      <c r="ABD49" s="307"/>
      <c r="ABE49" s="307"/>
      <c r="ABF49" s="307"/>
      <c r="ABG49" s="307"/>
      <c r="ABH49" s="307"/>
      <c r="ABI49" s="307"/>
      <c r="ABJ49" s="307"/>
      <c r="ABK49" s="307"/>
      <c r="ABL49" s="307"/>
      <c r="ABM49" s="307"/>
      <c r="ABN49" s="307"/>
      <c r="ABO49" s="307"/>
      <c r="ABP49" s="307"/>
      <c r="ABQ49" s="307"/>
      <c r="ABR49" s="307"/>
      <c r="ABS49" s="307"/>
      <c r="ABT49" s="307"/>
      <c r="ABU49" s="307"/>
      <c r="ABV49" s="307"/>
      <c r="ABW49" s="307"/>
      <c r="ABX49" s="307"/>
      <c r="ABY49" s="307"/>
      <c r="ABZ49" s="307"/>
      <c r="ACA49" s="307"/>
      <c r="ACB49" s="307"/>
      <c r="ACC49" s="307"/>
      <c r="ACD49" s="307"/>
      <c r="ACE49" s="307"/>
      <c r="ACF49" s="307"/>
      <c r="ACG49" s="307"/>
      <c r="ACH49" s="307"/>
      <c r="ACI49" s="307"/>
      <c r="ACJ49" s="307"/>
      <c r="ACK49" s="307"/>
      <c r="ACL49" s="307"/>
      <c r="ACM49" s="307"/>
      <c r="ACN49" s="307"/>
      <c r="ACO49" s="307"/>
      <c r="ACP49" s="307"/>
      <c r="ACQ49" s="307"/>
      <c r="ACR49" s="307"/>
      <c r="ACS49" s="307"/>
      <c r="ACT49" s="307"/>
      <c r="ACU49" s="307"/>
      <c r="ACV49" s="307"/>
      <c r="ACW49" s="307"/>
      <c r="ACX49" s="307"/>
      <c r="ACY49" s="307"/>
      <c r="ACZ49" s="307"/>
      <c r="ADA49" s="307"/>
      <c r="ADB49" s="307"/>
      <c r="ADC49" s="307"/>
      <c r="ADD49" s="307"/>
      <c r="ADE49" s="307"/>
      <c r="ADF49" s="307"/>
      <c r="ADG49" s="307"/>
      <c r="ADH49" s="307"/>
      <c r="ADI49" s="307"/>
      <c r="ADJ49" s="307"/>
      <c r="ADK49" s="307"/>
      <c r="ADL49" s="307"/>
      <c r="ADM49" s="307"/>
      <c r="ADN49" s="307"/>
      <c r="ADO49" s="307"/>
      <c r="ADP49" s="307"/>
      <c r="ADQ49" s="307"/>
      <c r="ADR49" s="307"/>
      <c r="ADS49" s="307"/>
      <c r="ADT49" s="307"/>
      <c r="ADU49" s="307"/>
      <c r="ADV49" s="307"/>
      <c r="ADW49" s="307"/>
      <c r="ADX49" s="307"/>
      <c r="ADY49" s="307"/>
      <c r="ADZ49" s="307"/>
      <c r="AEA49" s="307"/>
      <c r="AEB49" s="307"/>
      <c r="AEC49" s="307"/>
      <c r="AED49" s="307"/>
      <c r="AEE49" s="307"/>
      <c r="AEF49" s="307"/>
      <c r="AEG49" s="307"/>
      <c r="AEH49" s="307"/>
      <c r="AEI49" s="307"/>
      <c r="AEJ49" s="307"/>
      <c r="AEK49" s="307"/>
      <c r="AEL49" s="307"/>
      <c r="AEM49" s="307"/>
      <c r="AEN49" s="307"/>
      <c r="AEO49" s="307"/>
      <c r="AEP49" s="307"/>
      <c r="AEQ49" s="307"/>
      <c r="AER49" s="307"/>
      <c r="AES49" s="307"/>
      <c r="AET49" s="307"/>
      <c r="AEU49" s="307"/>
      <c r="AEV49" s="307"/>
      <c r="AEW49" s="307"/>
      <c r="AEX49" s="307"/>
      <c r="AEY49" s="307"/>
      <c r="AEZ49" s="307"/>
      <c r="AFA49" s="307"/>
      <c r="AFB49" s="307"/>
      <c r="AFC49" s="307"/>
      <c r="AFD49" s="307"/>
      <c r="AFE49" s="307"/>
      <c r="AFF49" s="307"/>
      <c r="AFG49" s="307"/>
      <c r="AFH49" s="307"/>
      <c r="AFI49" s="307"/>
      <c r="AFJ49" s="307"/>
      <c r="AFK49" s="307"/>
      <c r="AFL49" s="307"/>
      <c r="AFM49" s="307"/>
      <c r="AFN49" s="307"/>
      <c r="AFO49" s="307"/>
      <c r="AFP49" s="307"/>
      <c r="AFQ49" s="307"/>
      <c r="AFR49" s="307"/>
      <c r="AFS49" s="307"/>
      <c r="AFT49" s="307"/>
      <c r="AFU49" s="307"/>
      <c r="AFV49" s="307"/>
      <c r="AFW49" s="307"/>
      <c r="AFX49" s="307"/>
      <c r="AFY49" s="307"/>
      <c r="AFZ49" s="307"/>
      <c r="AGA49" s="307"/>
      <c r="AGB49" s="307"/>
      <c r="AGC49" s="307"/>
      <c r="AGD49" s="307"/>
      <c r="AGE49" s="307"/>
      <c r="AGF49" s="307"/>
      <c r="AGG49" s="307"/>
      <c r="AGH49" s="307"/>
      <c r="AGI49" s="307"/>
      <c r="AGJ49" s="307"/>
      <c r="AGK49" s="307"/>
      <c r="AGL49" s="307"/>
      <c r="AGM49" s="307"/>
      <c r="AGN49" s="307"/>
      <c r="AGO49" s="307"/>
      <c r="AGP49" s="307"/>
      <c r="AGQ49" s="307"/>
      <c r="AGR49" s="307"/>
      <c r="AGS49" s="307"/>
      <c r="AGT49" s="307"/>
      <c r="AGU49" s="307"/>
      <c r="AGV49" s="307"/>
      <c r="AGW49" s="307"/>
      <c r="AGX49" s="307"/>
      <c r="AGY49" s="307"/>
      <c r="AGZ49" s="307"/>
      <c r="AHA49" s="307"/>
      <c r="AHB49" s="307"/>
      <c r="AHC49" s="307"/>
      <c r="AHD49" s="307"/>
      <c r="AHE49" s="307"/>
      <c r="AHF49" s="307"/>
      <c r="AHG49" s="307"/>
      <c r="AHH49" s="307"/>
      <c r="AHI49" s="307"/>
      <c r="AHJ49" s="307"/>
      <c r="AHK49" s="307"/>
      <c r="AHL49" s="307"/>
      <c r="AHM49" s="307"/>
      <c r="AHN49" s="307"/>
      <c r="AHO49" s="307"/>
      <c r="AHP49" s="307"/>
      <c r="AHQ49" s="307"/>
      <c r="AHR49" s="307"/>
      <c r="AHS49" s="307"/>
      <c r="AHT49" s="307"/>
      <c r="AHU49" s="307"/>
      <c r="AHV49" s="307"/>
      <c r="AHW49" s="307"/>
      <c r="AHX49" s="307"/>
      <c r="AHY49" s="307"/>
      <c r="AHZ49" s="307"/>
      <c r="AIA49" s="307"/>
      <c r="AIB49" s="307"/>
      <c r="AIC49" s="307"/>
      <c r="AID49" s="307"/>
      <c r="AIE49" s="307"/>
      <c r="AIF49" s="307"/>
      <c r="AIG49" s="307"/>
      <c r="AIH49" s="307"/>
      <c r="AII49" s="307"/>
      <c r="AIJ49" s="307"/>
      <c r="AIK49" s="307"/>
      <c r="AIL49" s="307"/>
      <c r="AIM49" s="307"/>
      <c r="AIN49" s="307"/>
      <c r="AIO49" s="307"/>
      <c r="AIP49" s="307"/>
      <c r="AIQ49" s="307"/>
      <c r="AIR49" s="307"/>
      <c r="AIS49" s="307"/>
      <c r="AIT49" s="307"/>
      <c r="AIU49" s="307"/>
      <c r="AIV49" s="307"/>
      <c r="AIW49" s="307"/>
      <c r="AIX49" s="307"/>
      <c r="AIY49" s="307"/>
      <c r="AIZ49" s="307"/>
      <c r="AJA49" s="307"/>
      <c r="AJB49" s="307"/>
      <c r="AJC49" s="307"/>
      <c r="AJD49" s="307"/>
      <c r="AJE49" s="307"/>
      <c r="AJF49" s="307"/>
      <c r="AJG49" s="307"/>
      <c r="AJH49" s="307"/>
      <c r="AJI49" s="307"/>
      <c r="AJJ49" s="307"/>
      <c r="AJK49" s="307"/>
      <c r="AJL49" s="307"/>
      <c r="AJM49" s="307"/>
      <c r="AJN49" s="307"/>
      <c r="AJO49" s="307"/>
      <c r="AJP49" s="307"/>
      <c r="AJQ49" s="307"/>
      <c r="AJR49" s="307"/>
      <c r="AJS49" s="307"/>
      <c r="AJT49" s="307"/>
      <c r="AJU49" s="307"/>
      <c r="AJV49" s="307"/>
      <c r="AJW49" s="307"/>
      <c r="AJX49" s="307"/>
      <c r="AJY49" s="307"/>
      <c r="AJZ49" s="307"/>
      <c r="AKA49" s="307"/>
      <c r="AKB49" s="307"/>
      <c r="AKC49" s="307"/>
      <c r="AKD49" s="307"/>
      <c r="AKE49" s="307"/>
      <c r="AKF49" s="307"/>
      <c r="AKG49" s="307"/>
      <c r="AKH49" s="307"/>
      <c r="AKI49" s="307"/>
      <c r="AKJ49" s="307"/>
      <c r="AKK49" s="307"/>
      <c r="AKL49" s="307"/>
      <c r="AKM49" s="307"/>
      <c r="AKN49" s="307"/>
      <c r="AKO49" s="307"/>
      <c r="AKP49" s="307"/>
      <c r="AKQ49" s="307"/>
      <c r="AKR49" s="307"/>
      <c r="AKS49" s="307"/>
      <c r="AKT49" s="307"/>
      <c r="AKU49" s="307"/>
      <c r="AKV49" s="307"/>
      <c r="AKW49" s="307"/>
      <c r="AKX49" s="307"/>
      <c r="AKY49" s="307"/>
    </row>
    <row r="50" spans="1:987" s="139" customFormat="1" x14ac:dyDescent="0.25">
      <c r="A50" s="134" t="s">
        <v>9</v>
      </c>
      <c r="B50" s="201" t="e">
        <f>IF('Sample of Spirits 2'!I50&lt;E50,"&lt;",'Sample of Spirits 2'!I50)</f>
        <v>#DIV/0!</v>
      </c>
      <c r="C50" s="83" t="e">
        <f t="shared" si="24"/>
        <v>#DIV/0!</v>
      </c>
      <c r="D50" s="88" t="e">
        <f>'Sample of Spirits 2'!E50</f>
        <v>#DIV/0!</v>
      </c>
      <c r="E50" s="197" t="e">
        <f t="shared" si="25"/>
        <v>#DIV/0!</v>
      </c>
      <c r="F50" s="193"/>
      <c r="G50" s="83" t="e">
        <f>'Sample of Spirits 2'!R50</f>
        <v>#DIV/0!</v>
      </c>
      <c r="H50" s="83" t="e">
        <f t="shared" si="26"/>
        <v>#DIV/0!</v>
      </c>
      <c r="I50" s="88" t="e">
        <f>'Sample of Spirits 2'!N50</f>
        <v>#DIV/0!</v>
      </c>
      <c r="J50" s="202" t="str">
        <f t="shared" si="27"/>
        <v>IS</v>
      </c>
      <c r="K50" s="193"/>
      <c r="L50" s="102" t="e">
        <f>'Sample of Spirits 2'!AA50</f>
        <v>#DIV/0!</v>
      </c>
      <c r="M50" s="83" t="e">
        <f t="shared" si="28"/>
        <v>#DIV/0!</v>
      </c>
      <c r="N50" s="88" t="e">
        <f>'Sample of Spirits 2'!W50</f>
        <v>#DIV/0!</v>
      </c>
      <c r="O50" s="202" t="str">
        <f t="shared" si="29"/>
        <v>IS</v>
      </c>
      <c r="P50" s="193"/>
      <c r="Q50" s="88" t="e">
        <f t="shared" si="34"/>
        <v>#DIV/0!</v>
      </c>
      <c r="R50" s="88" t="e">
        <f t="shared" si="35"/>
        <v>#DIV/0!</v>
      </c>
      <c r="S50" s="193"/>
      <c r="T50" s="103" t="e">
        <f>IF(G50="&lt;","-",(G50-L50)/AVERAGE(G50,L50)*100)</f>
        <v>#DIV/0!</v>
      </c>
      <c r="U50" s="88" t="e">
        <f t="shared" si="37"/>
        <v>#DIV/0!</v>
      </c>
      <c r="V50" s="305"/>
      <c r="W50" s="313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09"/>
      <c r="AJ50" s="309"/>
      <c r="AK50" s="309"/>
      <c r="AL50" s="309"/>
      <c r="AM50" s="309"/>
      <c r="AN50" s="309"/>
      <c r="AO50" s="309"/>
      <c r="AP50" s="309"/>
      <c r="AQ50" s="309"/>
      <c r="AR50" s="309"/>
      <c r="AS50" s="309"/>
      <c r="AT50" s="309"/>
      <c r="AU50" s="309"/>
      <c r="AV50" s="309"/>
      <c r="AW50" s="309"/>
      <c r="AX50" s="309"/>
      <c r="AY50" s="309"/>
      <c r="AZ50" s="309"/>
      <c r="BA50" s="309"/>
      <c r="BB50" s="309"/>
      <c r="BC50" s="309"/>
      <c r="BD50" s="309"/>
      <c r="BE50" s="309"/>
      <c r="BF50" s="309"/>
      <c r="BG50" s="309"/>
      <c r="BH50" s="309"/>
      <c r="BI50" s="309"/>
      <c r="BJ50" s="309"/>
      <c r="BK50" s="309"/>
      <c r="BL50" s="309"/>
      <c r="BM50" s="309"/>
      <c r="BN50" s="309"/>
      <c r="BO50" s="309"/>
      <c r="BP50" s="309"/>
      <c r="BQ50" s="309"/>
      <c r="BR50" s="309"/>
      <c r="BS50" s="309"/>
      <c r="BT50" s="309"/>
      <c r="BU50" s="309"/>
      <c r="BV50" s="309"/>
      <c r="BW50" s="309"/>
      <c r="BX50" s="309"/>
      <c r="BY50" s="309"/>
      <c r="BZ50" s="309"/>
      <c r="CA50" s="309"/>
      <c r="CB50" s="309"/>
      <c r="CC50" s="309"/>
      <c r="CD50" s="309"/>
      <c r="CE50" s="309"/>
      <c r="CF50" s="309"/>
      <c r="CG50" s="309"/>
      <c r="CH50" s="309"/>
      <c r="CI50" s="309"/>
      <c r="CJ50" s="309"/>
      <c r="CK50" s="309"/>
      <c r="CL50" s="309"/>
      <c r="CM50" s="309"/>
      <c r="CN50" s="309"/>
      <c r="CO50" s="309"/>
      <c r="CP50" s="309"/>
      <c r="CQ50" s="309"/>
      <c r="CR50" s="309"/>
      <c r="CS50" s="309"/>
      <c r="CT50" s="309"/>
      <c r="CU50" s="309"/>
      <c r="CV50" s="309"/>
      <c r="CW50" s="309"/>
      <c r="CX50" s="309"/>
      <c r="CY50" s="309"/>
      <c r="CZ50" s="309"/>
      <c r="DA50" s="309"/>
      <c r="DB50" s="309"/>
      <c r="DC50" s="309"/>
      <c r="DD50" s="309"/>
      <c r="DE50" s="309"/>
      <c r="DF50" s="309"/>
      <c r="DG50" s="309"/>
      <c r="DH50" s="309"/>
      <c r="DI50" s="309"/>
      <c r="DJ50" s="309"/>
      <c r="DK50" s="309"/>
      <c r="DL50" s="309"/>
      <c r="DM50" s="309"/>
      <c r="DN50" s="309"/>
      <c r="DO50" s="309"/>
      <c r="DP50" s="309"/>
      <c r="DQ50" s="309"/>
      <c r="DR50" s="309"/>
      <c r="DS50" s="309"/>
      <c r="DT50" s="309"/>
      <c r="DU50" s="309"/>
      <c r="DV50" s="309"/>
      <c r="DW50" s="309"/>
      <c r="DX50" s="309"/>
      <c r="DY50" s="309"/>
      <c r="DZ50" s="309"/>
      <c r="EA50" s="309"/>
      <c r="EB50" s="309"/>
      <c r="EC50" s="309"/>
      <c r="ED50" s="309"/>
      <c r="EE50" s="309"/>
      <c r="EF50" s="309"/>
      <c r="EG50" s="309"/>
      <c r="EH50" s="309"/>
      <c r="EI50" s="309"/>
      <c r="EJ50" s="309"/>
      <c r="EK50" s="309"/>
      <c r="EL50" s="309"/>
      <c r="EM50" s="309"/>
      <c r="EN50" s="309"/>
      <c r="EO50" s="309"/>
      <c r="EP50" s="309"/>
      <c r="EQ50" s="309"/>
      <c r="ER50" s="309"/>
      <c r="ES50" s="309"/>
      <c r="ET50" s="309"/>
      <c r="EU50" s="309"/>
      <c r="EV50" s="309"/>
      <c r="EW50" s="309"/>
      <c r="EX50" s="309"/>
      <c r="EY50" s="309"/>
      <c r="EZ50" s="309"/>
      <c r="FA50" s="309"/>
      <c r="FB50" s="309"/>
      <c r="FC50" s="309"/>
      <c r="FD50" s="309"/>
      <c r="FE50" s="309"/>
      <c r="FF50" s="309"/>
      <c r="FG50" s="309"/>
      <c r="FH50" s="309"/>
      <c r="FI50" s="309"/>
      <c r="FJ50" s="309"/>
      <c r="FK50" s="309"/>
      <c r="FL50" s="309"/>
      <c r="FM50" s="309"/>
      <c r="FN50" s="309"/>
      <c r="FO50" s="309"/>
      <c r="FP50" s="309"/>
      <c r="FQ50" s="309"/>
      <c r="FR50" s="309"/>
      <c r="FS50" s="309"/>
      <c r="FT50" s="309"/>
      <c r="FU50" s="309"/>
      <c r="FV50" s="309"/>
      <c r="FW50" s="309"/>
      <c r="FX50" s="309"/>
      <c r="FY50" s="309"/>
      <c r="FZ50" s="309"/>
      <c r="GA50" s="309"/>
      <c r="GB50" s="309"/>
      <c r="GC50" s="309"/>
      <c r="GD50" s="309"/>
      <c r="GE50" s="309"/>
      <c r="GF50" s="309"/>
      <c r="GG50" s="309"/>
      <c r="GH50" s="309"/>
      <c r="GI50" s="309"/>
      <c r="GJ50" s="309"/>
      <c r="GK50" s="309"/>
      <c r="GL50" s="309"/>
      <c r="GM50" s="309"/>
      <c r="GN50" s="309"/>
      <c r="GO50" s="309"/>
      <c r="GP50" s="309"/>
      <c r="GQ50" s="309"/>
      <c r="GR50" s="309"/>
      <c r="GS50" s="309"/>
      <c r="GT50" s="309"/>
      <c r="GU50" s="309"/>
      <c r="GV50" s="309"/>
      <c r="GW50" s="309"/>
      <c r="GX50" s="309"/>
      <c r="GY50" s="309"/>
      <c r="GZ50" s="309"/>
      <c r="HA50" s="309"/>
      <c r="HB50" s="309"/>
      <c r="HC50" s="309"/>
      <c r="HD50" s="309"/>
      <c r="HE50" s="309"/>
      <c r="HF50" s="309"/>
      <c r="HG50" s="309"/>
      <c r="HH50" s="309"/>
      <c r="HI50" s="309"/>
      <c r="HJ50" s="309"/>
      <c r="HK50" s="309"/>
      <c r="HL50" s="309"/>
      <c r="HM50" s="309"/>
      <c r="HN50" s="309"/>
      <c r="HO50" s="309"/>
      <c r="HP50" s="309"/>
      <c r="HQ50" s="309"/>
      <c r="HR50" s="309"/>
      <c r="HS50" s="309"/>
      <c r="HT50" s="309"/>
      <c r="HU50" s="309"/>
      <c r="HV50" s="309"/>
      <c r="HW50" s="309"/>
      <c r="HX50" s="309"/>
      <c r="HY50" s="309"/>
      <c r="HZ50" s="309"/>
      <c r="IA50" s="309"/>
      <c r="IB50" s="309"/>
      <c r="IC50" s="309"/>
      <c r="ID50" s="309"/>
      <c r="IE50" s="309"/>
      <c r="IF50" s="309"/>
      <c r="IG50" s="309"/>
      <c r="IH50" s="309"/>
      <c r="II50" s="309"/>
      <c r="IJ50" s="309"/>
      <c r="IK50" s="309"/>
      <c r="IL50" s="309"/>
      <c r="IM50" s="309"/>
      <c r="IN50" s="309"/>
      <c r="IO50" s="309"/>
      <c r="IP50" s="309"/>
      <c r="IQ50" s="309"/>
      <c r="IR50" s="309"/>
      <c r="IS50" s="309"/>
      <c r="IT50" s="309"/>
      <c r="IU50" s="309"/>
      <c r="IV50" s="309"/>
      <c r="IW50" s="309"/>
      <c r="IX50" s="309"/>
      <c r="IY50" s="309"/>
      <c r="IZ50" s="309"/>
      <c r="JA50" s="309"/>
      <c r="JB50" s="309"/>
      <c r="JC50" s="309"/>
      <c r="JD50" s="309"/>
      <c r="JE50" s="309"/>
      <c r="JF50" s="309"/>
      <c r="JG50" s="309"/>
      <c r="JH50" s="309"/>
      <c r="JI50" s="309"/>
      <c r="JJ50" s="309"/>
      <c r="JK50" s="309"/>
      <c r="JL50" s="309"/>
      <c r="JM50" s="309"/>
      <c r="JN50" s="309"/>
      <c r="JO50" s="309"/>
      <c r="JP50" s="309"/>
      <c r="JQ50" s="309"/>
      <c r="JR50" s="309"/>
      <c r="JS50" s="309"/>
      <c r="JT50" s="309"/>
      <c r="JU50" s="309"/>
      <c r="JV50" s="309"/>
      <c r="JW50" s="309"/>
      <c r="JX50" s="309"/>
      <c r="JY50" s="309"/>
      <c r="JZ50" s="309"/>
      <c r="KA50" s="309"/>
      <c r="KB50" s="309"/>
      <c r="KC50" s="309"/>
      <c r="KD50" s="309"/>
      <c r="KE50" s="309"/>
      <c r="KF50" s="309"/>
      <c r="KG50" s="309"/>
      <c r="KH50" s="309"/>
      <c r="KI50" s="309"/>
      <c r="KJ50" s="309"/>
      <c r="KK50" s="309"/>
      <c r="KL50" s="309"/>
      <c r="KM50" s="309"/>
      <c r="KN50" s="309"/>
      <c r="KO50" s="309"/>
      <c r="KP50" s="309"/>
      <c r="KQ50" s="309"/>
      <c r="KR50" s="309"/>
      <c r="KS50" s="309"/>
      <c r="KT50" s="309"/>
      <c r="KU50" s="309"/>
      <c r="KV50" s="309"/>
      <c r="KW50" s="309"/>
      <c r="KX50" s="309"/>
      <c r="KY50" s="309"/>
      <c r="KZ50" s="309"/>
      <c r="LA50" s="309"/>
      <c r="LB50" s="309"/>
      <c r="LC50" s="309"/>
      <c r="LD50" s="309"/>
      <c r="LE50" s="309"/>
      <c r="LF50" s="309"/>
      <c r="LG50" s="309"/>
      <c r="LH50" s="309"/>
      <c r="LI50" s="309"/>
      <c r="LJ50" s="309"/>
      <c r="LK50" s="309"/>
      <c r="LL50" s="309"/>
      <c r="LM50" s="309"/>
      <c r="LN50" s="309"/>
      <c r="LO50" s="309"/>
      <c r="LP50" s="309"/>
      <c r="LQ50" s="309"/>
      <c r="LR50" s="309"/>
      <c r="LS50" s="309"/>
      <c r="LT50" s="309"/>
      <c r="LU50" s="309"/>
      <c r="LV50" s="309"/>
      <c r="LW50" s="309"/>
      <c r="LX50" s="309"/>
      <c r="LY50" s="309"/>
      <c r="LZ50" s="309"/>
      <c r="MA50" s="309"/>
      <c r="MB50" s="309"/>
      <c r="MC50" s="309"/>
      <c r="MD50" s="309"/>
      <c r="ME50" s="309"/>
      <c r="MF50" s="309"/>
      <c r="MG50" s="309"/>
      <c r="MH50" s="309"/>
      <c r="MI50" s="309"/>
      <c r="MJ50" s="309"/>
      <c r="MK50" s="309"/>
      <c r="ML50" s="309"/>
      <c r="MM50" s="309"/>
      <c r="MN50" s="309"/>
      <c r="MO50" s="309"/>
      <c r="MP50" s="309"/>
      <c r="MQ50" s="309"/>
      <c r="MR50" s="309"/>
      <c r="MS50" s="309"/>
      <c r="MT50" s="309"/>
      <c r="MU50" s="309"/>
      <c r="MV50" s="309"/>
      <c r="MW50" s="309"/>
      <c r="MX50" s="309"/>
      <c r="MY50" s="309"/>
      <c r="MZ50" s="309"/>
      <c r="NA50" s="309"/>
      <c r="NB50" s="309"/>
      <c r="NC50" s="309"/>
      <c r="ND50" s="309"/>
      <c r="NE50" s="309"/>
      <c r="NF50" s="309"/>
      <c r="NG50" s="309"/>
      <c r="NH50" s="309"/>
      <c r="NI50" s="309"/>
      <c r="NJ50" s="309"/>
      <c r="NK50" s="309"/>
      <c r="NL50" s="309"/>
      <c r="NM50" s="309"/>
      <c r="NN50" s="309"/>
      <c r="NO50" s="309"/>
      <c r="NP50" s="309"/>
      <c r="NQ50" s="309"/>
      <c r="NR50" s="309"/>
      <c r="NS50" s="309"/>
      <c r="NT50" s="309"/>
      <c r="NU50" s="309"/>
      <c r="NV50" s="309"/>
      <c r="NW50" s="309"/>
      <c r="NX50" s="309"/>
      <c r="NY50" s="309"/>
      <c r="NZ50" s="309"/>
      <c r="OA50" s="309"/>
      <c r="OB50" s="309"/>
      <c r="OC50" s="309"/>
      <c r="OD50" s="309"/>
      <c r="OE50" s="309"/>
      <c r="OF50" s="309"/>
      <c r="OG50" s="309"/>
      <c r="OH50" s="309"/>
      <c r="OI50" s="309"/>
      <c r="OJ50" s="309"/>
      <c r="OK50" s="309"/>
      <c r="OL50" s="309"/>
      <c r="OM50" s="309"/>
      <c r="ON50" s="309"/>
      <c r="OO50" s="309"/>
      <c r="OP50" s="309"/>
      <c r="OQ50" s="309"/>
      <c r="OR50" s="309"/>
      <c r="OS50" s="309"/>
      <c r="OT50" s="309"/>
      <c r="OU50" s="309"/>
      <c r="OV50" s="309"/>
      <c r="OW50" s="309"/>
      <c r="OX50" s="309"/>
      <c r="OY50" s="309"/>
      <c r="OZ50" s="309"/>
      <c r="PA50" s="309"/>
      <c r="PB50" s="309"/>
      <c r="PC50" s="309"/>
      <c r="PD50" s="309"/>
      <c r="PE50" s="309"/>
      <c r="PF50" s="309"/>
      <c r="PG50" s="309"/>
      <c r="PH50" s="309"/>
      <c r="PI50" s="309"/>
      <c r="PJ50" s="309"/>
      <c r="PK50" s="309"/>
      <c r="PL50" s="309"/>
      <c r="PM50" s="309"/>
      <c r="PN50" s="309"/>
      <c r="PO50" s="309"/>
      <c r="PP50" s="309"/>
      <c r="PQ50" s="309"/>
      <c r="PR50" s="309"/>
      <c r="PS50" s="309"/>
      <c r="PT50" s="309"/>
      <c r="PU50" s="309"/>
      <c r="PV50" s="309"/>
      <c r="PW50" s="309"/>
      <c r="PX50" s="309"/>
      <c r="PY50" s="309"/>
      <c r="PZ50" s="309"/>
      <c r="QA50" s="309"/>
      <c r="QB50" s="309"/>
      <c r="QC50" s="309"/>
      <c r="QD50" s="309"/>
      <c r="QE50" s="309"/>
      <c r="QF50" s="309"/>
      <c r="QG50" s="309"/>
      <c r="QH50" s="309"/>
      <c r="QI50" s="309"/>
      <c r="QJ50" s="309"/>
      <c r="QK50" s="309"/>
      <c r="QL50" s="309"/>
      <c r="QM50" s="309"/>
      <c r="QN50" s="309"/>
      <c r="QO50" s="309"/>
      <c r="QP50" s="309"/>
      <c r="QQ50" s="309"/>
      <c r="QR50" s="309"/>
      <c r="QS50" s="309"/>
      <c r="QT50" s="309"/>
      <c r="QU50" s="309"/>
      <c r="QV50" s="309"/>
      <c r="QW50" s="309"/>
      <c r="QX50" s="309"/>
      <c r="QY50" s="309"/>
      <c r="QZ50" s="309"/>
      <c r="RA50" s="309"/>
      <c r="RB50" s="309"/>
      <c r="RC50" s="309"/>
      <c r="RD50" s="309"/>
      <c r="RE50" s="309"/>
      <c r="RF50" s="309"/>
      <c r="RG50" s="309"/>
      <c r="RH50" s="309"/>
      <c r="RI50" s="309"/>
      <c r="RJ50" s="309"/>
      <c r="RK50" s="309"/>
      <c r="RL50" s="309"/>
      <c r="RM50" s="309"/>
      <c r="RN50" s="309"/>
      <c r="RO50" s="309"/>
      <c r="RP50" s="309"/>
      <c r="RQ50" s="309"/>
      <c r="RR50" s="309"/>
      <c r="RS50" s="309"/>
      <c r="RT50" s="309"/>
      <c r="RU50" s="309"/>
      <c r="RV50" s="309"/>
      <c r="RW50" s="309"/>
      <c r="RX50" s="309"/>
      <c r="RY50" s="309"/>
      <c r="RZ50" s="309"/>
      <c r="SA50" s="309"/>
      <c r="SB50" s="309"/>
      <c r="SC50" s="309"/>
      <c r="SD50" s="309"/>
      <c r="SE50" s="309"/>
      <c r="SF50" s="309"/>
      <c r="SG50" s="309"/>
      <c r="SH50" s="309"/>
      <c r="SI50" s="309"/>
      <c r="SJ50" s="309"/>
      <c r="SK50" s="309"/>
      <c r="SL50" s="309"/>
      <c r="SM50" s="309"/>
      <c r="SN50" s="309"/>
      <c r="SO50" s="309"/>
      <c r="SP50" s="309"/>
      <c r="SQ50" s="309"/>
      <c r="SR50" s="309"/>
      <c r="SS50" s="309"/>
      <c r="ST50" s="309"/>
      <c r="SU50" s="309"/>
      <c r="SV50" s="309"/>
      <c r="SW50" s="309"/>
      <c r="SX50" s="309"/>
      <c r="SY50" s="309"/>
      <c r="SZ50" s="309"/>
      <c r="TA50" s="309"/>
      <c r="TB50" s="309"/>
      <c r="TC50" s="309"/>
      <c r="TD50" s="309"/>
      <c r="TE50" s="309"/>
      <c r="TF50" s="309"/>
      <c r="TG50" s="309"/>
      <c r="TH50" s="309"/>
      <c r="TI50" s="309"/>
      <c r="TJ50" s="309"/>
      <c r="TK50" s="309"/>
      <c r="TL50" s="309"/>
      <c r="TM50" s="309"/>
      <c r="TN50" s="309"/>
      <c r="TO50" s="309"/>
      <c r="TP50" s="309"/>
      <c r="TQ50" s="309"/>
      <c r="TR50" s="309"/>
      <c r="TS50" s="309"/>
      <c r="TT50" s="309"/>
      <c r="TU50" s="309"/>
      <c r="TV50" s="309"/>
      <c r="TW50" s="309"/>
      <c r="TX50" s="309"/>
      <c r="TY50" s="309"/>
      <c r="TZ50" s="309"/>
      <c r="UA50" s="309"/>
      <c r="UB50" s="309"/>
      <c r="UC50" s="309"/>
      <c r="UD50" s="309"/>
      <c r="UE50" s="309"/>
      <c r="UF50" s="309"/>
      <c r="UG50" s="309"/>
      <c r="UH50" s="309"/>
      <c r="UI50" s="309"/>
      <c r="UJ50" s="309"/>
      <c r="UK50" s="309"/>
      <c r="UL50" s="309"/>
      <c r="UM50" s="309"/>
      <c r="UN50" s="309"/>
      <c r="UO50" s="309"/>
      <c r="UP50" s="309"/>
      <c r="UQ50" s="309"/>
      <c r="UR50" s="309"/>
      <c r="US50" s="309"/>
      <c r="UT50" s="309"/>
      <c r="UU50" s="309"/>
      <c r="UV50" s="309"/>
      <c r="UW50" s="309"/>
      <c r="UX50" s="309"/>
      <c r="UY50" s="309"/>
      <c r="UZ50" s="309"/>
      <c r="VA50" s="309"/>
      <c r="VB50" s="309"/>
      <c r="VC50" s="309"/>
      <c r="VD50" s="309"/>
      <c r="VE50" s="309"/>
      <c r="VF50" s="309"/>
      <c r="VG50" s="309"/>
      <c r="VH50" s="309"/>
      <c r="VI50" s="309"/>
      <c r="VJ50" s="309"/>
      <c r="VK50" s="309"/>
      <c r="VL50" s="309"/>
      <c r="VM50" s="309"/>
      <c r="VN50" s="309"/>
      <c r="VO50" s="309"/>
      <c r="VP50" s="309"/>
      <c r="VQ50" s="309"/>
      <c r="VR50" s="309"/>
      <c r="VS50" s="309"/>
      <c r="VT50" s="309"/>
      <c r="VU50" s="309"/>
      <c r="VV50" s="309"/>
      <c r="VW50" s="309"/>
      <c r="VX50" s="309"/>
      <c r="VY50" s="309"/>
      <c r="VZ50" s="309"/>
      <c r="WA50" s="309"/>
      <c r="WB50" s="309"/>
      <c r="WC50" s="309"/>
      <c r="WD50" s="309"/>
      <c r="WE50" s="309"/>
      <c r="WF50" s="309"/>
      <c r="WG50" s="309"/>
      <c r="WH50" s="309"/>
      <c r="WI50" s="309"/>
      <c r="WJ50" s="309"/>
      <c r="WK50" s="309"/>
      <c r="WL50" s="309"/>
      <c r="WM50" s="309"/>
      <c r="WN50" s="309"/>
      <c r="WO50" s="309"/>
      <c r="WP50" s="309"/>
      <c r="WQ50" s="309"/>
      <c r="WR50" s="309"/>
      <c r="WS50" s="309"/>
      <c r="WT50" s="309"/>
      <c r="WU50" s="309"/>
      <c r="WV50" s="309"/>
      <c r="WW50" s="309"/>
      <c r="WX50" s="309"/>
      <c r="WY50" s="309"/>
      <c r="WZ50" s="309"/>
      <c r="XA50" s="309"/>
      <c r="XB50" s="309"/>
      <c r="XC50" s="309"/>
      <c r="XD50" s="309"/>
      <c r="XE50" s="309"/>
      <c r="XF50" s="309"/>
      <c r="XG50" s="309"/>
      <c r="XH50" s="309"/>
      <c r="XI50" s="309"/>
      <c r="XJ50" s="309"/>
      <c r="XK50" s="309"/>
      <c r="XL50" s="309"/>
      <c r="XM50" s="309"/>
      <c r="XN50" s="309"/>
      <c r="XO50" s="309"/>
      <c r="XP50" s="309"/>
      <c r="XQ50" s="309"/>
      <c r="XR50" s="309"/>
      <c r="XS50" s="309"/>
      <c r="XT50" s="309"/>
      <c r="XU50" s="309"/>
      <c r="XV50" s="309"/>
      <c r="XW50" s="309"/>
      <c r="XX50" s="309"/>
      <c r="XY50" s="309"/>
      <c r="XZ50" s="309"/>
      <c r="YA50" s="309"/>
      <c r="YB50" s="309"/>
      <c r="YC50" s="309"/>
      <c r="YD50" s="309"/>
      <c r="YE50" s="309"/>
      <c r="YF50" s="309"/>
      <c r="YG50" s="309"/>
      <c r="YH50" s="309"/>
      <c r="YI50" s="309"/>
      <c r="YJ50" s="309"/>
      <c r="YK50" s="309"/>
      <c r="YL50" s="309"/>
      <c r="YM50" s="309"/>
      <c r="YN50" s="309"/>
      <c r="YO50" s="309"/>
      <c r="YP50" s="309"/>
      <c r="YQ50" s="309"/>
      <c r="YR50" s="309"/>
      <c r="YS50" s="309"/>
      <c r="YT50" s="309"/>
      <c r="YU50" s="309"/>
      <c r="YV50" s="309"/>
      <c r="YW50" s="309"/>
      <c r="YX50" s="309"/>
      <c r="YY50" s="309"/>
      <c r="YZ50" s="309"/>
      <c r="ZA50" s="309"/>
      <c r="ZB50" s="309"/>
      <c r="ZC50" s="309"/>
      <c r="ZD50" s="309"/>
      <c r="ZE50" s="309"/>
      <c r="ZF50" s="309"/>
      <c r="ZG50" s="309"/>
      <c r="ZH50" s="309"/>
      <c r="ZI50" s="309"/>
      <c r="ZJ50" s="309"/>
      <c r="ZK50" s="309"/>
      <c r="ZL50" s="309"/>
      <c r="ZM50" s="309"/>
      <c r="ZN50" s="309"/>
      <c r="ZO50" s="309"/>
      <c r="ZP50" s="309"/>
      <c r="ZQ50" s="309"/>
      <c r="ZR50" s="309"/>
      <c r="ZS50" s="309"/>
      <c r="ZT50" s="309"/>
      <c r="ZU50" s="309"/>
      <c r="ZV50" s="309"/>
      <c r="ZW50" s="309"/>
      <c r="ZX50" s="309"/>
      <c r="ZY50" s="309"/>
      <c r="ZZ50" s="309"/>
      <c r="AAA50" s="309"/>
      <c r="AAB50" s="309"/>
      <c r="AAC50" s="309"/>
      <c r="AAD50" s="309"/>
      <c r="AAE50" s="309"/>
      <c r="AAF50" s="309"/>
      <c r="AAG50" s="309"/>
      <c r="AAH50" s="309"/>
      <c r="AAI50" s="309"/>
      <c r="AAJ50" s="309"/>
      <c r="AAK50" s="309"/>
      <c r="AAL50" s="309"/>
      <c r="AAM50" s="309"/>
      <c r="AAN50" s="309"/>
      <c r="AAO50" s="309"/>
      <c r="AAP50" s="309"/>
      <c r="AAQ50" s="309"/>
      <c r="AAR50" s="309"/>
      <c r="AAS50" s="309"/>
      <c r="AAT50" s="309"/>
      <c r="AAU50" s="309"/>
      <c r="AAV50" s="309"/>
      <c r="AAW50" s="309"/>
      <c r="AAX50" s="309"/>
      <c r="AAY50" s="309"/>
      <c r="AAZ50" s="309"/>
      <c r="ABA50" s="309"/>
      <c r="ABB50" s="309"/>
      <c r="ABC50" s="309"/>
      <c r="ABD50" s="309"/>
      <c r="ABE50" s="309"/>
      <c r="ABF50" s="309"/>
      <c r="ABG50" s="309"/>
      <c r="ABH50" s="309"/>
      <c r="ABI50" s="309"/>
      <c r="ABJ50" s="309"/>
      <c r="ABK50" s="309"/>
      <c r="ABL50" s="309"/>
      <c r="ABM50" s="309"/>
      <c r="ABN50" s="309"/>
      <c r="ABO50" s="309"/>
      <c r="ABP50" s="309"/>
      <c r="ABQ50" s="309"/>
      <c r="ABR50" s="309"/>
      <c r="ABS50" s="309"/>
      <c r="ABT50" s="309"/>
      <c r="ABU50" s="309"/>
      <c r="ABV50" s="309"/>
      <c r="ABW50" s="309"/>
      <c r="ABX50" s="309"/>
      <c r="ABY50" s="309"/>
      <c r="ABZ50" s="309"/>
      <c r="ACA50" s="309"/>
      <c r="ACB50" s="309"/>
      <c r="ACC50" s="309"/>
      <c r="ACD50" s="309"/>
      <c r="ACE50" s="309"/>
      <c r="ACF50" s="309"/>
      <c r="ACG50" s="309"/>
      <c r="ACH50" s="309"/>
      <c r="ACI50" s="309"/>
      <c r="ACJ50" s="309"/>
      <c r="ACK50" s="309"/>
      <c r="ACL50" s="309"/>
      <c r="ACM50" s="309"/>
      <c r="ACN50" s="309"/>
      <c r="ACO50" s="309"/>
      <c r="ACP50" s="309"/>
      <c r="ACQ50" s="309"/>
      <c r="ACR50" s="309"/>
      <c r="ACS50" s="309"/>
      <c r="ACT50" s="309"/>
      <c r="ACU50" s="309"/>
      <c r="ACV50" s="309"/>
      <c r="ACW50" s="309"/>
      <c r="ACX50" s="309"/>
      <c r="ACY50" s="309"/>
      <c r="ACZ50" s="309"/>
      <c r="ADA50" s="309"/>
      <c r="ADB50" s="309"/>
      <c r="ADC50" s="309"/>
      <c r="ADD50" s="309"/>
      <c r="ADE50" s="309"/>
      <c r="ADF50" s="309"/>
      <c r="ADG50" s="309"/>
      <c r="ADH50" s="309"/>
      <c r="ADI50" s="309"/>
      <c r="ADJ50" s="309"/>
      <c r="ADK50" s="309"/>
      <c r="ADL50" s="309"/>
      <c r="ADM50" s="309"/>
      <c r="ADN50" s="309"/>
      <c r="ADO50" s="309"/>
      <c r="ADP50" s="309"/>
      <c r="ADQ50" s="309"/>
      <c r="ADR50" s="309"/>
      <c r="ADS50" s="309"/>
      <c r="ADT50" s="309"/>
      <c r="ADU50" s="309"/>
      <c r="ADV50" s="309"/>
      <c r="ADW50" s="309"/>
      <c r="ADX50" s="309"/>
      <c r="ADY50" s="309"/>
      <c r="ADZ50" s="309"/>
      <c r="AEA50" s="309"/>
      <c r="AEB50" s="309"/>
      <c r="AEC50" s="309"/>
      <c r="AED50" s="309"/>
      <c r="AEE50" s="309"/>
      <c r="AEF50" s="309"/>
      <c r="AEG50" s="309"/>
      <c r="AEH50" s="309"/>
      <c r="AEI50" s="309"/>
      <c r="AEJ50" s="309"/>
      <c r="AEK50" s="309"/>
      <c r="AEL50" s="309"/>
      <c r="AEM50" s="309"/>
      <c r="AEN50" s="309"/>
      <c r="AEO50" s="309"/>
      <c r="AEP50" s="309"/>
      <c r="AEQ50" s="309"/>
      <c r="AER50" s="309"/>
      <c r="AES50" s="309"/>
      <c r="AET50" s="309"/>
      <c r="AEU50" s="309"/>
      <c r="AEV50" s="309"/>
      <c r="AEW50" s="309"/>
      <c r="AEX50" s="309"/>
      <c r="AEY50" s="309"/>
      <c r="AEZ50" s="309"/>
      <c r="AFA50" s="309"/>
      <c r="AFB50" s="309"/>
      <c r="AFC50" s="309"/>
      <c r="AFD50" s="309"/>
      <c r="AFE50" s="309"/>
      <c r="AFF50" s="309"/>
      <c r="AFG50" s="309"/>
      <c r="AFH50" s="309"/>
      <c r="AFI50" s="309"/>
      <c r="AFJ50" s="309"/>
      <c r="AFK50" s="309"/>
      <c r="AFL50" s="309"/>
      <c r="AFM50" s="309"/>
      <c r="AFN50" s="309"/>
      <c r="AFO50" s="309"/>
      <c r="AFP50" s="309"/>
      <c r="AFQ50" s="309"/>
      <c r="AFR50" s="309"/>
      <c r="AFS50" s="309"/>
      <c r="AFT50" s="309"/>
      <c r="AFU50" s="309"/>
      <c r="AFV50" s="309"/>
      <c r="AFW50" s="309"/>
      <c r="AFX50" s="309"/>
      <c r="AFY50" s="309"/>
      <c r="AFZ50" s="309"/>
      <c r="AGA50" s="309"/>
      <c r="AGB50" s="309"/>
      <c r="AGC50" s="309"/>
      <c r="AGD50" s="309"/>
      <c r="AGE50" s="309"/>
      <c r="AGF50" s="309"/>
      <c r="AGG50" s="309"/>
      <c r="AGH50" s="309"/>
      <c r="AGI50" s="309"/>
      <c r="AGJ50" s="309"/>
      <c r="AGK50" s="309"/>
      <c r="AGL50" s="309"/>
      <c r="AGM50" s="309"/>
      <c r="AGN50" s="309"/>
      <c r="AGO50" s="309"/>
      <c r="AGP50" s="309"/>
      <c r="AGQ50" s="309"/>
      <c r="AGR50" s="309"/>
      <c r="AGS50" s="309"/>
      <c r="AGT50" s="309"/>
      <c r="AGU50" s="309"/>
      <c r="AGV50" s="309"/>
      <c r="AGW50" s="309"/>
      <c r="AGX50" s="309"/>
      <c r="AGY50" s="309"/>
      <c r="AGZ50" s="309"/>
      <c r="AHA50" s="309"/>
      <c r="AHB50" s="309"/>
      <c r="AHC50" s="309"/>
      <c r="AHD50" s="309"/>
      <c r="AHE50" s="309"/>
      <c r="AHF50" s="309"/>
      <c r="AHG50" s="309"/>
      <c r="AHH50" s="309"/>
      <c r="AHI50" s="309"/>
      <c r="AHJ50" s="309"/>
      <c r="AHK50" s="309"/>
      <c r="AHL50" s="309"/>
      <c r="AHM50" s="309"/>
      <c r="AHN50" s="309"/>
      <c r="AHO50" s="309"/>
      <c r="AHP50" s="309"/>
      <c r="AHQ50" s="309"/>
      <c r="AHR50" s="309"/>
      <c r="AHS50" s="309"/>
      <c r="AHT50" s="309"/>
      <c r="AHU50" s="309"/>
      <c r="AHV50" s="309"/>
      <c r="AHW50" s="309"/>
      <c r="AHX50" s="309"/>
      <c r="AHY50" s="309"/>
      <c r="AHZ50" s="309"/>
      <c r="AIA50" s="309"/>
      <c r="AIB50" s="309"/>
      <c r="AIC50" s="309"/>
      <c r="AID50" s="309"/>
      <c r="AIE50" s="309"/>
      <c r="AIF50" s="309"/>
      <c r="AIG50" s="309"/>
      <c r="AIH50" s="309"/>
      <c r="AII50" s="309"/>
      <c r="AIJ50" s="309"/>
      <c r="AIK50" s="309"/>
      <c r="AIL50" s="309"/>
      <c r="AIM50" s="309"/>
      <c r="AIN50" s="309"/>
      <c r="AIO50" s="309"/>
      <c r="AIP50" s="309"/>
      <c r="AIQ50" s="309"/>
      <c r="AIR50" s="309"/>
      <c r="AIS50" s="309"/>
      <c r="AIT50" s="309"/>
      <c r="AIU50" s="309"/>
      <c r="AIV50" s="309"/>
      <c r="AIW50" s="309"/>
      <c r="AIX50" s="309"/>
      <c r="AIY50" s="309"/>
      <c r="AIZ50" s="309"/>
      <c r="AJA50" s="309"/>
      <c r="AJB50" s="309"/>
      <c r="AJC50" s="309"/>
      <c r="AJD50" s="309"/>
      <c r="AJE50" s="309"/>
      <c r="AJF50" s="309"/>
      <c r="AJG50" s="309"/>
      <c r="AJH50" s="309"/>
      <c r="AJI50" s="309"/>
      <c r="AJJ50" s="309"/>
      <c r="AJK50" s="309"/>
      <c r="AJL50" s="309"/>
      <c r="AJM50" s="309"/>
      <c r="AJN50" s="309"/>
      <c r="AJO50" s="309"/>
      <c r="AJP50" s="309"/>
      <c r="AJQ50" s="309"/>
      <c r="AJR50" s="309"/>
      <c r="AJS50" s="309"/>
      <c r="AJT50" s="309"/>
      <c r="AJU50" s="309"/>
      <c r="AJV50" s="309"/>
      <c r="AJW50" s="309"/>
      <c r="AJX50" s="309"/>
      <c r="AJY50" s="309"/>
      <c r="AJZ50" s="309"/>
      <c r="AKA50" s="309"/>
      <c r="AKB50" s="309"/>
      <c r="AKC50" s="309"/>
      <c r="AKD50" s="309"/>
      <c r="AKE50" s="309"/>
      <c r="AKF50" s="309"/>
      <c r="AKG50" s="309"/>
      <c r="AKH50" s="309"/>
      <c r="AKI50" s="309"/>
      <c r="AKJ50" s="309"/>
      <c r="AKK50" s="309"/>
      <c r="AKL50" s="309"/>
      <c r="AKM50" s="309"/>
      <c r="AKN50" s="309"/>
      <c r="AKO50" s="309"/>
      <c r="AKP50" s="309"/>
      <c r="AKQ50" s="309"/>
      <c r="AKR50" s="309"/>
      <c r="AKS50" s="309"/>
      <c r="AKT50" s="309"/>
      <c r="AKU50" s="309"/>
      <c r="AKV50" s="309"/>
      <c r="AKW50" s="309"/>
      <c r="AKX50" s="309"/>
      <c r="AKY50" s="309"/>
    </row>
    <row r="51" spans="1:987" s="41" customFormat="1" x14ac:dyDescent="0.25">
      <c r="A51" s="133" t="s">
        <v>10</v>
      </c>
      <c r="B51" s="185" t="e">
        <f>IF('Sample of Spirits 2'!I51&lt;E51,"&lt;",'Sample of Spirits 2'!I51)</f>
        <v>#DIV/0!</v>
      </c>
      <c r="C51" s="98" t="e">
        <f t="shared" si="24"/>
        <v>#DIV/0!</v>
      </c>
      <c r="D51" s="94" t="e">
        <f>'Sample of Spirits 2'!E51</f>
        <v>#DIV/0!</v>
      </c>
      <c r="E51" s="196" t="e">
        <f t="shared" si="25"/>
        <v>#DIV/0!</v>
      </c>
      <c r="F51" s="118"/>
      <c r="G51" s="98" t="e">
        <f>IF('Sample of Spirits 2'!R51&lt;J51,"&lt;",'Sample of Spirits 2'!R51)</f>
        <v>#DIV/0!</v>
      </c>
      <c r="H51" s="94" t="e">
        <f t="shared" si="26"/>
        <v>#DIV/0!</v>
      </c>
      <c r="I51" s="94" t="e">
        <f>'Sample of Spirits 2'!N51</f>
        <v>#DIV/0!</v>
      </c>
      <c r="J51" s="199" t="e">
        <f t="shared" si="27"/>
        <v>#DIV/0!</v>
      </c>
      <c r="K51" s="118"/>
      <c r="L51" s="187" t="e">
        <f>IF('Sample of Spirits 2'!AA51&lt;O51,"&lt;",'Sample of Spirits 2'!AA51)</f>
        <v>#DIV/0!</v>
      </c>
      <c r="M51" s="123" t="e">
        <f t="shared" si="28"/>
        <v>#DIV/0!</v>
      </c>
      <c r="N51" s="94" t="e">
        <f>'Sample of Spirits 2'!W51</f>
        <v>#DIV/0!</v>
      </c>
      <c r="O51" s="199" t="e">
        <f t="shared" si="29"/>
        <v>#DIV/0!</v>
      </c>
      <c r="P51" s="118"/>
      <c r="Q51" s="94" t="e">
        <f t="shared" si="34"/>
        <v>#DIV/0!</v>
      </c>
      <c r="R51" s="94" t="e">
        <f t="shared" si="35"/>
        <v>#DIV/0!</v>
      </c>
      <c r="S51" s="118"/>
      <c r="T51" s="186" t="e">
        <f t="shared" ref="T51:T53" si="38">IF(G51="&lt;","-",(G51-L51)/AVERAGE(G51,L51)*100)</f>
        <v>#DIV/0!</v>
      </c>
      <c r="U51" s="94" t="e">
        <f t="shared" si="37"/>
        <v>#DIV/0!</v>
      </c>
      <c r="V51" s="114"/>
      <c r="W51" s="312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  <c r="AJ51" s="307"/>
      <c r="AK51" s="307"/>
      <c r="AL51" s="307"/>
      <c r="AM51" s="307"/>
      <c r="AN51" s="307"/>
      <c r="AO51" s="307"/>
      <c r="AP51" s="307"/>
      <c r="AQ51" s="307"/>
      <c r="AR51" s="307"/>
      <c r="AS51" s="307"/>
      <c r="AT51" s="307"/>
      <c r="AU51" s="307"/>
      <c r="AV51" s="307"/>
      <c r="AW51" s="307"/>
      <c r="AX51" s="307"/>
      <c r="AY51" s="307"/>
      <c r="AZ51" s="307"/>
      <c r="BA51" s="307"/>
      <c r="BB51" s="307"/>
      <c r="BC51" s="307"/>
      <c r="BD51" s="307"/>
      <c r="BE51" s="307"/>
      <c r="BF51" s="307"/>
      <c r="BG51" s="307"/>
      <c r="BH51" s="307"/>
      <c r="BI51" s="307"/>
      <c r="BJ51" s="307"/>
      <c r="BK51" s="307"/>
      <c r="BL51" s="307"/>
      <c r="BM51" s="307"/>
      <c r="BN51" s="307"/>
      <c r="BO51" s="307"/>
      <c r="BP51" s="307"/>
      <c r="BQ51" s="307"/>
      <c r="BR51" s="307"/>
      <c r="BS51" s="307"/>
      <c r="BT51" s="307"/>
      <c r="BU51" s="307"/>
      <c r="BV51" s="307"/>
      <c r="BW51" s="307"/>
      <c r="BX51" s="307"/>
      <c r="BY51" s="307"/>
      <c r="BZ51" s="307"/>
      <c r="CA51" s="307"/>
      <c r="CB51" s="307"/>
      <c r="CC51" s="307"/>
      <c r="CD51" s="307"/>
      <c r="CE51" s="307"/>
      <c r="CF51" s="307"/>
      <c r="CG51" s="307"/>
      <c r="CH51" s="307"/>
      <c r="CI51" s="307"/>
      <c r="CJ51" s="307"/>
      <c r="CK51" s="307"/>
      <c r="CL51" s="307"/>
      <c r="CM51" s="307"/>
      <c r="CN51" s="307"/>
      <c r="CO51" s="307"/>
      <c r="CP51" s="307"/>
      <c r="CQ51" s="307"/>
      <c r="CR51" s="307"/>
      <c r="CS51" s="307"/>
      <c r="CT51" s="307"/>
      <c r="CU51" s="307"/>
      <c r="CV51" s="307"/>
      <c r="CW51" s="307"/>
      <c r="CX51" s="307"/>
      <c r="CY51" s="307"/>
      <c r="CZ51" s="307"/>
      <c r="DA51" s="307"/>
      <c r="DB51" s="307"/>
      <c r="DC51" s="307"/>
      <c r="DD51" s="307"/>
      <c r="DE51" s="307"/>
      <c r="DF51" s="307"/>
      <c r="DG51" s="307"/>
      <c r="DH51" s="307"/>
      <c r="DI51" s="307"/>
      <c r="DJ51" s="307"/>
      <c r="DK51" s="307"/>
      <c r="DL51" s="307"/>
      <c r="DM51" s="307"/>
      <c r="DN51" s="307"/>
      <c r="DO51" s="307"/>
      <c r="DP51" s="307"/>
      <c r="DQ51" s="307"/>
      <c r="DR51" s="307"/>
      <c r="DS51" s="307"/>
      <c r="DT51" s="307"/>
      <c r="DU51" s="307"/>
      <c r="DV51" s="307"/>
      <c r="DW51" s="307"/>
      <c r="DX51" s="307"/>
      <c r="DY51" s="307"/>
      <c r="DZ51" s="307"/>
      <c r="EA51" s="307"/>
      <c r="EB51" s="307"/>
      <c r="EC51" s="307"/>
      <c r="ED51" s="307"/>
      <c r="EE51" s="307"/>
      <c r="EF51" s="307"/>
      <c r="EG51" s="307"/>
      <c r="EH51" s="307"/>
      <c r="EI51" s="307"/>
      <c r="EJ51" s="307"/>
      <c r="EK51" s="307"/>
      <c r="EL51" s="307"/>
      <c r="EM51" s="307"/>
      <c r="EN51" s="307"/>
      <c r="EO51" s="307"/>
      <c r="EP51" s="307"/>
      <c r="EQ51" s="307"/>
      <c r="ER51" s="307"/>
      <c r="ES51" s="307"/>
      <c r="ET51" s="307"/>
      <c r="EU51" s="307"/>
      <c r="EV51" s="307"/>
      <c r="EW51" s="307"/>
      <c r="EX51" s="307"/>
      <c r="EY51" s="307"/>
      <c r="EZ51" s="307"/>
      <c r="FA51" s="307"/>
      <c r="FB51" s="307"/>
      <c r="FC51" s="307"/>
      <c r="FD51" s="307"/>
      <c r="FE51" s="307"/>
      <c r="FF51" s="307"/>
      <c r="FG51" s="307"/>
      <c r="FH51" s="307"/>
      <c r="FI51" s="307"/>
      <c r="FJ51" s="307"/>
      <c r="FK51" s="307"/>
      <c r="FL51" s="307"/>
      <c r="FM51" s="307"/>
      <c r="FN51" s="307"/>
      <c r="FO51" s="307"/>
      <c r="FP51" s="307"/>
      <c r="FQ51" s="307"/>
      <c r="FR51" s="307"/>
      <c r="FS51" s="307"/>
      <c r="FT51" s="307"/>
      <c r="FU51" s="307"/>
      <c r="FV51" s="307"/>
      <c r="FW51" s="307"/>
      <c r="FX51" s="307"/>
      <c r="FY51" s="307"/>
      <c r="FZ51" s="307"/>
      <c r="GA51" s="307"/>
      <c r="GB51" s="307"/>
      <c r="GC51" s="307"/>
      <c r="GD51" s="307"/>
      <c r="GE51" s="307"/>
      <c r="GF51" s="307"/>
      <c r="GG51" s="307"/>
      <c r="GH51" s="307"/>
      <c r="GI51" s="307"/>
      <c r="GJ51" s="307"/>
      <c r="GK51" s="307"/>
      <c r="GL51" s="307"/>
      <c r="GM51" s="307"/>
      <c r="GN51" s="307"/>
      <c r="GO51" s="307"/>
      <c r="GP51" s="307"/>
      <c r="GQ51" s="307"/>
      <c r="GR51" s="307"/>
      <c r="GS51" s="307"/>
      <c r="GT51" s="307"/>
      <c r="GU51" s="307"/>
      <c r="GV51" s="307"/>
      <c r="GW51" s="307"/>
      <c r="GX51" s="307"/>
      <c r="GY51" s="307"/>
      <c r="GZ51" s="307"/>
      <c r="HA51" s="307"/>
      <c r="HB51" s="307"/>
      <c r="HC51" s="307"/>
      <c r="HD51" s="307"/>
      <c r="HE51" s="307"/>
      <c r="HF51" s="307"/>
      <c r="HG51" s="307"/>
      <c r="HH51" s="307"/>
      <c r="HI51" s="307"/>
      <c r="HJ51" s="307"/>
      <c r="HK51" s="307"/>
      <c r="HL51" s="307"/>
      <c r="HM51" s="307"/>
      <c r="HN51" s="307"/>
      <c r="HO51" s="307"/>
      <c r="HP51" s="307"/>
      <c r="HQ51" s="307"/>
      <c r="HR51" s="307"/>
      <c r="HS51" s="307"/>
      <c r="HT51" s="307"/>
      <c r="HU51" s="307"/>
      <c r="HV51" s="307"/>
      <c r="HW51" s="307"/>
      <c r="HX51" s="307"/>
      <c r="HY51" s="307"/>
      <c r="HZ51" s="307"/>
      <c r="IA51" s="307"/>
      <c r="IB51" s="307"/>
      <c r="IC51" s="307"/>
      <c r="ID51" s="307"/>
      <c r="IE51" s="307"/>
      <c r="IF51" s="307"/>
      <c r="IG51" s="307"/>
      <c r="IH51" s="307"/>
      <c r="II51" s="307"/>
      <c r="IJ51" s="307"/>
      <c r="IK51" s="307"/>
      <c r="IL51" s="307"/>
      <c r="IM51" s="307"/>
      <c r="IN51" s="307"/>
      <c r="IO51" s="307"/>
      <c r="IP51" s="307"/>
      <c r="IQ51" s="307"/>
      <c r="IR51" s="307"/>
      <c r="IS51" s="307"/>
      <c r="IT51" s="307"/>
      <c r="IU51" s="307"/>
      <c r="IV51" s="307"/>
      <c r="IW51" s="307"/>
      <c r="IX51" s="307"/>
      <c r="IY51" s="307"/>
      <c r="IZ51" s="307"/>
      <c r="JA51" s="307"/>
      <c r="JB51" s="307"/>
      <c r="JC51" s="307"/>
      <c r="JD51" s="307"/>
      <c r="JE51" s="307"/>
      <c r="JF51" s="307"/>
      <c r="JG51" s="307"/>
      <c r="JH51" s="307"/>
      <c r="JI51" s="307"/>
      <c r="JJ51" s="307"/>
      <c r="JK51" s="307"/>
      <c r="JL51" s="307"/>
      <c r="JM51" s="307"/>
      <c r="JN51" s="307"/>
      <c r="JO51" s="307"/>
      <c r="JP51" s="307"/>
      <c r="JQ51" s="307"/>
      <c r="JR51" s="307"/>
      <c r="JS51" s="307"/>
      <c r="JT51" s="307"/>
      <c r="JU51" s="307"/>
      <c r="JV51" s="307"/>
      <c r="JW51" s="307"/>
      <c r="JX51" s="307"/>
      <c r="JY51" s="307"/>
      <c r="JZ51" s="307"/>
      <c r="KA51" s="307"/>
      <c r="KB51" s="307"/>
      <c r="KC51" s="307"/>
      <c r="KD51" s="307"/>
      <c r="KE51" s="307"/>
      <c r="KF51" s="307"/>
      <c r="KG51" s="307"/>
      <c r="KH51" s="307"/>
      <c r="KI51" s="307"/>
      <c r="KJ51" s="307"/>
      <c r="KK51" s="307"/>
      <c r="KL51" s="307"/>
      <c r="KM51" s="307"/>
      <c r="KN51" s="307"/>
      <c r="KO51" s="307"/>
      <c r="KP51" s="307"/>
      <c r="KQ51" s="307"/>
      <c r="KR51" s="307"/>
      <c r="KS51" s="307"/>
      <c r="KT51" s="307"/>
      <c r="KU51" s="307"/>
      <c r="KV51" s="307"/>
      <c r="KW51" s="307"/>
      <c r="KX51" s="307"/>
      <c r="KY51" s="307"/>
      <c r="KZ51" s="307"/>
      <c r="LA51" s="307"/>
      <c r="LB51" s="307"/>
      <c r="LC51" s="307"/>
      <c r="LD51" s="307"/>
      <c r="LE51" s="307"/>
      <c r="LF51" s="307"/>
      <c r="LG51" s="307"/>
      <c r="LH51" s="307"/>
      <c r="LI51" s="307"/>
      <c r="LJ51" s="307"/>
      <c r="LK51" s="307"/>
      <c r="LL51" s="307"/>
      <c r="LM51" s="307"/>
      <c r="LN51" s="307"/>
      <c r="LO51" s="307"/>
      <c r="LP51" s="307"/>
      <c r="LQ51" s="307"/>
      <c r="LR51" s="307"/>
      <c r="LS51" s="307"/>
      <c r="LT51" s="307"/>
      <c r="LU51" s="307"/>
      <c r="LV51" s="307"/>
      <c r="LW51" s="307"/>
      <c r="LX51" s="307"/>
      <c r="LY51" s="307"/>
      <c r="LZ51" s="307"/>
      <c r="MA51" s="307"/>
      <c r="MB51" s="307"/>
      <c r="MC51" s="307"/>
      <c r="MD51" s="307"/>
      <c r="ME51" s="307"/>
      <c r="MF51" s="307"/>
      <c r="MG51" s="307"/>
      <c r="MH51" s="307"/>
      <c r="MI51" s="307"/>
      <c r="MJ51" s="307"/>
      <c r="MK51" s="307"/>
      <c r="ML51" s="307"/>
      <c r="MM51" s="307"/>
      <c r="MN51" s="307"/>
      <c r="MO51" s="307"/>
      <c r="MP51" s="307"/>
      <c r="MQ51" s="307"/>
      <c r="MR51" s="307"/>
      <c r="MS51" s="307"/>
      <c r="MT51" s="307"/>
      <c r="MU51" s="307"/>
      <c r="MV51" s="307"/>
      <c r="MW51" s="307"/>
      <c r="MX51" s="307"/>
      <c r="MY51" s="307"/>
      <c r="MZ51" s="307"/>
      <c r="NA51" s="307"/>
      <c r="NB51" s="307"/>
      <c r="NC51" s="307"/>
      <c r="ND51" s="307"/>
      <c r="NE51" s="307"/>
      <c r="NF51" s="307"/>
      <c r="NG51" s="307"/>
      <c r="NH51" s="307"/>
      <c r="NI51" s="307"/>
      <c r="NJ51" s="307"/>
      <c r="NK51" s="307"/>
      <c r="NL51" s="307"/>
      <c r="NM51" s="307"/>
      <c r="NN51" s="307"/>
      <c r="NO51" s="307"/>
      <c r="NP51" s="307"/>
      <c r="NQ51" s="307"/>
      <c r="NR51" s="307"/>
      <c r="NS51" s="307"/>
      <c r="NT51" s="307"/>
      <c r="NU51" s="307"/>
      <c r="NV51" s="307"/>
      <c r="NW51" s="307"/>
      <c r="NX51" s="307"/>
      <c r="NY51" s="307"/>
      <c r="NZ51" s="307"/>
      <c r="OA51" s="307"/>
      <c r="OB51" s="307"/>
      <c r="OC51" s="307"/>
      <c r="OD51" s="307"/>
      <c r="OE51" s="307"/>
      <c r="OF51" s="307"/>
      <c r="OG51" s="307"/>
      <c r="OH51" s="307"/>
      <c r="OI51" s="307"/>
      <c r="OJ51" s="307"/>
      <c r="OK51" s="307"/>
      <c r="OL51" s="307"/>
      <c r="OM51" s="307"/>
      <c r="ON51" s="307"/>
      <c r="OO51" s="307"/>
      <c r="OP51" s="307"/>
      <c r="OQ51" s="307"/>
      <c r="OR51" s="307"/>
      <c r="OS51" s="307"/>
      <c r="OT51" s="307"/>
      <c r="OU51" s="307"/>
      <c r="OV51" s="307"/>
      <c r="OW51" s="307"/>
      <c r="OX51" s="307"/>
      <c r="OY51" s="307"/>
      <c r="OZ51" s="307"/>
      <c r="PA51" s="307"/>
      <c r="PB51" s="307"/>
      <c r="PC51" s="307"/>
      <c r="PD51" s="307"/>
      <c r="PE51" s="307"/>
      <c r="PF51" s="307"/>
      <c r="PG51" s="307"/>
      <c r="PH51" s="307"/>
      <c r="PI51" s="307"/>
      <c r="PJ51" s="307"/>
      <c r="PK51" s="307"/>
      <c r="PL51" s="307"/>
      <c r="PM51" s="307"/>
      <c r="PN51" s="307"/>
      <c r="PO51" s="307"/>
      <c r="PP51" s="307"/>
      <c r="PQ51" s="307"/>
      <c r="PR51" s="307"/>
      <c r="PS51" s="307"/>
      <c r="PT51" s="307"/>
      <c r="PU51" s="307"/>
      <c r="PV51" s="307"/>
      <c r="PW51" s="307"/>
      <c r="PX51" s="307"/>
      <c r="PY51" s="307"/>
      <c r="PZ51" s="307"/>
      <c r="QA51" s="307"/>
      <c r="QB51" s="307"/>
      <c r="QC51" s="307"/>
      <c r="QD51" s="307"/>
      <c r="QE51" s="307"/>
      <c r="QF51" s="307"/>
      <c r="QG51" s="307"/>
      <c r="QH51" s="307"/>
      <c r="QI51" s="307"/>
      <c r="QJ51" s="307"/>
      <c r="QK51" s="307"/>
      <c r="QL51" s="307"/>
      <c r="QM51" s="307"/>
      <c r="QN51" s="307"/>
      <c r="QO51" s="307"/>
      <c r="QP51" s="307"/>
      <c r="QQ51" s="307"/>
      <c r="QR51" s="307"/>
      <c r="QS51" s="307"/>
      <c r="QT51" s="307"/>
      <c r="QU51" s="307"/>
      <c r="QV51" s="307"/>
      <c r="QW51" s="307"/>
      <c r="QX51" s="307"/>
      <c r="QY51" s="307"/>
      <c r="QZ51" s="307"/>
      <c r="RA51" s="307"/>
      <c r="RB51" s="307"/>
      <c r="RC51" s="307"/>
      <c r="RD51" s="307"/>
      <c r="RE51" s="307"/>
      <c r="RF51" s="307"/>
      <c r="RG51" s="307"/>
      <c r="RH51" s="307"/>
      <c r="RI51" s="307"/>
      <c r="RJ51" s="307"/>
      <c r="RK51" s="307"/>
      <c r="RL51" s="307"/>
      <c r="RM51" s="307"/>
      <c r="RN51" s="307"/>
      <c r="RO51" s="307"/>
      <c r="RP51" s="307"/>
      <c r="RQ51" s="307"/>
      <c r="RR51" s="307"/>
      <c r="RS51" s="307"/>
      <c r="RT51" s="307"/>
      <c r="RU51" s="307"/>
      <c r="RV51" s="307"/>
      <c r="RW51" s="307"/>
      <c r="RX51" s="307"/>
      <c r="RY51" s="307"/>
      <c r="RZ51" s="307"/>
      <c r="SA51" s="307"/>
      <c r="SB51" s="307"/>
      <c r="SC51" s="307"/>
      <c r="SD51" s="307"/>
      <c r="SE51" s="307"/>
      <c r="SF51" s="307"/>
      <c r="SG51" s="307"/>
      <c r="SH51" s="307"/>
      <c r="SI51" s="307"/>
      <c r="SJ51" s="307"/>
      <c r="SK51" s="307"/>
      <c r="SL51" s="307"/>
      <c r="SM51" s="307"/>
      <c r="SN51" s="307"/>
      <c r="SO51" s="307"/>
      <c r="SP51" s="307"/>
      <c r="SQ51" s="307"/>
      <c r="SR51" s="307"/>
      <c r="SS51" s="307"/>
      <c r="ST51" s="307"/>
      <c r="SU51" s="307"/>
      <c r="SV51" s="307"/>
      <c r="SW51" s="307"/>
      <c r="SX51" s="307"/>
      <c r="SY51" s="307"/>
      <c r="SZ51" s="307"/>
      <c r="TA51" s="307"/>
      <c r="TB51" s="307"/>
      <c r="TC51" s="307"/>
      <c r="TD51" s="307"/>
      <c r="TE51" s="307"/>
      <c r="TF51" s="307"/>
      <c r="TG51" s="307"/>
      <c r="TH51" s="307"/>
      <c r="TI51" s="307"/>
      <c r="TJ51" s="307"/>
      <c r="TK51" s="307"/>
      <c r="TL51" s="307"/>
      <c r="TM51" s="307"/>
      <c r="TN51" s="307"/>
      <c r="TO51" s="307"/>
      <c r="TP51" s="307"/>
      <c r="TQ51" s="307"/>
      <c r="TR51" s="307"/>
      <c r="TS51" s="307"/>
      <c r="TT51" s="307"/>
      <c r="TU51" s="307"/>
      <c r="TV51" s="307"/>
      <c r="TW51" s="307"/>
      <c r="TX51" s="307"/>
      <c r="TY51" s="307"/>
      <c r="TZ51" s="307"/>
      <c r="UA51" s="307"/>
      <c r="UB51" s="307"/>
      <c r="UC51" s="307"/>
      <c r="UD51" s="307"/>
      <c r="UE51" s="307"/>
      <c r="UF51" s="307"/>
      <c r="UG51" s="307"/>
      <c r="UH51" s="307"/>
      <c r="UI51" s="307"/>
      <c r="UJ51" s="307"/>
      <c r="UK51" s="307"/>
      <c r="UL51" s="307"/>
      <c r="UM51" s="307"/>
      <c r="UN51" s="307"/>
      <c r="UO51" s="307"/>
      <c r="UP51" s="307"/>
      <c r="UQ51" s="307"/>
      <c r="UR51" s="307"/>
      <c r="US51" s="307"/>
      <c r="UT51" s="307"/>
      <c r="UU51" s="307"/>
      <c r="UV51" s="307"/>
      <c r="UW51" s="307"/>
      <c r="UX51" s="307"/>
      <c r="UY51" s="307"/>
      <c r="UZ51" s="307"/>
      <c r="VA51" s="307"/>
      <c r="VB51" s="307"/>
      <c r="VC51" s="307"/>
      <c r="VD51" s="307"/>
      <c r="VE51" s="307"/>
      <c r="VF51" s="307"/>
      <c r="VG51" s="307"/>
      <c r="VH51" s="307"/>
      <c r="VI51" s="307"/>
      <c r="VJ51" s="307"/>
      <c r="VK51" s="307"/>
      <c r="VL51" s="307"/>
      <c r="VM51" s="307"/>
      <c r="VN51" s="307"/>
      <c r="VO51" s="307"/>
      <c r="VP51" s="307"/>
      <c r="VQ51" s="307"/>
      <c r="VR51" s="307"/>
      <c r="VS51" s="307"/>
      <c r="VT51" s="307"/>
      <c r="VU51" s="307"/>
      <c r="VV51" s="307"/>
      <c r="VW51" s="307"/>
      <c r="VX51" s="307"/>
      <c r="VY51" s="307"/>
      <c r="VZ51" s="307"/>
      <c r="WA51" s="307"/>
      <c r="WB51" s="307"/>
      <c r="WC51" s="307"/>
      <c r="WD51" s="307"/>
      <c r="WE51" s="307"/>
      <c r="WF51" s="307"/>
      <c r="WG51" s="307"/>
      <c r="WH51" s="307"/>
      <c r="WI51" s="307"/>
      <c r="WJ51" s="307"/>
      <c r="WK51" s="307"/>
      <c r="WL51" s="307"/>
      <c r="WM51" s="307"/>
      <c r="WN51" s="307"/>
      <c r="WO51" s="307"/>
      <c r="WP51" s="307"/>
      <c r="WQ51" s="307"/>
      <c r="WR51" s="307"/>
      <c r="WS51" s="307"/>
      <c r="WT51" s="307"/>
      <c r="WU51" s="307"/>
      <c r="WV51" s="307"/>
      <c r="WW51" s="307"/>
      <c r="WX51" s="307"/>
      <c r="WY51" s="307"/>
      <c r="WZ51" s="307"/>
      <c r="XA51" s="307"/>
      <c r="XB51" s="307"/>
      <c r="XC51" s="307"/>
      <c r="XD51" s="307"/>
      <c r="XE51" s="307"/>
      <c r="XF51" s="307"/>
      <c r="XG51" s="307"/>
      <c r="XH51" s="307"/>
      <c r="XI51" s="307"/>
      <c r="XJ51" s="307"/>
      <c r="XK51" s="307"/>
      <c r="XL51" s="307"/>
      <c r="XM51" s="307"/>
      <c r="XN51" s="307"/>
      <c r="XO51" s="307"/>
      <c r="XP51" s="307"/>
      <c r="XQ51" s="307"/>
      <c r="XR51" s="307"/>
      <c r="XS51" s="307"/>
      <c r="XT51" s="307"/>
      <c r="XU51" s="307"/>
      <c r="XV51" s="307"/>
      <c r="XW51" s="307"/>
      <c r="XX51" s="307"/>
      <c r="XY51" s="307"/>
      <c r="XZ51" s="307"/>
      <c r="YA51" s="307"/>
      <c r="YB51" s="307"/>
      <c r="YC51" s="307"/>
      <c r="YD51" s="307"/>
      <c r="YE51" s="307"/>
      <c r="YF51" s="307"/>
      <c r="YG51" s="307"/>
      <c r="YH51" s="307"/>
      <c r="YI51" s="307"/>
      <c r="YJ51" s="307"/>
      <c r="YK51" s="307"/>
      <c r="YL51" s="307"/>
      <c r="YM51" s="307"/>
      <c r="YN51" s="307"/>
      <c r="YO51" s="307"/>
      <c r="YP51" s="307"/>
      <c r="YQ51" s="307"/>
      <c r="YR51" s="307"/>
      <c r="YS51" s="307"/>
      <c r="YT51" s="307"/>
      <c r="YU51" s="307"/>
      <c r="YV51" s="307"/>
      <c r="YW51" s="307"/>
      <c r="YX51" s="307"/>
      <c r="YY51" s="307"/>
      <c r="YZ51" s="307"/>
      <c r="ZA51" s="307"/>
      <c r="ZB51" s="307"/>
      <c r="ZC51" s="307"/>
      <c r="ZD51" s="307"/>
      <c r="ZE51" s="307"/>
      <c r="ZF51" s="307"/>
      <c r="ZG51" s="307"/>
      <c r="ZH51" s="307"/>
      <c r="ZI51" s="307"/>
      <c r="ZJ51" s="307"/>
      <c r="ZK51" s="307"/>
      <c r="ZL51" s="307"/>
      <c r="ZM51" s="307"/>
      <c r="ZN51" s="307"/>
      <c r="ZO51" s="307"/>
      <c r="ZP51" s="307"/>
      <c r="ZQ51" s="307"/>
      <c r="ZR51" s="307"/>
      <c r="ZS51" s="307"/>
      <c r="ZT51" s="307"/>
      <c r="ZU51" s="307"/>
      <c r="ZV51" s="307"/>
      <c r="ZW51" s="307"/>
      <c r="ZX51" s="307"/>
      <c r="ZY51" s="307"/>
      <c r="ZZ51" s="307"/>
      <c r="AAA51" s="307"/>
      <c r="AAB51" s="307"/>
      <c r="AAC51" s="307"/>
      <c r="AAD51" s="307"/>
      <c r="AAE51" s="307"/>
      <c r="AAF51" s="307"/>
      <c r="AAG51" s="307"/>
      <c r="AAH51" s="307"/>
      <c r="AAI51" s="307"/>
      <c r="AAJ51" s="307"/>
      <c r="AAK51" s="307"/>
      <c r="AAL51" s="307"/>
      <c r="AAM51" s="307"/>
      <c r="AAN51" s="307"/>
      <c r="AAO51" s="307"/>
      <c r="AAP51" s="307"/>
      <c r="AAQ51" s="307"/>
      <c r="AAR51" s="307"/>
      <c r="AAS51" s="307"/>
      <c r="AAT51" s="307"/>
      <c r="AAU51" s="307"/>
      <c r="AAV51" s="307"/>
      <c r="AAW51" s="307"/>
      <c r="AAX51" s="307"/>
      <c r="AAY51" s="307"/>
      <c r="AAZ51" s="307"/>
      <c r="ABA51" s="307"/>
      <c r="ABB51" s="307"/>
      <c r="ABC51" s="307"/>
      <c r="ABD51" s="307"/>
      <c r="ABE51" s="307"/>
      <c r="ABF51" s="307"/>
      <c r="ABG51" s="307"/>
      <c r="ABH51" s="307"/>
      <c r="ABI51" s="307"/>
      <c r="ABJ51" s="307"/>
      <c r="ABK51" s="307"/>
      <c r="ABL51" s="307"/>
      <c r="ABM51" s="307"/>
      <c r="ABN51" s="307"/>
      <c r="ABO51" s="307"/>
      <c r="ABP51" s="307"/>
      <c r="ABQ51" s="307"/>
      <c r="ABR51" s="307"/>
      <c r="ABS51" s="307"/>
      <c r="ABT51" s="307"/>
      <c r="ABU51" s="307"/>
      <c r="ABV51" s="307"/>
      <c r="ABW51" s="307"/>
      <c r="ABX51" s="307"/>
      <c r="ABY51" s="307"/>
      <c r="ABZ51" s="307"/>
      <c r="ACA51" s="307"/>
      <c r="ACB51" s="307"/>
      <c r="ACC51" s="307"/>
      <c r="ACD51" s="307"/>
      <c r="ACE51" s="307"/>
      <c r="ACF51" s="307"/>
      <c r="ACG51" s="307"/>
      <c r="ACH51" s="307"/>
      <c r="ACI51" s="307"/>
      <c r="ACJ51" s="307"/>
      <c r="ACK51" s="307"/>
      <c r="ACL51" s="307"/>
      <c r="ACM51" s="307"/>
      <c r="ACN51" s="307"/>
      <c r="ACO51" s="307"/>
      <c r="ACP51" s="307"/>
      <c r="ACQ51" s="307"/>
      <c r="ACR51" s="307"/>
      <c r="ACS51" s="307"/>
      <c r="ACT51" s="307"/>
      <c r="ACU51" s="307"/>
      <c r="ACV51" s="307"/>
      <c r="ACW51" s="307"/>
      <c r="ACX51" s="307"/>
      <c r="ACY51" s="307"/>
      <c r="ACZ51" s="307"/>
      <c r="ADA51" s="307"/>
      <c r="ADB51" s="307"/>
      <c r="ADC51" s="307"/>
      <c r="ADD51" s="307"/>
      <c r="ADE51" s="307"/>
      <c r="ADF51" s="307"/>
      <c r="ADG51" s="307"/>
      <c r="ADH51" s="307"/>
      <c r="ADI51" s="307"/>
      <c r="ADJ51" s="307"/>
      <c r="ADK51" s="307"/>
      <c r="ADL51" s="307"/>
      <c r="ADM51" s="307"/>
      <c r="ADN51" s="307"/>
      <c r="ADO51" s="307"/>
      <c r="ADP51" s="307"/>
      <c r="ADQ51" s="307"/>
      <c r="ADR51" s="307"/>
      <c r="ADS51" s="307"/>
      <c r="ADT51" s="307"/>
      <c r="ADU51" s="307"/>
      <c r="ADV51" s="307"/>
      <c r="ADW51" s="307"/>
      <c r="ADX51" s="307"/>
      <c r="ADY51" s="307"/>
      <c r="ADZ51" s="307"/>
      <c r="AEA51" s="307"/>
      <c r="AEB51" s="307"/>
      <c r="AEC51" s="307"/>
      <c r="AED51" s="307"/>
      <c r="AEE51" s="307"/>
      <c r="AEF51" s="307"/>
      <c r="AEG51" s="307"/>
      <c r="AEH51" s="307"/>
      <c r="AEI51" s="307"/>
      <c r="AEJ51" s="307"/>
      <c r="AEK51" s="307"/>
      <c r="AEL51" s="307"/>
      <c r="AEM51" s="307"/>
      <c r="AEN51" s="307"/>
      <c r="AEO51" s="307"/>
      <c r="AEP51" s="307"/>
      <c r="AEQ51" s="307"/>
      <c r="AER51" s="307"/>
      <c r="AES51" s="307"/>
      <c r="AET51" s="307"/>
      <c r="AEU51" s="307"/>
      <c r="AEV51" s="307"/>
      <c r="AEW51" s="307"/>
      <c r="AEX51" s="307"/>
      <c r="AEY51" s="307"/>
      <c r="AEZ51" s="307"/>
      <c r="AFA51" s="307"/>
      <c r="AFB51" s="307"/>
      <c r="AFC51" s="307"/>
      <c r="AFD51" s="307"/>
      <c r="AFE51" s="307"/>
      <c r="AFF51" s="307"/>
      <c r="AFG51" s="307"/>
      <c r="AFH51" s="307"/>
      <c r="AFI51" s="307"/>
      <c r="AFJ51" s="307"/>
      <c r="AFK51" s="307"/>
      <c r="AFL51" s="307"/>
      <c r="AFM51" s="307"/>
      <c r="AFN51" s="307"/>
      <c r="AFO51" s="307"/>
      <c r="AFP51" s="307"/>
      <c r="AFQ51" s="307"/>
      <c r="AFR51" s="307"/>
      <c r="AFS51" s="307"/>
      <c r="AFT51" s="307"/>
      <c r="AFU51" s="307"/>
      <c r="AFV51" s="307"/>
      <c r="AFW51" s="307"/>
      <c r="AFX51" s="307"/>
      <c r="AFY51" s="307"/>
      <c r="AFZ51" s="307"/>
      <c r="AGA51" s="307"/>
      <c r="AGB51" s="307"/>
      <c r="AGC51" s="307"/>
      <c r="AGD51" s="307"/>
      <c r="AGE51" s="307"/>
      <c r="AGF51" s="307"/>
      <c r="AGG51" s="307"/>
      <c r="AGH51" s="307"/>
      <c r="AGI51" s="307"/>
      <c r="AGJ51" s="307"/>
      <c r="AGK51" s="307"/>
      <c r="AGL51" s="307"/>
      <c r="AGM51" s="307"/>
      <c r="AGN51" s="307"/>
      <c r="AGO51" s="307"/>
      <c r="AGP51" s="307"/>
      <c r="AGQ51" s="307"/>
      <c r="AGR51" s="307"/>
      <c r="AGS51" s="307"/>
      <c r="AGT51" s="307"/>
      <c r="AGU51" s="307"/>
      <c r="AGV51" s="307"/>
      <c r="AGW51" s="307"/>
      <c r="AGX51" s="307"/>
      <c r="AGY51" s="307"/>
      <c r="AGZ51" s="307"/>
      <c r="AHA51" s="307"/>
      <c r="AHB51" s="307"/>
      <c r="AHC51" s="307"/>
      <c r="AHD51" s="307"/>
      <c r="AHE51" s="307"/>
      <c r="AHF51" s="307"/>
      <c r="AHG51" s="307"/>
      <c r="AHH51" s="307"/>
      <c r="AHI51" s="307"/>
      <c r="AHJ51" s="307"/>
      <c r="AHK51" s="307"/>
      <c r="AHL51" s="307"/>
      <c r="AHM51" s="307"/>
      <c r="AHN51" s="307"/>
      <c r="AHO51" s="307"/>
      <c r="AHP51" s="307"/>
      <c r="AHQ51" s="307"/>
      <c r="AHR51" s="307"/>
      <c r="AHS51" s="307"/>
      <c r="AHT51" s="307"/>
      <c r="AHU51" s="307"/>
      <c r="AHV51" s="307"/>
      <c r="AHW51" s="307"/>
      <c r="AHX51" s="307"/>
      <c r="AHY51" s="307"/>
      <c r="AHZ51" s="307"/>
      <c r="AIA51" s="307"/>
      <c r="AIB51" s="307"/>
      <c r="AIC51" s="307"/>
      <c r="AID51" s="307"/>
      <c r="AIE51" s="307"/>
      <c r="AIF51" s="307"/>
      <c r="AIG51" s="307"/>
      <c r="AIH51" s="307"/>
      <c r="AII51" s="307"/>
      <c r="AIJ51" s="307"/>
      <c r="AIK51" s="307"/>
      <c r="AIL51" s="307"/>
      <c r="AIM51" s="307"/>
      <c r="AIN51" s="307"/>
      <c r="AIO51" s="307"/>
      <c r="AIP51" s="307"/>
      <c r="AIQ51" s="307"/>
      <c r="AIR51" s="307"/>
      <c r="AIS51" s="307"/>
      <c r="AIT51" s="307"/>
      <c r="AIU51" s="307"/>
      <c r="AIV51" s="307"/>
      <c r="AIW51" s="307"/>
      <c r="AIX51" s="307"/>
      <c r="AIY51" s="307"/>
      <c r="AIZ51" s="307"/>
      <c r="AJA51" s="307"/>
      <c r="AJB51" s="307"/>
      <c r="AJC51" s="307"/>
      <c r="AJD51" s="307"/>
      <c r="AJE51" s="307"/>
      <c r="AJF51" s="307"/>
      <c r="AJG51" s="307"/>
      <c r="AJH51" s="307"/>
      <c r="AJI51" s="307"/>
      <c r="AJJ51" s="307"/>
      <c r="AJK51" s="307"/>
      <c r="AJL51" s="307"/>
      <c r="AJM51" s="307"/>
      <c r="AJN51" s="307"/>
      <c r="AJO51" s="307"/>
      <c r="AJP51" s="307"/>
      <c r="AJQ51" s="307"/>
      <c r="AJR51" s="307"/>
      <c r="AJS51" s="307"/>
      <c r="AJT51" s="307"/>
      <c r="AJU51" s="307"/>
      <c r="AJV51" s="307"/>
      <c r="AJW51" s="307"/>
      <c r="AJX51" s="307"/>
      <c r="AJY51" s="307"/>
      <c r="AJZ51" s="307"/>
      <c r="AKA51" s="307"/>
      <c r="AKB51" s="307"/>
      <c r="AKC51" s="307"/>
      <c r="AKD51" s="307"/>
      <c r="AKE51" s="307"/>
      <c r="AKF51" s="307"/>
      <c r="AKG51" s="307"/>
      <c r="AKH51" s="307"/>
      <c r="AKI51" s="307"/>
      <c r="AKJ51" s="307"/>
      <c r="AKK51" s="307"/>
      <c r="AKL51" s="307"/>
      <c r="AKM51" s="307"/>
      <c r="AKN51" s="307"/>
      <c r="AKO51" s="307"/>
      <c r="AKP51" s="307"/>
      <c r="AKQ51" s="307"/>
      <c r="AKR51" s="307"/>
      <c r="AKS51" s="307"/>
      <c r="AKT51" s="307"/>
      <c r="AKU51" s="307"/>
      <c r="AKV51" s="307"/>
      <c r="AKW51" s="307"/>
      <c r="AKX51" s="307"/>
      <c r="AKY51" s="307"/>
    </row>
    <row r="52" spans="1:987" s="41" customFormat="1" x14ac:dyDescent="0.25">
      <c r="A52" s="133" t="s">
        <v>11</v>
      </c>
      <c r="B52" s="185" t="e">
        <f>IF('Sample of Spirits 2'!I52&lt;E52,"&lt;",'Sample of Spirits 2'!I52)</f>
        <v>#DIV/0!</v>
      </c>
      <c r="C52" s="94" t="e">
        <f t="shared" si="24"/>
        <v>#DIV/0!</v>
      </c>
      <c r="D52" s="94" t="e">
        <f>'Sample of Spirits 2'!E52</f>
        <v>#DIV/0!</v>
      </c>
      <c r="E52" s="196" t="e">
        <f t="shared" si="25"/>
        <v>#DIV/0!</v>
      </c>
      <c r="F52" s="118"/>
      <c r="G52" s="123" t="e">
        <f>IF('Sample of Spirits 2'!R52&lt;J52,"&lt;",'Sample of Spirits 2'!R52)</f>
        <v>#DIV/0!</v>
      </c>
      <c r="H52" s="94" t="e">
        <f t="shared" si="26"/>
        <v>#DIV/0!</v>
      </c>
      <c r="I52" s="94" t="e">
        <f>'Sample of Spirits 2'!N52</f>
        <v>#DIV/0!</v>
      </c>
      <c r="J52" s="199" t="e">
        <f t="shared" si="27"/>
        <v>#DIV/0!</v>
      </c>
      <c r="K52" s="118"/>
      <c r="L52" s="187" t="e">
        <f>IF('Sample of Spirits 2'!AA52&lt;O52,"&lt;",'Sample of Spirits 2'!AA52)</f>
        <v>#DIV/0!</v>
      </c>
      <c r="M52" s="123" t="e">
        <f t="shared" si="28"/>
        <v>#DIV/0!</v>
      </c>
      <c r="N52" s="94" t="e">
        <f>'Sample of Spirits 2'!W52</f>
        <v>#DIV/0!</v>
      </c>
      <c r="O52" s="199" t="e">
        <f t="shared" si="29"/>
        <v>#DIV/0!</v>
      </c>
      <c r="P52" s="118"/>
      <c r="Q52" s="94" t="e">
        <f t="shared" si="34"/>
        <v>#DIV/0!</v>
      </c>
      <c r="R52" s="94" t="e">
        <f t="shared" si="35"/>
        <v>#DIV/0!</v>
      </c>
      <c r="S52" s="118"/>
      <c r="T52" s="186" t="e">
        <f t="shared" si="38"/>
        <v>#DIV/0!</v>
      </c>
      <c r="U52" s="94" t="e">
        <f t="shared" si="37"/>
        <v>#DIV/0!</v>
      </c>
      <c r="V52" s="114"/>
      <c r="W52" s="312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07"/>
      <c r="AK52" s="307"/>
      <c r="AL52" s="307"/>
      <c r="AM52" s="307"/>
      <c r="AN52" s="307"/>
      <c r="AO52" s="307"/>
      <c r="AP52" s="307"/>
      <c r="AQ52" s="307"/>
      <c r="AR52" s="307"/>
      <c r="AS52" s="307"/>
      <c r="AT52" s="307"/>
      <c r="AU52" s="307"/>
      <c r="AV52" s="307"/>
      <c r="AW52" s="307"/>
      <c r="AX52" s="307"/>
      <c r="AY52" s="307"/>
      <c r="AZ52" s="307"/>
      <c r="BA52" s="307"/>
      <c r="BB52" s="307"/>
      <c r="BC52" s="307"/>
      <c r="BD52" s="307"/>
      <c r="BE52" s="307"/>
      <c r="BF52" s="307"/>
      <c r="BG52" s="307"/>
      <c r="BH52" s="307"/>
      <c r="BI52" s="307"/>
      <c r="BJ52" s="307"/>
      <c r="BK52" s="307"/>
      <c r="BL52" s="307"/>
      <c r="BM52" s="307"/>
      <c r="BN52" s="307"/>
      <c r="BO52" s="307"/>
      <c r="BP52" s="307"/>
      <c r="BQ52" s="307"/>
      <c r="BR52" s="307"/>
      <c r="BS52" s="307"/>
      <c r="BT52" s="307"/>
      <c r="BU52" s="307"/>
      <c r="BV52" s="307"/>
      <c r="BW52" s="307"/>
      <c r="BX52" s="307"/>
      <c r="BY52" s="307"/>
      <c r="BZ52" s="307"/>
      <c r="CA52" s="307"/>
      <c r="CB52" s="307"/>
      <c r="CC52" s="307"/>
      <c r="CD52" s="307"/>
      <c r="CE52" s="307"/>
      <c r="CF52" s="307"/>
      <c r="CG52" s="307"/>
      <c r="CH52" s="307"/>
      <c r="CI52" s="307"/>
      <c r="CJ52" s="307"/>
      <c r="CK52" s="307"/>
      <c r="CL52" s="307"/>
      <c r="CM52" s="307"/>
      <c r="CN52" s="307"/>
      <c r="CO52" s="307"/>
      <c r="CP52" s="307"/>
      <c r="CQ52" s="307"/>
      <c r="CR52" s="307"/>
      <c r="CS52" s="307"/>
      <c r="CT52" s="307"/>
      <c r="CU52" s="307"/>
      <c r="CV52" s="307"/>
      <c r="CW52" s="307"/>
      <c r="CX52" s="307"/>
      <c r="CY52" s="307"/>
      <c r="CZ52" s="307"/>
      <c r="DA52" s="307"/>
      <c r="DB52" s="307"/>
      <c r="DC52" s="307"/>
      <c r="DD52" s="307"/>
      <c r="DE52" s="307"/>
      <c r="DF52" s="307"/>
      <c r="DG52" s="307"/>
      <c r="DH52" s="307"/>
      <c r="DI52" s="307"/>
      <c r="DJ52" s="307"/>
      <c r="DK52" s="307"/>
      <c r="DL52" s="307"/>
      <c r="DM52" s="307"/>
      <c r="DN52" s="307"/>
      <c r="DO52" s="307"/>
      <c r="DP52" s="307"/>
      <c r="DQ52" s="307"/>
      <c r="DR52" s="307"/>
      <c r="DS52" s="307"/>
      <c r="DT52" s="307"/>
      <c r="DU52" s="307"/>
      <c r="DV52" s="307"/>
      <c r="DW52" s="307"/>
      <c r="DX52" s="307"/>
      <c r="DY52" s="307"/>
      <c r="DZ52" s="307"/>
      <c r="EA52" s="307"/>
      <c r="EB52" s="307"/>
      <c r="EC52" s="307"/>
      <c r="ED52" s="307"/>
      <c r="EE52" s="307"/>
      <c r="EF52" s="307"/>
      <c r="EG52" s="307"/>
      <c r="EH52" s="307"/>
      <c r="EI52" s="307"/>
      <c r="EJ52" s="307"/>
      <c r="EK52" s="307"/>
      <c r="EL52" s="307"/>
      <c r="EM52" s="307"/>
      <c r="EN52" s="307"/>
      <c r="EO52" s="307"/>
      <c r="EP52" s="307"/>
      <c r="EQ52" s="307"/>
      <c r="ER52" s="307"/>
      <c r="ES52" s="307"/>
      <c r="ET52" s="307"/>
      <c r="EU52" s="307"/>
      <c r="EV52" s="307"/>
      <c r="EW52" s="307"/>
      <c r="EX52" s="307"/>
      <c r="EY52" s="307"/>
      <c r="EZ52" s="307"/>
      <c r="FA52" s="307"/>
      <c r="FB52" s="307"/>
      <c r="FC52" s="307"/>
      <c r="FD52" s="307"/>
      <c r="FE52" s="307"/>
      <c r="FF52" s="307"/>
      <c r="FG52" s="307"/>
      <c r="FH52" s="307"/>
      <c r="FI52" s="307"/>
      <c r="FJ52" s="307"/>
      <c r="FK52" s="307"/>
      <c r="FL52" s="307"/>
      <c r="FM52" s="307"/>
      <c r="FN52" s="307"/>
      <c r="FO52" s="307"/>
      <c r="FP52" s="307"/>
      <c r="FQ52" s="307"/>
      <c r="FR52" s="307"/>
      <c r="FS52" s="307"/>
      <c r="FT52" s="307"/>
      <c r="FU52" s="307"/>
      <c r="FV52" s="307"/>
      <c r="FW52" s="307"/>
      <c r="FX52" s="307"/>
      <c r="FY52" s="307"/>
      <c r="FZ52" s="307"/>
      <c r="GA52" s="307"/>
      <c r="GB52" s="307"/>
      <c r="GC52" s="307"/>
      <c r="GD52" s="307"/>
      <c r="GE52" s="307"/>
      <c r="GF52" s="307"/>
      <c r="GG52" s="307"/>
      <c r="GH52" s="307"/>
      <c r="GI52" s="307"/>
      <c r="GJ52" s="307"/>
      <c r="GK52" s="307"/>
      <c r="GL52" s="307"/>
      <c r="GM52" s="307"/>
      <c r="GN52" s="307"/>
      <c r="GO52" s="307"/>
      <c r="GP52" s="307"/>
      <c r="GQ52" s="307"/>
      <c r="GR52" s="307"/>
      <c r="GS52" s="307"/>
      <c r="GT52" s="307"/>
      <c r="GU52" s="307"/>
      <c r="GV52" s="307"/>
      <c r="GW52" s="307"/>
      <c r="GX52" s="307"/>
      <c r="GY52" s="307"/>
      <c r="GZ52" s="307"/>
      <c r="HA52" s="307"/>
      <c r="HB52" s="307"/>
      <c r="HC52" s="307"/>
      <c r="HD52" s="307"/>
      <c r="HE52" s="307"/>
      <c r="HF52" s="307"/>
      <c r="HG52" s="307"/>
      <c r="HH52" s="307"/>
      <c r="HI52" s="307"/>
      <c r="HJ52" s="307"/>
      <c r="HK52" s="307"/>
      <c r="HL52" s="307"/>
      <c r="HM52" s="307"/>
      <c r="HN52" s="307"/>
      <c r="HO52" s="307"/>
      <c r="HP52" s="307"/>
      <c r="HQ52" s="307"/>
      <c r="HR52" s="307"/>
      <c r="HS52" s="307"/>
      <c r="HT52" s="307"/>
      <c r="HU52" s="307"/>
      <c r="HV52" s="307"/>
      <c r="HW52" s="307"/>
      <c r="HX52" s="307"/>
      <c r="HY52" s="307"/>
      <c r="HZ52" s="307"/>
      <c r="IA52" s="307"/>
      <c r="IB52" s="307"/>
      <c r="IC52" s="307"/>
      <c r="ID52" s="307"/>
      <c r="IE52" s="307"/>
      <c r="IF52" s="307"/>
      <c r="IG52" s="307"/>
      <c r="IH52" s="307"/>
      <c r="II52" s="307"/>
      <c r="IJ52" s="307"/>
      <c r="IK52" s="307"/>
      <c r="IL52" s="307"/>
      <c r="IM52" s="307"/>
      <c r="IN52" s="307"/>
      <c r="IO52" s="307"/>
      <c r="IP52" s="307"/>
      <c r="IQ52" s="307"/>
      <c r="IR52" s="307"/>
      <c r="IS52" s="307"/>
      <c r="IT52" s="307"/>
      <c r="IU52" s="307"/>
      <c r="IV52" s="307"/>
      <c r="IW52" s="307"/>
      <c r="IX52" s="307"/>
      <c r="IY52" s="307"/>
      <c r="IZ52" s="307"/>
      <c r="JA52" s="307"/>
      <c r="JB52" s="307"/>
      <c r="JC52" s="307"/>
      <c r="JD52" s="307"/>
      <c r="JE52" s="307"/>
      <c r="JF52" s="307"/>
      <c r="JG52" s="307"/>
      <c r="JH52" s="307"/>
      <c r="JI52" s="307"/>
      <c r="JJ52" s="307"/>
      <c r="JK52" s="307"/>
      <c r="JL52" s="307"/>
      <c r="JM52" s="307"/>
      <c r="JN52" s="307"/>
      <c r="JO52" s="307"/>
      <c r="JP52" s="307"/>
      <c r="JQ52" s="307"/>
      <c r="JR52" s="307"/>
      <c r="JS52" s="307"/>
      <c r="JT52" s="307"/>
      <c r="JU52" s="307"/>
      <c r="JV52" s="307"/>
      <c r="JW52" s="307"/>
      <c r="JX52" s="307"/>
      <c r="JY52" s="307"/>
      <c r="JZ52" s="307"/>
      <c r="KA52" s="307"/>
      <c r="KB52" s="307"/>
      <c r="KC52" s="307"/>
      <c r="KD52" s="307"/>
      <c r="KE52" s="307"/>
      <c r="KF52" s="307"/>
      <c r="KG52" s="307"/>
      <c r="KH52" s="307"/>
      <c r="KI52" s="307"/>
      <c r="KJ52" s="307"/>
      <c r="KK52" s="307"/>
      <c r="KL52" s="307"/>
      <c r="KM52" s="307"/>
      <c r="KN52" s="307"/>
      <c r="KO52" s="307"/>
      <c r="KP52" s="307"/>
      <c r="KQ52" s="307"/>
      <c r="KR52" s="307"/>
      <c r="KS52" s="307"/>
      <c r="KT52" s="307"/>
      <c r="KU52" s="307"/>
      <c r="KV52" s="307"/>
      <c r="KW52" s="307"/>
      <c r="KX52" s="307"/>
      <c r="KY52" s="307"/>
      <c r="KZ52" s="307"/>
      <c r="LA52" s="307"/>
      <c r="LB52" s="307"/>
      <c r="LC52" s="307"/>
      <c r="LD52" s="307"/>
      <c r="LE52" s="307"/>
      <c r="LF52" s="307"/>
      <c r="LG52" s="307"/>
      <c r="LH52" s="307"/>
      <c r="LI52" s="307"/>
      <c r="LJ52" s="307"/>
      <c r="LK52" s="307"/>
      <c r="LL52" s="307"/>
      <c r="LM52" s="307"/>
      <c r="LN52" s="307"/>
      <c r="LO52" s="307"/>
      <c r="LP52" s="307"/>
      <c r="LQ52" s="307"/>
      <c r="LR52" s="307"/>
      <c r="LS52" s="307"/>
      <c r="LT52" s="307"/>
      <c r="LU52" s="307"/>
      <c r="LV52" s="307"/>
      <c r="LW52" s="307"/>
      <c r="LX52" s="307"/>
      <c r="LY52" s="307"/>
      <c r="LZ52" s="307"/>
      <c r="MA52" s="307"/>
      <c r="MB52" s="307"/>
      <c r="MC52" s="307"/>
      <c r="MD52" s="307"/>
      <c r="ME52" s="307"/>
      <c r="MF52" s="307"/>
      <c r="MG52" s="307"/>
      <c r="MH52" s="307"/>
      <c r="MI52" s="307"/>
      <c r="MJ52" s="307"/>
      <c r="MK52" s="307"/>
      <c r="ML52" s="307"/>
      <c r="MM52" s="307"/>
      <c r="MN52" s="307"/>
      <c r="MO52" s="307"/>
      <c r="MP52" s="307"/>
      <c r="MQ52" s="307"/>
      <c r="MR52" s="307"/>
      <c r="MS52" s="307"/>
      <c r="MT52" s="307"/>
      <c r="MU52" s="307"/>
      <c r="MV52" s="307"/>
      <c r="MW52" s="307"/>
      <c r="MX52" s="307"/>
      <c r="MY52" s="307"/>
      <c r="MZ52" s="307"/>
      <c r="NA52" s="307"/>
      <c r="NB52" s="307"/>
      <c r="NC52" s="307"/>
      <c r="ND52" s="307"/>
      <c r="NE52" s="307"/>
      <c r="NF52" s="307"/>
      <c r="NG52" s="307"/>
      <c r="NH52" s="307"/>
      <c r="NI52" s="307"/>
      <c r="NJ52" s="307"/>
      <c r="NK52" s="307"/>
      <c r="NL52" s="307"/>
      <c r="NM52" s="307"/>
      <c r="NN52" s="307"/>
      <c r="NO52" s="307"/>
      <c r="NP52" s="307"/>
      <c r="NQ52" s="307"/>
      <c r="NR52" s="307"/>
      <c r="NS52" s="307"/>
      <c r="NT52" s="307"/>
      <c r="NU52" s="307"/>
      <c r="NV52" s="307"/>
      <c r="NW52" s="307"/>
      <c r="NX52" s="307"/>
      <c r="NY52" s="307"/>
      <c r="NZ52" s="307"/>
      <c r="OA52" s="307"/>
      <c r="OB52" s="307"/>
      <c r="OC52" s="307"/>
      <c r="OD52" s="307"/>
      <c r="OE52" s="307"/>
      <c r="OF52" s="307"/>
      <c r="OG52" s="307"/>
      <c r="OH52" s="307"/>
      <c r="OI52" s="307"/>
      <c r="OJ52" s="307"/>
      <c r="OK52" s="307"/>
      <c r="OL52" s="307"/>
      <c r="OM52" s="307"/>
      <c r="ON52" s="307"/>
      <c r="OO52" s="307"/>
      <c r="OP52" s="307"/>
      <c r="OQ52" s="307"/>
      <c r="OR52" s="307"/>
      <c r="OS52" s="307"/>
      <c r="OT52" s="307"/>
      <c r="OU52" s="307"/>
      <c r="OV52" s="307"/>
      <c r="OW52" s="307"/>
      <c r="OX52" s="307"/>
      <c r="OY52" s="307"/>
      <c r="OZ52" s="307"/>
      <c r="PA52" s="307"/>
      <c r="PB52" s="307"/>
      <c r="PC52" s="307"/>
      <c r="PD52" s="307"/>
      <c r="PE52" s="307"/>
      <c r="PF52" s="307"/>
      <c r="PG52" s="307"/>
      <c r="PH52" s="307"/>
      <c r="PI52" s="307"/>
      <c r="PJ52" s="307"/>
      <c r="PK52" s="307"/>
      <c r="PL52" s="307"/>
      <c r="PM52" s="307"/>
      <c r="PN52" s="307"/>
      <c r="PO52" s="307"/>
      <c r="PP52" s="307"/>
      <c r="PQ52" s="307"/>
      <c r="PR52" s="307"/>
      <c r="PS52" s="307"/>
      <c r="PT52" s="307"/>
      <c r="PU52" s="307"/>
      <c r="PV52" s="307"/>
      <c r="PW52" s="307"/>
      <c r="PX52" s="307"/>
      <c r="PY52" s="307"/>
      <c r="PZ52" s="307"/>
      <c r="QA52" s="307"/>
      <c r="QB52" s="307"/>
      <c r="QC52" s="307"/>
      <c r="QD52" s="307"/>
      <c r="QE52" s="307"/>
      <c r="QF52" s="307"/>
      <c r="QG52" s="307"/>
      <c r="QH52" s="307"/>
      <c r="QI52" s="307"/>
      <c r="QJ52" s="307"/>
      <c r="QK52" s="307"/>
      <c r="QL52" s="307"/>
      <c r="QM52" s="307"/>
      <c r="QN52" s="307"/>
      <c r="QO52" s="307"/>
      <c r="QP52" s="307"/>
      <c r="QQ52" s="307"/>
      <c r="QR52" s="307"/>
      <c r="QS52" s="307"/>
      <c r="QT52" s="307"/>
      <c r="QU52" s="307"/>
      <c r="QV52" s="307"/>
      <c r="QW52" s="307"/>
      <c r="QX52" s="307"/>
      <c r="QY52" s="307"/>
      <c r="QZ52" s="307"/>
      <c r="RA52" s="307"/>
      <c r="RB52" s="307"/>
      <c r="RC52" s="307"/>
      <c r="RD52" s="307"/>
      <c r="RE52" s="307"/>
      <c r="RF52" s="307"/>
      <c r="RG52" s="307"/>
      <c r="RH52" s="307"/>
      <c r="RI52" s="307"/>
      <c r="RJ52" s="307"/>
      <c r="RK52" s="307"/>
      <c r="RL52" s="307"/>
      <c r="RM52" s="307"/>
      <c r="RN52" s="307"/>
      <c r="RO52" s="307"/>
      <c r="RP52" s="307"/>
      <c r="RQ52" s="307"/>
      <c r="RR52" s="307"/>
      <c r="RS52" s="307"/>
      <c r="RT52" s="307"/>
      <c r="RU52" s="307"/>
      <c r="RV52" s="307"/>
      <c r="RW52" s="307"/>
      <c r="RX52" s="307"/>
      <c r="RY52" s="307"/>
      <c r="RZ52" s="307"/>
      <c r="SA52" s="307"/>
      <c r="SB52" s="307"/>
      <c r="SC52" s="307"/>
      <c r="SD52" s="307"/>
      <c r="SE52" s="307"/>
      <c r="SF52" s="307"/>
      <c r="SG52" s="307"/>
      <c r="SH52" s="307"/>
      <c r="SI52" s="307"/>
      <c r="SJ52" s="307"/>
      <c r="SK52" s="307"/>
      <c r="SL52" s="307"/>
      <c r="SM52" s="307"/>
      <c r="SN52" s="307"/>
      <c r="SO52" s="307"/>
      <c r="SP52" s="307"/>
      <c r="SQ52" s="307"/>
      <c r="SR52" s="307"/>
      <c r="SS52" s="307"/>
      <c r="ST52" s="307"/>
      <c r="SU52" s="307"/>
      <c r="SV52" s="307"/>
      <c r="SW52" s="307"/>
      <c r="SX52" s="307"/>
      <c r="SY52" s="307"/>
      <c r="SZ52" s="307"/>
      <c r="TA52" s="307"/>
      <c r="TB52" s="307"/>
      <c r="TC52" s="307"/>
      <c r="TD52" s="307"/>
      <c r="TE52" s="307"/>
      <c r="TF52" s="307"/>
      <c r="TG52" s="307"/>
      <c r="TH52" s="307"/>
      <c r="TI52" s="307"/>
      <c r="TJ52" s="307"/>
      <c r="TK52" s="307"/>
      <c r="TL52" s="307"/>
      <c r="TM52" s="307"/>
      <c r="TN52" s="307"/>
      <c r="TO52" s="307"/>
      <c r="TP52" s="307"/>
      <c r="TQ52" s="307"/>
      <c r="TR52" s="307"/>
      <c r="TS52" s="307"/>
      <c r="TT52" s="307"/>
      <c r="TU52" s="307"/>
      <c r="TV52" s="307"/>
      <c r="TW52" s="307"/>
      <c r="TX52" s="307"/>
      <c r="TY52" s="307"/>
      <c r="TZ52" s="307"/>
      <c r="UA52" s="307"/>
      <c r="UB52" s="307"/>
      <c r="UC52" s="307"/>
      <c r="UD52" s="307"/>
      <c r="UE52" s="307"/>
      <c r="UF52" s="307"/>
      <c r="UG52" s="307"/>
      <c r="UH52" s="307"/>
      <c r="UI52" s="307"/>
      <c r="UJ52" s="307"/>
      <c r="UK52" s="307"/>
      <c r="UL52" s="307"/>
      <c r="UM52" s="307"/>
      <c r="UN52" s="307"/>
      <c r="UO52" s="307"/>
      <c r="UP52" s="307"/>
      <c r="UQ52" s="307"/>
      <c r="UR52" s="307"/>
      <c r="US52" s="307"/>
      <c r="UT52" s="307"/>
      <c r="UU52" s="307"/>
      <c r="UV52" s="307"/>
      <c r="UW52" s="307"/>
      <c r="UX52" s="307"/>
      <c r="UY52" s="307"/>
      <c r="UZ52" s="307"/>
      <c r="VA52" s="307"/>
      <c r="VB52" s="307"/>
      <c r="VC52" s="307"/>
      <c r="VD52" s="307"/>
      <c r="VE52" s="307"/>
      <c r="VF52" s="307"/>
      <c r="VG52" s="307"/>
      <c r="VH52" s="307"/>
      <c r="VI52" s="307"/>
      <c r="VJ52" s="307"/>
      <c r="VK52" s="307"/>
      <c r="VL52" s="307"/>
      <c r="VM52" s="307"/>
      <c r="VN52" s="307"/>
      <c r="VO52" s="307"/>
      <c r="VP52" s="307"/>
      <c r="VQ52" s="307"/>
      <c r="VR52" s="307"/>
      <c r="VS52" s="307"/>
      <c r="VT52" s="307"/>
      <c r="VU52" s="307"/>
      <c r="VV52" s="307"/>
      <c r="VW52" s="307"/>
      <c r="VX52" s="307"/>
      <c r="VY52" s="307"/>
      <c r="VZ52" s="307"/>
      <c r="WA52" s="307"/>
      <c r="WB52" s="307"/>
      <c r="WC52" s="307"/>
      <c r="WD52" s="307"/>
      <c r="WE52" s="307"/>
      <c r="WF52" s="307"/>
      <c r="WG52" s="307"/>
      <c r="WH52" s="307"/>
      <c r="WI52" s="307"/>
      <c r="WJ52" s="307"/>
      <c r="WK52" s="307"/>
      <c r="WL52" s="307"/>
      <c r="WM52" s="307"/>
      <c r="WN52" s="307"/>
      <c r="WO52" s="307"/>
      <c r="WP52" s="307"/>
      <c r="WQ52" s="307"/>
      <c r="WR52" s="307"/>
      <c r="WS52" s="307"/>
      <c r="WT52" s="307"/>
      <c r="WU52" s="307"/>
      <c r="WV52" s="307"/>
      <c r="WW52" s="307"/>
      <c r="WX52" s="307"/>
      <c r="WY52" s="307"/>
      <c r="WZ52" s="307"/>
      <c r="XA52" s="307"/>
      <c r="XB52" s="307"/>
      <c r="XC52" s="307"/>
      <c r="XD52" s="307"/>
      <c r="XE52" s="307"/>
      <c r="XF52" s="307"/>
      <c r="XG52" s="307"/>
      <c r="XH52" s="307"/>
      <c r="XI52" s="307"/>
      <c r="XJ52" s="307"/>
      <c r="XK52" s="307"/>
      <c r="XL52" s="307"/>
      <c r="XM52" s="307"/>
      <c r="XN52" s="307"/>
      <c r="XO52" s="307"/>
      <c r="XP52" s="307"/>
      <c r="XQ52" s="307"/>
      <c r="XR52" s="307"/>
      <c r="XS52" s="307"/>
      <c r="XT52" s="307"/>
      <c r="XU52" s="307"/>
      <c r="XV52" s="307"/>
      <c r="XW52" s="307"/>
      <c r="XX52" s="307"/>
      <c r="XY52" s="307"/>
      <c r="XZ52" s="307"/>
      <c r="YA52" s="307"/>
      <c r="YB52" s="307"/>
      <c r="YC52" s="307"/>
      <c r="YD52" s="307"/>
      <c r="YE52" s="307"/>
      <c r="YF52" s="307"/>
      <c r="YG52" s="307"/>
      <c r="YH52" s="307"/>
      <c r="YI52" s="307"/>
      <c r="YJ52" s="307"/>
      <c r="YK52" s="307"/>
      <c r="YL52" s="307"/>
      <c r="YM52" s="307"/>
      <c r="YN52" s="307"/>
      <c r="YO52" s="307"/>
      <c r="YP52" s="307"/>
      <c r="YQ52" s="307"/>
      <c r="YR52" s="307"/>
      <c r="YS52" s="307"/>
      <c r="YT52" s="307"/>
      <c r="YU52" s="307"/>
      <c r="YV52" s="307"/>
      <c r="YW52" s="307"/>
      <c r="YX52" s="307"/>
      <c r="YY52" s="307"/>
      <c r="YZ52" s="307"/>
      <c r="ZA52" s="307"/>
      <c r="ZB52" s="307"/>
      <c r="ZC52" s="307"/>
      <c r="ZD52" s="307"/>
      <c r="ZE52" s="307"/>
      <c r="ZF52" s="307"/>
      <c r="ZG52" s="307"/>
      <c r="ZH52" s="307"/>
      <c r="ZI52" s="307"/>
      <c r="ZJ52" s="307"/>
      <c r="ZK52" s="307"/>
      <c r="ZL52" s="307"/>
      <c r="ZM52" s="307"/>
      <c r="ZN52" s="307"/>
      <c r="ZO52" s="307"/>
      <c r="ZP52" s="307"/>
      <c r="ZQ52" s="307"/>
      <c r="ZR52" s="307"/>
      <c r="ZS52" s="307"/>
      <c r="ZT52" s="307"/>
      <c r="ZU52" s="307"/>
      <c r="ZV52" s="307"/>
      <c r="ZW52" s="307"/>
      <c r="ZX52" s="307"/>
      <c r="ZY52" s="307"/>
      <c r="ZZ52" s="307"/>
      <c r="AAA52" s="307"/>
      <c r="AAB52" s="307"/>
      <c r="AAC52" s="307"/>
      <c r="AAD52" s="307"/>
      <c r="AAE52" s="307"/>
      <c r="AAF52" s="307"/>
      <c r="AAG52" s="307"/>
      <c r="AAH52" s="307"/>
      <c r="AAI52" s="307"/>
      <c r="AAJ52" s="307"/>
      <c r="AAK52" s="307"/>
      <c r="AAL52" s="307"/>
      <c r="AAM52" s="307"/>
      <c r="AAN52" s="307"/>
      <c r="AAO52" s="307"/>
      <c r="AAP52" s="307"/>
      <c r="AAQ52" s="307"/>
      <c r="AAR52" s="307"/>
      <c r="AAS52" s="307"/>
      <c r="AAT52" s="307"/>
      <c r="AAU52" s="307"/>
      <c r="AAV52" s="307"/>
      <c r="AAW52" s="307"/>
      <c r="AAX52" s="307"/>
      <c r="AAY52" s="307"/>
      <c r="AAZ52" s="307"/>
      <c r="ABA52" s="307"/>
      <c r="ABB52" s="307"/>
      <c r="ABC52" s="307"/>
      <c r="ABD52" s="307"/>
      <c r="ABE52" s="307"/>
      <c r="ABF52" s="307"/>
      <c r="ABG52" s="307"/>
      <c r="ABH52" s="307"/>
      <c r="ABI52" s="307"/>
      <c r="ABJ52" s="307"/>
      <c r="ABK52" s="307"/>
      <c r="ABL52" s="307"/>
      <c r="ABM52" s="307"/>
      <c r="ABN52" s="307"/>
      <c r="ABO52" s="307"/>
      <c r="ABP52" s="307"/>
      <c r="ABQ52" s="307"/>
      <c r="ABR52" s="307"/>
      <c r="ABS52" s="307"/>
      <c r="ABT52" s="307"/>
      <c r="ABU52" s="307"/>
      <c r="ABV52" s="307"/>
      <c r="ABW52" s="307"/>
      <c r="ABX52" s="307"/>
      <c r="ABY52" s="307"/>
      <c r="ABZ52" s="307"/>
      <c r="ACA52" s="307"/>
      <c r="ACB52" s="307"/>
      <c r="ACC52" s="307"/>
      <c r="ACD52" s="307"/>
      <c r="ACE52" s="307"/>
      <c r="ACF52" s="307"/>
      <c r="ACG52" s="307"/>
      <c r="ACH52" s="307"/>
      <c r="ACI52" s="307"/>
      <c r="ACJ52" s="307"/>
      <c r="ACK52" s="307"/>
      <c r="ACL52" s="307"/>
      <c r="ACM52" s="307"/>
      <c r="ACN52" s="307"/>
      <c r="ACO52" s="307"/>
      <c r="ACP52" s="307"/>
      <c r="ACQ52" s="307"/>
      <c r="ACR52" s="307"/>
      <c r="ACS52" s="307"/>
      <c r="ACT52" s="307"/>
      <c r="ACU52" s="307"/>
      <c r="ACV52" s="307"/>
      <c r="ACW52" s="307"/>
      <c r="ACX52" s="307"/>
      <c r="ACY52" s="307"/>
      <c r="ACZ52" s="307"/>
      <c r="ADA52" s="307"/>
      <c r="ADB52" s="307"/>
      <c r="ADC52" s="307"/>
      <c r="ADD52" s="307"/>
      <c r="ADE52" s="307"/>
      <c r="ADF52" s="307"/>
      <c r="ADG52" s="307"/>
      <c r="ADH52" s="307"/>
      <c r="ADI52" s="307"/>
      <c r="ADJ52" s="307"/>
      <c r="ADK52" s="307"/>
      <c r="ADL52" s="307"/>
      <c r="ADM52" s="307"/>
      <c r="ADN52" s="307"/>
      <c r="ADO52" s="307"/>
      <c r="ADP52" s="307"/>
      <c r="ADQ52" s="307"/>
      <c r="ADR52" s="307"/>
      <c r="ADS52" s="307"/>
      <c r="ADT52" s="307"/>
      <c r="ADU52" s="307"/>
      <c r="ADV52" s="307"/>
      <c r="ADW52" s="307"/>
      <c r="ADX52" s="307"/>
      <c r="ADY52" s="307"/>
      <c r="ADZ52" s="307"/>
      <c r="AEA52" s="307"/>
      <c r="AEB52" s="307"/>
      <c r="AEC52" s="307"/>
      <c r="AED52" s="307"/>
      <c r="AEE52" s="307"/>
      <c r="AEF52" s="307"/>
      <c r="AEG52" s="307"/>
      <c r="AEH52" s="307"/>
      <c r="AEI52" s="307"/>
      <c r="AEJ52" s="307"/>
      <c r="AEK52" s="307"/>
      <c r="AEL52" s="307"/>
      <c r="AEM52" s="307"/>
      <c r="AEN52" s="307"/>
      <c r="AEO52" s="307"/>
      <c r="AEP52" s="307"/>
      <c r="AEQ52" s="307"/>
      <c r="AER52" s="307"/>
      <c r="AES52" s="307"/>
      <c r="AET52" s="307"/>
      <c r="AEU52" s="307"/>
      <c r="AEV52" s="307"/>
      <c r="AEW52" s="307"/>
      <c r="AEX52" s="307"/>
      <c r="AEY52" s="307"/>
      <c r="AEZ52" s="307"/>
      <c r="AFA52" s="307"/>
      <c r="AFB52" s="307"/>
      <c r="AFC52" s="307"/>
      <c r="AFD52" s="307"/>
      <c r="AFE52" s="307"/>
      <c r="AFF52" s="307"/>
      <c r="AFG52" s="307"/>
      <c r="AFH52" s="307"/>
      <c r="AFI52" s="307"/>
      <c r="AFJ52" s="307"/>
      <c r="AFK52" s="307"/>
      <c r="AFL52" s="307"/>
      <c r="AFM52" s="307"/>
      <c r="AFN52" s="307"/>
      <c r="AFO52" s="307"/>
      <c r="AFP52" s="307"/>
      <c r="AFQ52" s="307"/>
      <c r="AFR52" s="307"/>
      <c r="AFS52" s="307"/>
      <c r="AFT52" s="307"/>
      <c r="AFU52" s="307"/>
      <c r="AFV52" s="307"/>
      <c r="AFW52" s="307"/>
      <c r="AFX52" s="307"/>
      <c r="AFY52" s="307"/>
      <c r="AFZ52" s="307"/>
      <c r="AGA52" s="307"/>
      <c r="AGB52" s="307"/>
      <c r="AGC52" s="307"/>
      <c r="AGD52" s="307"/>
      <c r="AGE52" s="307"/>
      <c r="AGF52" s="307"/>
      <c r="AGG52" s="307"/>
      <c r="AGH52" s="307"/>
      <c r="AGI52" s="307"/>
      <c r="AGJ52" s="307"/>
      <c r="AGK52" s="307"/>
      <c r="AGL52" s="307"/>
      <c r="AGM52" s="307"/>
      <c r="AGN52" s="307"/>
      <c r="AGO52" s="307"/>
      <c r="AGP52" s="307"/>
      <c r="AGQ52" s="307"/>
      <c r="AGR52" s="307"/>
      <c r="AGS52" s="307"/>
      <c r="AGT52" s="307"/>
      <c r="AGU52" s="307"/>
      <c r="AGV52" s="307"/>
      <c r="AGW52" s="307"/>
      <c r="AGX52" s="307"/>
      <c r="AGY52" s="307"/>
      <c r="AGZ52" s="307"/>
      <c r="AHA52" s="307"/>
      <c r="AHB52" s="307"/>
      <c r="AHC52" s="307"/>
      <c r="AHD52" s="307"/>
      <c r="AHE52" s="307"/>
      <c r="AHF52" s="307"/>
      <c r="AHG52" s="307"/>
      <c r="AHH52" s="307"/>
      <c r="AHI52" s="307"/>
      <c r="AHJ52" s="307"/>
      <c r="AHK52" s="307"/>
      <c r="AHL52" s="307"/>
      <c r="AHM52" s="307"/>
      <c r="AHN52" s="307"/>
      <c r="AHO52" s="307"/>
      <c r="AHP52" s="307"/>
      <c r="AHQ52" s="307"/>
      <c r="AHR52" s="307"/>
      <c r="AHS52" s="307"/>
      <c r="AHT52" s="307"/>
      <c r="AHU52" s="307"/>
      <c r="AHV52" s="307"/>
      <c r="AHW52" s="307"/>
      <c r="AHX52" s="307"/>
      <c r="AHY52" s="307"/>
      <c r="AHZ52" s="307"/>
      <c r="AIA52" s="307"/>
      <c r="AIB52" s="307"/>
      <c r="AIC52" s="307"/>
      <c r="AID52" s="307"/>
      <c r="AIE52" s="307"/>
      <c r="AIF52" s="307"/>
      <c r="AIG52" s="307"/>
      <c r="AIH52" s="307"/>
      <c r="AII52" s="307"/>
      <c r="AIJ52" s="307"/>
      <c r="AIK52" s="307"/>
      <c r="AIL52" s="307"/>
      <c r="AIM52" s="307"/>
      <c r="AIN52" s="307"/>
      <c r="AIO52" s="307"/>
      <c r="AIP52" s="307"/>
      <c r="AIQ52" s="307"/>
      <c r="AIR52" s="307"/>
      <c r="AIS52" s="307"/>
      <c r="AIT52" s="307"/>
      <c r="AIU52" s="307"/>
      <c r="AIV52" s="307"/>
      <c r="AIW52" s="307"/>
      <c r="AIX52" s="307"/>
      <c r="AIY52" s="307"/>
      <c r="AIZ52" s="307"/>
      <c r="AJA52" s="307"/>
      <c r="AJB52" s="307"/>
      <c r="AJC52" s="307"/>
      <c r="AJD52" s="307"/>
      <c r="AJE52" s="307"/>
      <c r="AJF52" s="307"/>
      <c r="AJG52" s="307"/>
      <c r="AJH52" s="307"/>
      <c r="AJI52" s="307"/>
      <c r="AJJ52" s="307"/>
      <c r="AJK52" s="307"/>
      <c r="AJL52" s="307"/>
      <c r="AJM52" s="307"/>
      <c r="AJN52" s="307"/>
      <c r="AJO52" s="307"/>
      <c r="AJP52" s="307"/>
      <c r="AJQ52" s="307"/>
      <c r="AJR52" s="307"/>
      <c r="AJS52" s="307"/>
      <c r="AJT52" s="307"/>
      <c r="AJU52" s="307"/>
      <c r="AJV52" s="307"/>
      <c r="AJW52" s="307"/>
      <c r="AJX52" s="307"/>
      <c r="AJY52" s="307"/>
      <c r="AJZ52" s="307"/>
      <c r="AKA52" s="307"/>
      <c r="AKB52" s="307"/>
      <c r="AKC52" s="307"/>
      <c r="AKD52" s="307"/>
      <c r="AKE52" s="307"/>
      <c r="AKF52" s="307"/>
      <c r="AKG52" s="307"/>
      <c r="AKH52" s="307"/>
      <c r="AKI52" s="307"/>
      <c r="AKJ52" s="307"/>
      <c r="AKK52" s="307"/>
      <c r="AKL52" s="307"/>
      <c r="AKM52" s="307"/>
      <c r="AKN52" s="307"/>
      <c r="AKO52" s="307"/>
      <c r="AKP52" s="307"/>
      <c r="AKQ52" s="307"/>
      <c r="AKR52" s="307"/>
      <c r="AKS52" s="307"/>
      <c r="AKT52" s="307"/>
      <c r="AKU52" s="307"/>
      <c r="AKV52" s="307"/>
      <c r="AKW52" s="307"/>
      <c r="AKX52" s="307"/>
      <c r="AKY52" s="307"/>
    </row>
    <row r="53" spans="1:987" s="184" customFormat="1" x14ac:dyDescent="0.25">
      <c r="A53" s="135" t="s">
        <v>12</v>
      </c>
      <c r="B53" s="204" t="e">
        <f>IF('Sample of Spirits 2'!I53&lt;E53,"&lt;",'Sample of Spirits 2'!I53)</f>
        <v>#DIV/0!</v>
      </c>
      <c r="C53" s="183" t="e">
        <f t="shared" si="24"/>
        <v>#DIV/0!</v>
      </c>
      <c r="D53" s="183" t="e">
        <f>'Sample of Spirits 2'!E53</f>
        <v>#DIV/0!</v>
      </c>
      <c r="E53" s="198" t="e">
        <f t="shared" si="25"/>
        <v>#DIV/0!</v>
      </c>
      <c r="F53" s="194"/>
      <c r="G53" s="213" t="e">
        <f>IF('Sample of Spirits 2'!R53&lt;J53,"&lt;",'Sample of Spirits 2'!R53)</f>
        <v>#DIV/0!</v>
      </c>
      <c r="H53" s="213" t="e">
        <f t="shared" si="26"/>
        <v>#DIV/0!</v>
      </c>
      <c r="I53" s="183" t="e">
        <f>'Sample of Spirits 2'!N53</f>
        <v>#DIV/0!</v>
      </c>
      <c r="J53" s="198" t="e">
        <f t="shared" si="27"/>
        <v>#DIV/0!</v>
      </c>
      <c r="K53" s="194"/>
      <c r="L53" s="212" t="e">
        <f>IF('Sample of Spirits 2'!AA53&lt;O53,"&lt;",'Sample of Spirits 2'!AA53)</f>
        <v>#DIV/0!</v>
      </c>
      <c r="M53" s="213" t="e">
        <f t="shared" si="28"/>
        <v>#DIV/0!</v>
      </c>
      <c r="N53" s="183" t="e">
        <f>'Sample of Spirits 2'!W53</f>
        <v>#DIV/0!</v>
      </c>
      <c r="O53" s="198" t="e">
        <f t="shared" si="29"/>
        <v>#DIV/0!</v>
      </c>
      <c r="P53" s="194"/>
      <c r="Q53" s="183" t="e">
        <f t="shared" si="34"/>
        <v>#DIV/0!</v>
      </c>
      <c r="R53" s="183" t="e">
        <f t="shared" si="35"/>
        <v>#DIV/0!</v>
      </c>
      <c r="S53" s="194"/>
      <c r="T53" s="188" t="e">
        <f t="shared" si="38"/>
        <v>#DIV/0!</v>
      </c>
      <c r="U53" s="183" t="e">
        <f t="shared" si="37"/>
        <v>#DIV/0!</v>
      </c>
      <c r="W53" s="312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07"/>
      <c r="AK53" s="307"/>
      <c r="AL53" s="307"/>
      <c r="AM53" s="307"/>
      <c r="AN53" s="307"/>
      <c r="AO53" s="307"/>
      <c r="AP53" s="307"/>
      <c r="AQ53" s="307"/>
      <c r="AR53" s="307"/>
      <c r="AS53" s="307"/>
      <c r="AT53" s="307"/>
      <c r="AU53" s="307"/>
      <c r="AV53" s="307"/>
      <c r="AW53" s="307"/>
      <c r="AX53" s="307"/>
      <c r="AY53" s="307"/>
      <c r="AZ53" s="307"/>
      <c r="BA53" s="307"/>
      <c r="BB53" s="307"/>
      <c r="BC53" s="307"/>
      <c r="BD53" s="307"/>
      <c r="BE53" s="307"/>
      <c r="BF53" s="307"/>
      <c r="BG53" s="307"/>
      <c r="BH53" s="307"/>
      <c r="BI53" s="307"/>
      <c r="BJ53" s="307"/>
      <c r="BK53" s="307"/>
      <c r="BL53" s="307"/>
      <c r="BM53" s="307"/>
      <c r="BN53" s="307"/>
      <c r="BO53" s="307"/>
      <c r="BP53" s="307"/>
      <c r="BQ53" s="307"/>
      <c r="BR53" s="307"/>
      <c r="BS53" s="307"/>
      <c r="BT53" s="307"/>
      <c r="BU53" s="307"/>
      <c r="BV53" s="307"/>
      <c r="BW53" s="307"/>
      <c r="BX53" s="307"/>
      <c r="BY53" s="307"/>
      <c r="BZ53" s="307"/>
      <c r="CA53" s="307"/>
      <c r="CB53" s="307"/>
      <c r="CC53" s="307"/>
      <c r="CD53" s="307"/>
      <c r="CE53" s="307"/>
      <c r="CF53" s="307"/>
      <c r="CG53" s="307"/>
      <c r="CH53" s="307"/>
      <c r="CI53" s="307"/>
      <c r="CJ53" s="307"/>
      <c r="CK53" s="307"/>
      <c r="CL53" s="307"/>
      <c r="CM53" s="307"/>
      <c r="CN53" s="307"/>
      <c r="CO53" s="307"/>
      <c r="CP53" s="307"/>
      <c r="CQ53" s="307"/>
      <c r="CR53" s="307"/>
      <c r="CS53" s="307"/>
      <c r="CT53" s="307"/>
      <c r="CU53" s="307"/>
      <c r="CV53" s="307"/>
      <c r="CW53" s="307"/>
      <c r="CX53" s="307"/>
      <c r="CY53" s="307"/>
      <c r="CZ53" s="307"/>
      <c r="DA53" s="307"/>
      <c r="DB53" s="307"/>
      <c r="DC53" s="307"/>
      <c r="DD53" s="307"/>
      <c r="DE53" s="307"/>
      <c r="DF53" s="307"/>
      <c r="DG53" s="307"/>
      <c r="DH53" s="307"/>
      <c r="DI53" s="307"/>
      <c r="DJ53" s="307"/>
      <c r="DK53" s="307"/>
      <c r="DL53" s="307"/>
      <c r="DM53" s="307"/>
      <c r="DN53" s="307"/>
      <c r="DO53" s="307"/>
      <c r="DP53" s="307"/>
      <c r="DQ53" s="307"/>
      <c r="DR53" s="307"/>
      <c r="DS53" s="307"/>
      <c r="DT53" s="307"/>
      <c r="DU53" s="307"/>
      <c r="DV53" s="307"/>
      <c r="DW53" s="307"/>
      <c r="DX53" s="307"/>
      <c r="DY53" s="307"/>
      <c r="DZ53" s="307"/>
      <c r="EA53" s="307"/>
      <c r="EB53" s="307"/>
      <c r="EC53" s="307"/>
      <c r="ED53" s="307"/>
      <c r="EE53" s="307"/>
      <c r="EF53" s="307"/>
      <c r="EG53" s="307"/>
      <c r="EH53" s="307"/>
      <c r="EI53" s="307"/>
      <c r="EJ53" s="307"/>
      <c r="EK53" s="307"/>
      <c r="EL53" s="307"/>
      <c r="EM53" s="307"/>
      <c r="EN53" s="307"/>
      <c r="EO53" s="307"/>
      <c r="EP53" s="307"/>
      <c r="EQ53" s="307"/>
      <c r="ER53" s="307"/>
      <c r="ES53" s="307"/>
      <c r="ET53" s="307"/>
      <c r="EU53" s="307"/>
      <c r="EV53" s="307"/>
      <c r="EW53" s="307"/>
      <c r="EX53" s="307"/>
      <c r="EY53" s="307"/>
      <c r="EZ53" s="307"/>
      <c r="FA53" s="307"/>
      <c r="FB53" s="307"/>
      <c r="FC53" s="307"/>
      <c r="FD53" s="307"/>
      <c r="FE53" s="307"/>
      <c r="FF53" s="307"/>
      <c r="FG53" s="307"/>
      <c r="FH53" s="307"/>
      <c r="FI53" s="307"/>
      <c r="FJ53" s="307"/>
      <c r="FK53" s="307"/>
      <c r="FL53" s="307"/>
      <c r="FM53" s="307"/>
      <c r="FN53" s="307"/>
      <c r="FO53" s="307"/>
      <c r="FP53" s="307"/>
      <c r="FQ53" s="307"/>
      <c r="FR53" s="307"/>
      <c r="FS53" s="307"/>
      <c r="FT53" s="307"/>
      <c r="FU53" s="307"/>
      <c r="FV53" s="307"/>
      <c r="FW53" s="307"/>
      <c r="FX53" s="307"/>
      <c r="FY53" s="307"/>
      <c r="FZ53" s="307"/>
      <c r="GA53" s="307"/>
      <c r="GB53" s="307"/>
      <c r="GC53" s="307"/>
      <c r="GD53" s="307"/>
      <c r="GE53" s="307"/>
      <c r="GF53" s="307"/>
      <c r="GG53" s="307"/>
      <c r="GH53" s="307"/>
      <c r="GI53" s="307"/>
      <c r="GJ53" s="307"/>
      <c r="GK53" s="307"/>
      <c r="GL53" s="307"/>
      <c r="GM53" s="307"/>
      <c r="GN53" s="307"/>
      <c r="GO53" s="307"/>
      <c r="GP53" s="307"/>
      <c r="GQ53" s="307"/>
      <c r="GR53" s="307"/>
      <c r="GS53" s="307"/>
      <c r="GT53" s="307"/>
      <c r="GU53" s="307"/>
      <c r="GV53" s="307"/>
      <c r="GW53" s="307"/>
      <c r="GX53" s="307"/>
      <c r="GY53" s="307"/>
      <c r="GZ53" s="307"/>
      <c r="HA53" s="307"/>
      <c r="HB53" s="307"/>
      <c r="HC53" s="307"/>
      <c r="HD53" s="307"/>
      <c r="HE53" s="307"/>
      <c r="HF53" s="307"/>
      <c r="HG53" s="307"/>
      <c r="HH53" s="307"/>
      <c r="HI53" s="307"/>
      <c r="HJ53" s="307"/>
      <c r="HK53" s="307"/>
      <c r="HL53" s="307"/>
      <c r="HM53" s="307"/>
      <c r="HN53" s="307"/>
      <c r="HO53" s="307"/>
      <c r="HP53" s="307"/>
      <c r="HQ53" s="307"/>
      <c r="HR53" s="307"/>
      <c r="HS53" s="307"/>
      <c r="HT53" s="307"/>
      <c r="HU53" s="307"/>
      <c r="HV53" s="307"/>
      <c r="HW53" s="307"/>
      <c r="HX53" s="307"/>
      <c r="HY53" s="307"/>
      <c r="HZ53" s="307"/>
      <c r="IA53" s="307"/>
      <c r="IB53" s="307"/>
      <c r="IC53" s="307"/>
      <c r="ID53" s="307"/>
      <c r="IE53" s="307"/>
      <c r="IF53" s="307"/>
      <c r="IG53" s="307"/>
      <c r="IH53" s="307"/>
      <c r="II53" s="307"/>
      <c r="IJ53" s="307"/>
      <c r="IK53" s="307"/>
      <c r="IL53" s="307"/>
      <c r="IM53" s="307"/>
      <c r="IN53" s="307"/>
      <c r="IO53" s="307"/>
      <c r="IP53" s="307"/>
      <c r="IQ53" s="307"/>
      <c r="IR53" s="307"/>
      <c r="IS53" s="307"/>
      <c r="IT53" s="307"/>
      <c r="IU53" s="307"/>
      <c r="IV53" s="307"/>
      <c r="IW53" s="307"/>
      <c r="IX53" s="307"/>
      <c r="IY53" s="307"/>
      <c r="IZ53" s="307"/>
      <c r="JA53" s="307"/>
      <c r="JB53" s="307"/>
      <c r="JC53" s="307"/>
      <c r="JD53" s="307"/>
      <c r="JE53" s="307"/>
      <c r="JF53" s="307"/>
      <c r="JG53" s="307"/>
      <c r="JH53" s="307"/>
      <c r="JI53" s="307"/>
      <c r="JJ53" s="307"/>
      <c r="JK53" s="307"/>
      <c r="JL53" s="307"/>
      <c r="JM53" s="307"/>
      <c r="JN53" s="307"/>
      <c r="JO53" s="307"/>
      <c r="JP53" s="307"/>
      <c r="JQ53" s="307"/>
      <c r="JR53" s="307"/>
      <c r="JS53" s="307"/>
      <c r="JT53" s="307"/>
      <c r="JU53" s="307"/>
      <c r="JV53" s="307"/>
      <c r="JW53" s="307"/>
      <c r="JX53" s="307"/>
      <c r="JY53" s="307"/>
      <c r="JZ53" s="307"/>
      <c r="KA53" s="307"/>
      <c r="KB53" s="307"/>
      <c r="KC53" s="307"/>
      <c r="KD53" s="307"/>
      <c r="KE53" s="307"/>
      <c r="KF53" s="307"/>
      <c r="KG53" s="307"/>
      <c r="KH53" s="307"/>
      <c r="KI53" s="307"/>
      <c r="KJ53" s="307"/>
      <c r="KK53" s="307"/>
      <c r="KL53" s="307"/>
      <c r="KM53" s="307"/>
      <c r="KN53" s="307"/>
      <c r="KO53" s="307"/>
      <c r="KP53" s="307"/>
      <c r="KQ53" s="307"/>
      <c r="KR53" s="307"/>
      <c r="KS53" s="307"/>
      <c r="KT53" s="307"/>
      <c r="KU53" s="307"/>
      <c r="KV53" s="307"/>
      <c r="KW53" s="307"/>
      <c r="KX53" s="307"/>
      <c r="KY53" s="307"/>
      <c r="KZ53" s="307"/>
      <c r="LA53" s="307"/>
      <c r="LB53" s="307"/>
      <c r="LC53" s="307"/>
      <c r="LD53" s="307"/>
      <c r="LE53" s="307"/>
      <c r="LF53" s="307"/>
      <c r="LG53" s="307"/>
      <c r="LH53" s="307"/>
      <c r="LI53" s="307"/>
      <c r="LJ53" s="307"/>
      <c r="LK53" s="307"/>
      <c r="LL53" s="307"/>
      <c r="LM53" s="307"/>
      <c r="LN53" s="307"/>
      <c r="LO53" s="307"/>
      <c r="LP53" s="307"/>
      <c r="LQ53" s="307"/>
      <c r="LR53" s="307"/>
      <c r="LS53" s="307"/>
      <c r="LT53" s="307"/>
      <c r="LU53" s="307"/>
      <c r="LV53" s="307"/>
      <c r="LW53" s="307"/>
      <c r="LX53" s="307"/>
      <c r="LY53" s="307"/>
      <c r="LZ53" s="307"/>
      <c r="MA53" s="307"/>
      <c r="MB53" s="307"/>
      <c r="MC53" s="307"/>
      <c r="MD53" s="307"/>
      <c r="ME53" s="307"/>
      <c r="MF53" s="307"/>
      <c r="MG53" s="307"/>
      <c r="MH53" s="307"/>
      <c r="MI53" s="307"/>
      <c r="MJ53" s="307"/>
      <c r="MK53" s="307"/>
      <c r="ML53" s="307"/>
      <c r="MM53" s="307"/>
      <c r="MN53" s="307"/>
      <c r="MO53" s="307"/>
      <c r="MP53" s="307"/>
      <c r="MQ53" s="307"/>
      <c r="MR53" s="307"/>
      <c r="MS53" s="307"/>
      <c r="MT53" s="307"/>
      <c r="MU53" s="307"/>
      <c r="MV53" s="307"/>
      <c r="MW53" s="307"/>
      <c r="MX53" s="307"/>
      <c r="MY53" s="307"/>
      <c r="MZ53" s="307"/>
      <c r="NA53" s="307"/>
      <c r="NB53" s="307"/>
      <c r="NC53" s="307"/>
      <c r="ND53" s="307"/>
      <c r="NE53" s="307"/>
      <c r="NF53" s="307"/>
      <c r="NG53" s="307"/>
      <c r="NH53" s="307"/>
      <c r="NI53" s="307"/>
      <c r="NJ53" s="307"/>
      <c r="NK53" s="307"/>
      <c r="NL53" s="307"/>
      <c r="NM53" s="307"/>
      <c r="NN53" s="307"/>
      <c r="NO53" s="307"/>
      <c r="NP53" s="307"/>
      <c r="NQ53" s="307"/>
      <c r="NR53" s="307"/>
      <c r="NS53" s="307"/>
      <c r="NT53" s="307"/>
      <c r="NU53" s="307"/>
      <c r="NV53" s="307"/>
      <c r="NW53" s="307"/>
      <c r="NX53" s="307"/>
      <c r="NY53" s="307"/>
      <c r="NZ53" s="307"/>
      <c r="OA53" s="307"/>
      <c r="OB53" s="307"/>
      <c r="OC53" s="307"/>
      <c r="OD53" s="307"/>
      <c r="OE53" s="307"/>
      <c r="OF53" s="307"/>
      <c r="OG53" s="307"/>
      <c r="OH53" s="307"/>
      <c r="OI53" s="307"/>
      <c r="OJ53" s="307"/>
      <c r="OK53" s="307"/>
      <c r="OL53" s="307"/>
      <c r="OM53" s="307"/>
      <c r="ON53" s="307"/>
      <c r="OO53" s="307"/>
      <c r="OP53" s="307"/>
      <c r="OQ53" s="307"/>
      <c r="OR53" s="307"/>
      <c r="OS53" s="307"/>
      <c r="OT53" s="307"/>
      <c r="OU53" s="307"/>
      <c r="OV53" s="307"/>
      <c r="OW53" s="307"/>
      <c r="OX53" s="307"/>
      <c r="OY53" s="307"/>
      <c r="OZ53" s="307"/>
      <c r="PA53" s="307"/>
      <c r="PB53" s="307"/>
      <c r="PC53" s="307"/>
      <c r="PD53" s="307"/>
      <c r="PE53" s="307"/>
      <c r="PF53" s="307"/>
      <c r="PG53" s="307"/>
      <c r="PH53" s="307"/>
      <c r="PI53" s="307"/>
      <c r="PJ53" s="307"/>
      <c r="PK53" s="307"/>
      <c r="PL53" s="307"/>
      <c r="PM53" s="307"/>
      <c r="PN53" s="307"/>
      <c r="PO53" s="307"/>
      <c r="PP53" s="307"/>
      <c r="PQ53" s="307"/>
      <c r="PR53" s="307"/>
      <c r="PS53" s="307"/>
      <c r="PT53" s="307"/>
      <c r="PU53" s="307"/>
      <c r="PV53" s="307"/>
      <c r="PW53" s="307"/>
      <c r="PX53" s="307"/>
      <c r="PY53" s="307"/>
      <c r="PZ53" s="307"/>
      <c r="QA53" s="307"/>
      <c r="QB53" s="307"/>
      <c r="QC53" s="307"/>
      <c r="QD53" s="307"/>
      <c r="QE53" s="307"/>
      <c r="QF53" s="307"/>
      <c r="QG53" s="307"/>
      <c r="QH53" s="307"/>
      <c r="QI53" s="307"/>
      <c r="QJ53" s="307"/>
      <c r="QK53" s="307"/>
      <c r="QL53" s="307"/>
      <c r="QM53" s="307"/>
      <c r="QN53" s="307"/>
      <c r="QO53" s="307"/>
      <c r="QP53" s="307"/>
      <c r="QQ53" s="307"/>
      <c r="QR53" s="307"/>
      <c r="QS53" s="307"/>
      <c r="QT53" s="307"/>
      <c r="QU53" s="307"/>
      <c r="QV53" s="307"/>
      <c r="QW53" s="307"/>
      <c r="QX53" s="307"/>
      <c r="QY53" s="307"/>
      <c r="QZ53" s="307"/>
      <c r="RA53" s="307"/>
      <c r="RB53" s="307"/>
      <c r="RC53" s="307"/>
      <c r="RD53" s="307"/>
      <c r="RE53" s="307"/>
      <c r="RF53" s="307"/>
      <c r="RG53" s="307"/>
      <c r="RH53" s="307"/>
      <c r="RI53" s="307"/>
      <c r="RJ53" s="307"/>
      <c r="RK53" s="307"/>
      <c r="RL53" s="307"/>
      <c r="RM53" s="307"/>
      <c r="RN53" s="307"/>
      <c r="RO53" s="307"/>
      <c r="RP53" s="307"/>
      <c r="RQ53" s="307"/>
      <c r="RR53" s="307"/>
      <c r="RS53" s="307"/>
      <c r="RT53" s="307"/>
      <c r="RU53" s="307"/>
      <c r="RV53" s="307"/>
      <c r="RW53" s="307"/>
      <c r="RX53" s="307"/>
      <c r="RY53" s="307"/>
      <c r="RZ53" s="307"/>
      <c r="SA53" s="307"/>
      <c r="SB53" s="307"/>
      <c r="SC53" s="307"/>
      <c r="SD53" s="307"/>
      <c r="SE53" s="307"/>
      <c r="SF53" s="307"/>
      <c r="SG53" s="307"/>
      <c r="SH53" s="307"/>
      <c r="SI53" s="307"/>
      <c r="SJ53" s="307"/>
      <c r="SK53" s="307"/>
      <c r="SL53" s="307"/>
      <c r="SM53" s="307"/>
      <c r="SN53" s="307"/>
      <c r="SO53" s="307"/>
      <c r="SP53" s="307"/>
      <c r="SQ53" s="307"/>
      <c r="SR53" s="307"/>
      <c r="SS53" s="307"/>
      <c r="ST53" s="307"/>
      <c r="SU53" s="307"/>
      <c r="SV53" s="307"/>
      <c r="SW53" s="307"/>
      <c r="SX53" s="307"/>
      <c r="SY53" s="307"/>
      <c r="SZ53" s="307"/>
      <c r="TA53" s="307"/>
      <c r="TB53" s="307"/>
      <c r="TC53" s="307"/>
      <c r="TD53" s="307"/>
      <c r="TE53" s="307"/>
      <c r="TF53" s="307"/>
      <c r="TG53" s="307"/>
      <c r="TH53" s="307"/>
      <c r="TI53" s="307"/>
      <c r="TJ53" s="307"/>
      <c r="TK53" s="307"/>
      <c r="TL53" s="307"/>
      <c r="TM53" s="307"/>
      <c r="TN53" s="307"/>
      <c r="TO53" s="307"/>
      <c r="TP53" s="307"/>
      <c r="TQ53" s="307"/>
      <c r="TR53" s="307"/>
      <c r="TS53" s="307"/>
      <c r="TT53" s="307"/>
      <c r="TU53" s="307"/>
      <c r="TV53" s="307"/>
      <c r="TW53" s="307"/>
      <c r="TX53" s="307"/>
      <c r="TY53" s="307"/>
      <c r="TZ53" s="307"/>
      <c r="UA53" s="307"/>
      <c r="UB53" s="307"/>
      <c r="UC53" s="307"/>
      <c r="UD53" s="307"/>
      <c r="UE53" s="307"/>
      <c r="UF53" s="307"/>
      <c r="UG53" s="307"/>
      <c r="UH53" s="307"/>
      <c r="UI53" s="307"/>
      <c r="UJ53" s="307"/>
      <c r="UK53" s="307"/>
      <c r="UL53" s="307"/>
      <c r="UM53" s="307"/>
      <c r="UN53" s="307"/>
      <c r="UO53" s="307"/>
      <c r="UP53" s="307"/>
      <c r="UQ53" s="307"/>
      <c r="UR53" s="307"/>
      <c r="US53" s="307"/>
      <c r="UT53" s="307"/>
      <c r="UU53" s="307"/>
      <c r="UV53" s="307"/>
      <c r="UW53" s="307"/>
      <c r="UX53" s="307"/>
      <c r="UY53" s="307"/>
      <c r="UZ53" s="307"/>
      <c r="VA53" s="307"/>
      <c r="VB53" s="307"/>
      <c r="VC53" s="307"/>
      <c r="VD53" s="307"/>
      <c r="VE53" s="307"/>
      <c r="VF53" s="307"/>
      <c r="VG53" s="307"/>
      <c r="VH53" s="307"/>
      <c r="VI53" s="307"/>
      <c r="VJ53" s="307"/>
      <c r="VK53" s="307"/>
      <c r="VL53" s="307"/>
      <c r="VM53" s="307"/>
      <c r="VN53" s="307"/>
      <c r="VO53" s="307"/>
      <c r="VP53" s="307"/>
      <c r="VQ53" s="307"/>
      <c r="VR53" s="307"/>
      <c r="VS53" s="307"/>
      <c r="VT53" s="307"/>
      <c r="VU53" s="307"/>
      <c r="VV53" s="307"/>
      <c r="VW53" s="307"/>
      <c r="VX53" s="307"/>
      <c r="VY53" s="307"/>
      <c r="VZ53" s="307"/>
      <c r="WA53" s="307"/>
      <c r="WB53" s="307"/>
      <c r="WC53" s="307"/>
      <c r="WD53" s="307"/>
      <c r="WE53" s="307"/>
      <c r="WF53" s="307"/>
      <c r="WG53" s="307"/>
      <c r="WH53" s="307"/>
      <c r="WI53" s="307"/>
      <c r="WJ53" s="307"/>
      <c r="WK53" s="307"/>
      <c r="WL53" s="307"/>
      <c r="WM53" s="307"/>
      <c r="WN53" s="307"/>
      <c r="WO53" s="307"/>
      <c r="WP53" s="307"/>
      <c r="WQ53" s="307"/>
      <c r="WR53" s="307"/>
      <c r="WS53" s="307"/>
      <c r="WT53" s="307"/>
      <c r="WU53" s="307"/>
      <c r="WV53" s="307"/>
      <c r="WW53" s="307"/>
      <c r="WX53" s="307"/>
      <c r="WY53" s="307"/>
      <c r="WZ53" s="307"/>
      <c r="XA53" s="307"/>
      <c r="XB53" s="307"/>
      <c r="XC53" s="307"/>
      <c r="XD53" s="307"/>
      <c r="XE53" s="307"/>
      <c r="XF53" s="307"/>
      <c r="XG53" s="307"/>
      <c r="XH53" s="307"/>
      <c r="XI53" s="307"/>
      <c r="XJ53" s="307"/>
      <c r="XK53" s="307"/>
      <c r="XL53" s="307"/>
      <c r="XM53" s="307"/>
      <c r="XN53" s="307"/>
      <c r="XO53" s="307"/>
      <c r="XP53" s="307"/>
      <c r="XQ53" s="307"/>
      <c r="XR53" s="307"/>
      <c r="XS53" s="307"/>
      <c r="XT53" s="307"/>
      <c r="XU53" s="307"/>
      <c r="XV53" s="307"/>
      <c r="XW53" s="307"/>
      <c r="XX53" s="307"/>
      <c r="XY53" s="307"/>
      <c r="XZ53" s="307"/>
      <c r="YA53" s="307"/>
      <c r="YB53" s="307"/>
      <c r="YC53" s="307"/>
      <c r="YD53" s="307"/>
      <c r="YE53" s="307"/>
      <c r="YF53" s="307"/>
      <c r="YG53" s="307"/>
      <c r="YH53" s="307"/>
      <c r="YI53" s="307"/>
      <c r="YJ53" s="307"/>
      <c r="YK53" s="307"/>
      <c r="YL53" s="307"/>
      <c r="YM53" s="307"/>
      <c r="YN53" s="307"/>
      <c r="YO53" s="307"/>
      <c r="YP53" s="307"/>
      <c r="YQ53" s="307"/>
      <c r="YR53" s="307"/>
      <c r="YS53" s="307"/>
      <c r="YT53" s="307"/>
      <c r="YU53" s="307"/>
      <c r="YV53" s="307"/>
      <c r="YW53" s="307"/>
      <c r="YX53" s="307"/>
      <c r="YY53" s="307"/>
      <c r="YZ53" s="307"/>
      <c r="ZA53" s="307"/>
      <c r="ZB53" s="307"/>
      <c r="ZC53" s="307"/>
      <c r="ZD53" s="307"/>
      <c r="ZE53" s="307"/>
      <c r="ZF53" s="307"/>
      <c r="ZG53" s="307"/>
      <c r="ZH53" s="307"/>
      <c r="ZI53" s="307"/>
      <c r="ZJ53" s="307"/>
      <c r="ZK53" s="307"/>
      <c r="ZL53" s="307"/>
      <c r="ZM53" s="307"/>
      <c r="ZN53" s="307"/>
      <c r="ZO53" s="307"/>
      <c r="ZP53" s="307"/>
      <c r="ZQ53" s="307"/>
      <c r="ZR53" s="307"/>
      <c r="ZS53" s="307"/>
      <c r="ZT53" s="307"/>
      <c r="ZU53" s="307"/>
      <c r="ZV53" s="307"/>
      <c r="ZW53" s="307"/>
      <c r="ZX53" s="307"/>
      <c r="ZY53" s="307"/>
      <c r="ZZ53" s="307"/>
      <c r="AAA53" s="307"/>
      <c r="AAB53" s="307"/>
      <c r="AAC53" s="307"/>
      <c r="AAD53" s="307"/>
      <c r="AAE53" s="307"/>
      <c r="AAF53" s="307"/>
      <c r="AAG53" s="307"/>
      <c r="AAH53" s="307"/>
      <c r="AAI53" s="307"/>
      <c r="AAJ53" s="307"/>
      <c r="AAK53" s="307"/>
      <c r="AAL53" s="307"/>
      <c r="AAM53" s="307"/>
      <c r="AAN53" s="307"/>
      <c r="AAO53" s="307"/>
      <c r="AAP53" s="307"/>
      <c r="AAQ53" s="307"/>
      <c r="AAR53" s="307"/>
      <c r="AAS53" s="307"/>
      <c r="AAT53" s="307"/>
      <c r="AAU53" s="307"/>
      <c r="AAV53" s="307"/>
      <c r="AAW53" s="307"/>
      <c r="AAX53" s="307"/>
      <c r="AAY53" s="307"/>
      <c r="AAZ53" s="307"/>
      <c r="ABA53" s="307"/>
      <c r="ABB53" s="307"/>
      <c r="ABC53" s="307"/>
      <c r="ABD53" s="307"/>
      <c r="ABE53" s="307"/>
      <c r="ABF53" s="307"/>
      <c r="ABG53" s="307"/>
      <c r="ABH53" s="307"/>
      <c r="ABI53" s="307"/>
      <c r="ABJ53" s="307"/>
      <c r="ABK53" s="307"/>
      <c r="ABL53" s="307"/>
      <c r="ABM53" s="307"/>
      <c r="ABN53" s="307"/>
      <c r="ABO53" s="307"/>
      <c r="ABP53" s="307"/>
      <c r="ABQ53" s="307"/>
      <c r="ABR53" s="307"/>
      <c r="ABS53" s="307"/>
      <c r="ABT53" s="307"/>
      <c r="ABU53" s="307"/>
      <c r="ABV53" s="307"/>
      <c r="ABW53" s="307"/>
      <c r="ABX53" s="307"/>
      <c r="ABY53" s="307"/>
      <c r="ABZ53" s="307"/>
      <c r="ACA53" s="307"/>
      <c r="ACB53" s="307"/>
      <c r="ACC53" s="307"/>
      <c r="ACD53" s="307"/>
      <c r="ACE53" s="307"/>
      <c r="ACF53" s="307"/>
      <c r="ACG53" s="307"/>
      <c r="ACH53" s="307"/>
      <c r="ACI53" s="307"/>
      <c r="ACJ53" s="307"/>
      <c r="ACK53" s="307"/>
      <c r="ACL53" s="307"/>
      <c r="ACM53" s="307"/>
      <c r="ACN53" s="307"/>
      <c r="ACO53" s="307"/>
      <c r="ACP53" s="307"/>
      <c r="ACQ53" s="307"/>
      <c r="ACR53" s="307"/>
      <c r="ACS53" s="307"/>
      <c r="ACT53" s="307"/>
      <c r="ACU53" s="307"/>
      <c r="ACV53" s="307"/>
      <c r="ACW53" s="307"/>
      <c r="ACX53" s="307"/>
      <c r="ACY53" s="307"/>
      <c r="ACZ53" s="307"/>
      <c r="ADA53" s="307"/>
      <c r="ADB53" s="307"/>
      <c r="ADC53" s="307"/>
      <c r="ADD53" s="307"/>
      <c r="ADE53" s="307"/>
      <c r="ADF53" s="307"/>
      <c r="ADG53" s="307"/>
      <c r="ADH53" s="307"/>
      <c r="ADI53" s="307"/>
      <c r="ADJ53" s="307"/>
      <c r="ADK53" s="307"/>
      <c r="ADL53" s="307"/>
      <c r="ADM53" s="307"/>
      <c r="ADN53" s="307"/>
      <c r="ADO53" s="307"/>
      <c r="ADP53" s="307"/>
      <c r="ADQ53" s="307"/>
      <c r="ADR53" s="307"/>
      <c r="ADS53" s="307"/>
      <c r="ADT53" s="307"/>
      <c r="ADU53" s="307"/>
      <c r="ADV53" s="307"/>
      <c r="ADW53" s="307"/>
      <c r="ADX53" s="307"/>
      <c r="ADY53" s="307"/>
      <c r="ADZ53" s="307"/>
      <c r="AEA53" s="307"/>
      <c r="AEB53" s="307"/>
      <c r="AEC53" s="307"/>
      <c r="AED53" s="307"/>
      <c r="AEE53" s="307"/>
      <c r="AEF53" s="307"/>
      <c r="AEG53" s="307"/>
      <c r="AEH53" s="307"/>
      <c r="AEI53" s="307"/>
      <c r="AEJ53" s="307"/>
      <c r="AEK53" s="307"/>
      <c r="AEL53" s="307"/>
      <c r="AEM53" s="307"/>
      <c r="AEN53" s="307"/>
      <c r="AEO53" s="307"/>
      <c r="AEP53" s="307"/>
      <c r="AEQ53" s="307"/>
      <c r="AER53" s="307"/>
      <c r="AES53" s="307"/>
      <c r="AET53" s="307"/>
      <c r="AEU53" s="307"/>
      <c r="AEV53" s="307"/>
      <c r="AEW53" s="307"/>
      <c r="AEX53" s="307"/>
      <c r="AEY53" s="307"/>
      <c r="AEZ53" s="307"/>
      <c r="AFA53" s="307"/>
      <c r="AFB53" s="307"/>
      <c r="AFC53" s="307"/>
      <c r="AFD53" s="307"/>
      <c r="AFE53" s="307"/>
      <c r="AFF53" s="307"/>
      <c r="AFG53" s="307"/>
      <c r="AFH53" s="307"/>
      <c r="AFI53" s="307"/>
      <c r="AFJ53" s="307"/>
      <c r="AFK53" s="307"/>
      <c r="AFL53" s="307"/>
      <c r="AFM53" s="307"/>
      <c r="AFN53" s="307"/>
      <c r="AFO53" s="307"/>
      <c r="AFP53" s="307"/>
      <c r="AFQ53" s="307"/>
      <c r="AFR53" s="307"/>
      <c r="AFS53" s="307"/>
      <c r="AFT53" s="307"/>
      <c r="AFU53" s="307"/>
      <c r="AFV53" s="307"/>
      <c r="AFW53" s="307"/>
      <c r="AFX53" s="307"/>
      <c r="AFY53" s="307"/>
      <c r="AFZ53" s="307"/>
      <c r="AGA53" s="307"/>
      <c r="AGB53" s="307"/>
      <c r="AGC53" s="307"/>
      <c r="AGD53" s="307"/>
      <c r="AGE53" s="307"/>
      <c r="AGF53" s="307"/>
      <c r="AGG53" s="307"/>
      <c r="AGH53" s="307"/>
      <c r="AGI53" s="307"/>
      <c r="AGJ53" s="307"/>
      <c r="AGK53" s="307"/>
      <c r="AGL53" s="307"/>
      <c r="AGM53" s="307"/>
      <c r="AGN53" s="307"/>
      <c r="AGO53" s="307"/>
      <c r="AGP53" s="307"/>
      <c r="AGQ53" s="307"/>
      <c r="AGR53" s="307"/>
      <c r="AGS53" s="307"/>
      <c r="AGT53" s="307"/>
      <c r="AGU53" s="307"/>
      <c r="AGV53" s="307"/>
      <c r="AGW53" s="307"/>
      <c r="AGX53" s="307"/>
      <c r="AGY53" s="307"/>
      <c r="AGZ53" s="307"/>
      <c r="AHA53" s="307"/>
      <c r="AHB53" s="307"/>
      <c r="AHC53" s="307"/>
      <c r="AHD53" s="307"/>
      <c r="AHE53" s="307"/>
      <c r="AHF53" s="307"/>
      <c r="AHG53" s="307"/>
      <c r="AHH53" s="307"/>
      <c r="AHI53" s="307"/>
      <c r="AHJ53" s="307"/>
      <c r="AHK53" s="307"/>
      <c r="AHL53" s="307"/>
      <c r="AHM53" s="307"/>
      <c r="AHN53" s="307"/>
      <c r="AHO53" s="307"/>
      <c r="AHP53" s="307"/>
      <c r="AHQ53" s="307"/>
      <c r="AHR53" s="307"/>
      <c r="AHS53" s="307"/>
      <c r="AHT53" s="307"/>
      <c r="AHU53" s="307"/>
      <c r="AHV53" s="307"/>
      <c r="AHW53" s="307"/>
      <c r="AHX53" s="307"/>
      <c r="AHY53" s="307"/>
      <c r="AHZ53" s="307"/>
      <c r="AIA53" s="307"/>
      <c r="AIB53" s="307"/>
      <c r="AIC53" s="307"/>
      <c r="AID53" s="307"/>
      <c r="AIE53" s="307"/>
      <c r="AIF53" s="307"/>
      <c r="AIG53" s="307"/>
      <c r="AIH53" s="307"/>
      <c r="AII53" s="307"/>
      <c r="AIJ53" s="307"/>
      <c r="AIK53" s="307"/>
      <c r="AIL53" s="307"/>
      <c r="AIM53" s="307"/>
      <c r="AIN53" s="307"/>
      <c r="AIO53" s="307"/>
      <c r="AIP53" s="307"/>
      <c r="AIQ53" s="307"/>
      <c r="AIR53" s="307"/>
      <c r="AIS53" s="307"/>
      <c r="AIT53" s="307"/>
      <c r="AIU53" s="307"/>
      <c r="AIV53" s="307"/>
      <c r="AIW53" s="307"/>
      <c r="AIX53" s="307"/>
      <c r="AIY53" s="307"/>
      <c r="AIZ53" s="307"/>
      <c r="AJA53" s="307"/>
      <c r="AJB53" s="307"/>
      <c r="AJC53" s="307"/>
      <c r="AJD53" s="307"/>
      <c r="AJE53" s="307"/>
      <c r="AJF53" s="307"/>
      <c r="AJG53" s="307"/>
      <c r="AJH53" s="307"/>
      <c r="AJI53" s="307"/>
      <c r="AJJ53" s="307"/>
      <c r="AJK53" s="307"/>
      <c r="AJL53" s="307"/>
      <c r="AJM53" s="307"/>
      <c r="AJN53" s="307"/>
      <c r="AJO53" s="307"/>
      <c r="AJP53" s="307"/>
      <c r="AJQ53" s="307"/>
      <c r="AJR53" s="307"/>
      <c r="AJS53" s="307"/>
      <c r="AJT53" s="307"/>
      <c r="AJU53" s="307"/>
      <c r="AJV53" s="307"/>
      <c r="AJW53" s="307"/>
      <c r="AJX53" s="307"/>
      <c r="AJY53" s="307"/>
      <c r="AJZ53" s="307"/>
      <c r="AKA53" s="307"/>
      <c r="AKB53" s="307"/>
      <c r="AKC53" s="307"/>
      <c r="AKD53" s="307"/>
      <c r="AKE53" s="307"/>
      <c r="AKF53" s="307"/>
      <c r="AKG53" s="307"/>
      <c r="AKH53" s="307"/>
      <c r="AKI53" s="307"/>
      <c r="AKJ53" s="307"/>
      <c r="AKK53" s="307"/>
      <c r="AKL53" s="307"/>
      <c r="AKM53" s="307"/>
      <c r="AKN53" s="307"/>
      <c r="AKO53" s="307"/>
      <c r="AKP53" s="307"/>
      <c r="AKQ53" s="307"/>
      <c r="AKR53" s="307"/>
      <c r="AKS53" s="307"/>
      <c r="AKT53" s="307"/>
      <c r="AKU53" s="307"/>
      <c r="AKV53" s="307"/>
      <c r="AKW53" s="307"/>
      <c r="AKX53" s="307"/>
      <c r="AKY53" s="307"/>
    </row>
    <row r="54" spans="1:987" s="41" customFormat="1" x14ac:dyDescent="0.25">
      <c r="A54" s="181" t="s">
        <v>74</v>
      </c>
      <c r="B54" s="182">
        <f>'Sample of Spirits 2'!B54</f>
        <v>0</v>
      </c>
      <c r="C54" s="92"/>
      <c r="D54" s="92"/>
      <c r="E54"/>
      <c r="F54" s="118"/>
      <c r="G54" s="114"/>
      <c r="H54" s="114"/>
      <c r="I54" s="114"/>
      <c r="J54" s="114"/>
      <c r="K54" s="118"/>
      <c r="P54" s="118"/>
      <c r="Q54" s="114"/>
      <c r="R54" s="114"/>
      <c r="S54" s="118"/>
      <c r="T54" s="113"/>
      <c r="U54" s="114"/>
      <c r="V54" s="114"/>
      <c r="W54" s="312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7"/>
      <c r="AJ54" s="307"/>
      <c r="AK54" s="307"/>
      <c r="AL54" s="307"/>
      <c r="AM54" s="307"/>
      <c r="AN54" s="307"/>
      <c r="AO54" s="307"/>
      <c r="AP54" s="307"/>
      <c r="AQ54" s="307"/>
      <c r="AR54" s="307"/>
      <c r="AS54" s="307"/>
      <c r="AT54" s="307"/>
      <c r="AU54" s="307"/>
      <c r="AV54" s="307"/>
      <c r="AW54" s="307"/>
      <c r="AX54" s="307"/>
      <c r="AY54" s="307"/>
      <c r="AZ54" s="307"/>
      <c r="BA54" s="307"/>
      <c r="BB54" s="307"/>
      <c r="BC54" s="307"/>
      <c r="BD54" s="307"/>
      <c r="BE54" s="307"/>
      <c r="BF54" s="307"/>
      <c r="BG54" s="307"/>
      <c r="BH54" s="307"/>
      <c r="BI54" s="307"/>
      <c r="BJ54" s="307"/>
      <c r="BK54" s="307"/>
      <c r="BL54" s="307"/>
      <c r="BM54" s="307"/>
      <c r="BN54" s="307"/>
      <c r="BO54" s="307"/>
      <c r="BP54" s="307"/>
      <c r="BQ54" s="307"/>
      <c r="BR54" s="307"/>
      <c r="BS54" s="307"/>
      <c r="BT54" s="307"/>
      <c r="BU54" s="307"/>
      <c r="BV54" s="307"/>
      <c r="BW54" s="307"/>
      <c r="BX54" s="307"/>
      <c r="BY54" s="307"/>
      <c r="BZ54" s="307"/>
      <c r="CA54" s="307"/>
      <c r="CB54" s="307"/>
      <c r="CC54" s="307"/>
      <c r="CD54" s="307"/>
      <c r="CE54" s="307"/>
      <c r="CF54" s="307"/>
      <c r="CG54" s="307"/>
      <c r="CH54" s="307"/>
      <c r="CI54" s="307"/>
      <c r="CJ54" s="307"/>
      <c r="CK54" s="307"/>
      <c r="CL54" s="307"/>
      <c r="CM54" s="307"/>
      <c r="CN54" s="307"/>
      <c r="CO54" s="307"/>
      <c r="CP54" s="307"/>
      <c r="CQ54" s="307"/>
      <c r="CR54" s="307"/>
      <c r="CS54" s="307"/>
      <c r="CT54" s="307"/>
      <c r="CU54" s="307"/>
      <c r="CV54" s="307"/>
      <c r="CW54" s="307"/>
      <c r="CX54" s="307"/>
      <c r="CY54" s="307"/>
      <c r="CZ54" s="307"/>
      <c r="DA54" s="307"/>
      <c r="DB54" s="307"/>
      <c r="DC54" s="307"/>
      <c r="DD54" s="307"/>
      <c r="DE54" s="307"/>
      <c r="DF54" s="307"/>
      <c r="DG54" s="307"/>
      <c r="DH54" s="307"/>
      <c r="DI54" s="307"/>
      <c r="DJ54" s="307"/>
      <c r="DK54" s="307"/>
      <c r="DL54" s="307"/>
      <c r="DM54" s="307"/>
      <c r="DN54" s="307"/>
      <c r="DO54" s="307"/>
      <c r="DP54" s="307"/>
      <c r="DQ54" s="307"/>
      <c r="DR54" s="307"/>
      <c r="DS54" s="307"/>
      <c r="DT54" s="307"/>
      <c r="DU54" s="307"/>
      <c r="DV54" s="307"/>
      <c r="DW54" s="307"/>
      <c r="DX54" s="307"/>
      <c r="DY54" s="307"/>
      <c r="DZ54" s="307"/>
      <c r="EA54" s="307"/>
      <c r="EB54" s="307"/>
      <c r="EC54" s="307"/>
      <c r="ED54" s="307"/>
      <c r="EE54" s="307"/>
      <c r="EF54" s="307"/>
      <c r="EG54" s="307"/>
      <c r="EH54" s="307"/>
      <c r="EI54" s="307"/>
      <c r="EJ54" s="307"/>
      <c r="EK54" s="307"/>
      <c r="EL54" s="307"/>
      <c r="EM54" s="307"/>
      <c r="EN54" s="307"/>
      <c r="EO54" s="307"/>
      <c r="EP54" s="307"/>
      <c r="EQ54" s="307"/>
      <c r="ER54" s="307"/>
      <c r="ES54" s="307"/>
      <c r="ET54" s="307"/>
      <c r="EU54" s="307"/>
      <c r="EV54" s="307"/>
      <c r="EW54" s="307"/>
      <c r="EX54" s="307"/>
      <c r="EY54" s="307"/>
      <c r="EZ54" s="307"/>
      <c r="FA54" s="307"/>
      <c r="FB54" s="307"/>
      <c r="FC54" s="307"/>
      <c r="FD54" s="307"/>
      <c r="FE54" s="307"/>
      <c r="FF54" s="307"/>
      <c r="FG54" s="307"/>
      <c r="FH54" s="307"/>
      <c r="FI54" s="307"/>
      <c r="FJ54" s="307"/>
      <c r="FK54" s="307"/>
      <c r="FL54" s="307"/>
      <c r="FM54" s="307"/>
      <c r="FN54" s="307"/>
      <c r="FO54" s="307"/>
      <c r="FP54" s="307"/>
      <c r="FQ54" s="307"/>
      <c r="FR54" s="307"/>
      <c r="FS54" s="307"/>
      <c r="FT54" s="307"/>
      <c r="FU54" s="307"/>
      <c r="FV54" s="307"/>
      <c r="FW54" s="307"/>
      <c r="FX54" s="307"/>
      <c r="FY54" s="307"/>
      <c r="FZ54" s="307"/>
      <c r="GA54" s="307"/>
      <c r="GB54" s="307"/>
      <c r="GC54" s="307"/>
      <c r="GD54" s="307"/>
      <c r="GE54" s="307"/>
      <c r="GF54" s="307"/>
      <c r="GG54" s="307"/>
      <c r="GH54" s="307"/>
      <c r="GI54" s="307"/>
      <c r="GJ54" s="307"/>
      <c r="GK54" s="307"/>
      <c r="GL54" s="307"/>
      <c r="GM54" s="307"/>
      <c r="GN54" s="307"/>
      <c r="GO54" s="307"/>
      <c r="GP54" s="307"/>
      <c r="GQ54" s="307"/>
      <c r="GR54" s="307"/>
      <c r="GS54" s="307"/>
      <c r="GT54" s="307"/>
      <c r="GU54" s="307"/>
      <c r="GV54" s="307"/>
      <c r="GW54" s="307"/>
      <c r="GX54" s="307"/>
      <c r="GY54" s="307"/>
      <c r="GZ54" s="307"/>
      <c r="HA54" s="307"/>
      <c r="HB54" s="307"/>
      <c r="HC54" s="307"/>
      <c r="HD54" s="307"/>
      <c r="HE54" s="307"/>
      <c r="HF54" s="307"/>
      <c r="HG54" s="307"/>
      <c r="HH54" s="307"/>
      <c r="HI54" s="307"/>
      <c r="HJ54" s="307"/>
      <c r="HK54" s="307"/>
      <c r="HL54" s="307"/>
      <c r="HM54" s="307"/>
      <c r="HN54" s="307"/>
      <c r="HO54" s="307"/>
      <c r="HP54" s="307"/>
      <c r="HQ54" s="307"/>
      <c r="HR54" s="307"/>
      <c r="HS54" s="307"/>
      <c r="HT54" s="307"/>
      <c r="HU54" s="307"/>
      <c r="HV54" s="307"/>
      <c r="HW54" s="307"/>
      <c r="HX54" s="307"/>
      <c r="HY54" s="307"/>
      <c r="HZ54" s="307"/>
      <c r="IA54" s="307"/>
      <c r="IB54" s="307"/>
      <c r="IC54" s="307"/>
      <c r="ID54" s="307"/>
      <c r="IE54" s="307"/>
      <c r="IF54" s="307"/>
      <c r="IG54" s="307"/>
      <c r="IH54" s="307"/>
      <c r="II54" s="307"/>
      <c r="IJ54" s="307"/>
      <c r="IK54" s="307"/>
      <c r="IL54" s="307"/>
      <c r="IM54" s="307"/>
      <c r="IN54" s="307"/>
      <c r="IO54" s="307"/>
      <c r="IP54" s="307"/>
      <c r="IQ54" s="307"/>
      <c r="IR54" s="307"/>
      <c r="IS54" s="307"/>
      <c r="IT54" s="307"/>
      <c r="IU54" s="307"/>
      <c r="IV54" s="307"/>
      <c r="IW54" s="307"/>
      <c r="IX54" s="307"/>
      <c r="IY54" s="307"/>
      <c r="IZ54" s="307"/>
      <c r="JA54" s="307"/>
      <c r="JB54" s="307"/>
      <c r="JC54" s="307"/>
      <c r="JD54" s="307"/>
      <c r="JE54" s="307"/>
      <c r="JF54" s="307"/>
      <c r="JG54" s="307"/>
      <c r="JH54" s="307"/>
      <c r="JI54" s="307"/>
      <c r="JJ54" s="307"/>
      <c r="JK54" s="307"/>
      <c r="JL54" s="307"/>
      <c r="JM54" s="307"/>
      <c r="JN54" s="307"/>
      <c r="JO54" s="307"/>
      <c r="JP54" s="307"/>
      <c r="JQ54" s="307"/>
      <c r="JR54" s="307"/>
      <c r="JS54" s="307"/>
      <c r="JT54" s="307"/>
      <c r="JU54" s="307"/>
      <c r="JV54" s="307"/>
      <c r="JW54" s="307"/>
      <c r="JX54" s="307"/>
      <c r="JY54" s="307"/>
      <c r="JZ54" s="307"/>
      <c r="KA54" s="307"/>
      <c r="KB54" s="307"/>
      <c r="KC54" s="307"/>
      <c r="KD54" s="307"/>
      <c r="KE54" s="307"/>
      <c r="KF54" s="307"/>
      <c r="KG54" s="307"/>
      <c r="KH54" s="307"/>
      <c r="KI54" s="307"/>
      <c r="KJ54" s="307"/>
      <c r="KK54" s="307"/>
      <c r="KL54" s="307"/>
      <c r="KM54" s="307"/>
      <c r="KN54" s="307"/>
      <c r="KO54" s="307"/>
      <c r="KP54" s="307"/>
      <c r="KQ54" s="307"/>
      <c r="KR54" s="307"/>
      <c r="KS54" s="307"/>
      <c r="KT54" s="307"/>
      <c r="KU54" s="307"/>
      <c r="KV54" s="307"/>
      <c r="KW54" s="307"/>
      <c r="KX54" s="307"/>
      <c r="KY54" s="307"/>
      <c r="KZ54" s="307"/>
      <c r="LA54" s="307"/>
      <c r="LB54" s="307"/>
      <c r="LC54" s="307"/>
      <c r="LD54" s="307"/>
      <c r="LE54" s="307"/>
      <c r="LF54" s="307"/>
      <c r="LG54" s="307"/>
      <c r="LH54" s="307"/>
      <c r="LI54" s="307"/>
      <c r="LJ54" s="307"/>
      <c r="LK54" s="307"/>
      <c r="LL54" s="307"/>
      <c r="LM54" s="307"/>
      <c r="LN54" s="307"/>
      <c r="LO54" s="307"/>
      <c r="LP54" s="307"/>
      <c r="LQ54" s="307"/>
      <c r="LR54" s="307"/>
      <c r="LS54" s="307"/>
      <c r="LT54" s="307"/>
      <c r="LU54" s="307"/>
      <c r="LV54" s="307"/>
      <c r="LW54" s="307"/>
      <c r="LX54" s="307"/>
      <c r="LY54" s="307"/>
      <c r="LZ54" s="307"/>
      <c r="MA54" s="307"/>
      <c r="MB54" s="307"/>
      <c r="MC54" s="307"/>
      <c r="MD54" s="307"/>
      <c r="ME54" s="307"/>
      <c r="MF54" s="307"/>
      <c r="MG54" s="307"/>
      <c r="MH54" s="307"/>
      <c r="MI54" s="307"/>
      <c r="MJ54" s="307"/>
      <c r="MK54" s="307"/>
      <c r="ML54" s="307"/>
      <c r="MM54" s="307"/>
      <c r="MN54" s="307"/>
      <c r="MO54" s="307"/>
      <c r="MP54" s="307"/>
      <c r="MQ54" s="307"/>
      <c r="MR54" s="307"/>
      <c r="MS54" s="307"/>
      <c r="MT54" s="307"/>
      <c r="MU54" s="307"/>
      <c r="MV54" s="307"/>
      <c r="MW54" s="307"/>
      <c r="MX54" s="307"/>
      <c r="MY54" s="307"/>
      <c r="MZ54" s="307"/>
      <c r="NA54" s="307"/>
      <c r="NB54" s="307"/>
      <c r="NC54" s="307"/>
      <c r="ND54" s="307"/>
      <c r="NE54" s="307"/>
      <c r="NF54" s="307"/>
      <c r="NG54" s="307"/>
      <c r="NH54" s="307"/>
      <c r="NI54" s="307"/>
      <c r="NJ54" s="307"/>
      <c r="NK54" s="307"/>
      <c r="NL54" s="307"/>
      <c r="NM54" s="307"/>
      <c r="NN54" s="307"/>
      <c r="NO54" s="307"/>
      <c r="NP54" s="307"/>
      <c r="NQ54" s="307"/>
      <c r="NR54" s="307"/>
      <c r="NS54" s="307"/>
      <c r="NT54" s="307"/>
      <c r="NU54" s="307"/>
      <c r="NV54" s="307"/>
      <c r="NW54" s="307"/>
      <c r="NX54" s="307"/>
      <c r="NY54" s="307"/>
      <c r="NZ54" s="307"/>
      <c r="OA54" s="307"/>
      <c r="OB54" s="307"/>
      <c r="OC54" s="307"/>
      <c r="OD54" s="307"/>
      <c r="OE54" s="307"/>
      <c r="OF54" s="307"/>
      <c r="OG54" s="307"/>
      <c r="OH54" s="307"/>
      <c r="OI54" s="307"/>
      <c r="OJ54" s="307"/>
      <c r="OK54" s="307"/>
      <c r="OL54" s="307"/>
      <c r="OM54" s="307"/>
      <c r="ON54" s="307"/>
      <c r="OO54" s="307"/>
      <c r="OP54" s="307"/>
      <c r="OQ54" s="307"/>
      <c r="OR54" s="307"/>
      <c r="OS54" s="307"/>
      <c r="OT54" s="307"/>
      <c r="OU54" s="307"/>
      <c r="OV54" s="307"/>
      <c r="OW54" s="307"/>
      <c r="OX54" s="307"/>
      <c r="OY54" s="307"/>
      <c r="OZ54" s="307"/>
      <c r="PA54" s="307"/>
      <c r="PB54" s="307"/>
      <c r="PC54" s="307"/>
      <c r="PD54" s="307"/>
      <c r="PE54" s="307"/>
      <c r="PF54" s="307"/>
      <c r="PG54" s="307"/>
      <c r="PH54" s="307"/>
      <c r="PI54" s="307"/>
      <c r="PJ54" s="307"/>
      <c r="PK54" s="307"/>
      <c r="PL54" s="307"/>
      <c r="PM54" s="307"/>
      <c r="PN54" s="307"/>
      <c r="PO54" s="307"/>
      <c r="PP54" s="307"/>
      <c r="PQ54" s="307"/>
      <c r="PR54" s="307"/>
      <c r="PS54" s="307"/>
      <c r="PT54" s="307"/>
      <c r="PU54" s="307"/>
      <c r="PV54" s="307"/>
      <c r="PW54" s="307"/>
      <c r="PX54" s="307"/>
      <c r="PY54" s="307"/>
      <c r="PZ54" s="307"/>
      <c r="QA54" s="307"/>
      <c r="QB54" s="307"/>
      <c r="QC54" s="307"/>
      <c r="QD54" s="307"/>
      <c r="QE54" s="307"/>
      <c r="QF54" s="307"/>
      <c r="QG54" s="307"/>
      <c r="QH54" s="307"/>
      <c r="QI54" s="307"/>
      <c r="QJ54" s="307"/>
      <c r="QK54" s="307"/>
      <c r="QL54" s="307"/>
      <c r="QM54" s="307"/>
      <c r="QN54" s="307"/>
      <c r="QO54" s="307"/>
      <c r="QP54" s="307"/>
      <c r="QQ54" s="307"/>
      <c r="QR54" s="307"/>
      <c r="QS54" s="307"/>
      <c r="QT54" s="307"/>
      <c r="QU54" s="307"/>
      <c r="QV54" s="307"/>
      <c r="QW54" s="307"/>
      <c r="QX54" s="307"/>
      <c r="QY54" s="307"/>
      <c r="QZ54" s="307"/>
      <c r="RA54" s="307"/>
      <c r="RB54" s="307"/>
      <c r="RC54" s="307"/>
      <c r="RD54" s="307"/>
      <c r="RE54" s="307"/>
      <c r="RF54" s="307"/>
      <c r="RG54" s="307"/>
      <c r="RH54" s="307"/>
      <c r="RI54" s="307"/>
      <c r="RJ54" s="307"/>
      <c r="RK54" s="307"/>
      <c r="RL54" s="307"/>
      <c r="RM54" s="307"/>
      <c r="RN54" s="307"/>
      <c r="RO54" s="307"/>
      <c r="RP54" s="307"/>
      <c r="RQ54" s="307"/>
      <c r="RR54" s="307"/>
      <c r="RS54" s="307"/>
      <c r="RT54" s="307"/>
      <c r="RU54" s="307"/>
      <c r="RV54" s="307"/>
      <c r="RW54" s="307"/>
      <c r="RX54" s="307"/>
      <c r="RY54" s="307"/>
      <c r="RZ54" s="307"/>
      <c r="SA54" s="307"/>
      <c r="SB54" s="307"/>
      <c r="SC54" s="307"/>
      <c r="SD54" s="307"/>
      <c r="SE54" s="307"/>
      <c r="SF54" s="307"/>
      <c r="SG54" s="307"/>
      <c r="SH54" s="307"/>
      <c r="SI54" s="307"/>
      <c r="SJ54" s="307"/>
      <c r="SK54" s="307"/>
      <c r="SL54" s="307"/>
      <c r="SM54" s="307"/>
      <c r="SN54" s="307"/>
      <c r="SO54" s="307"/>
      <c r="SP54" s="307"/>
      <c r="SQ54" s="307"/>
      <c r="SR54" s="307"/>
      <c r="SS54" s="307"/>
      <c r="ST54" s="307"/>
      <c r="SU54" s="307"/>
      <c r="SV54" s="307"/>
      <c r="SW54" s="307"/>
      <c r="SX54" s="307"/>
      <c r="SY54" s="307"/>
      <c r="SZ54" s="307"/>
      <c r="TA54" s="307"/>
      <c r="TB54" s="307"/>
      <c r="TC54" s="307"/>
      <c r="TD54" s="307"/>
      <c r="TE54" s="307"/>
      <c r="TF54" s="307"/>
      <c r="TG54" s="307"/>
      <c r="TH54" s="307"/>
      <c r="TI54" s="307"/>
      <c r="TJ54" s="307"/>
      <c r="TK54" s="307"/>
      <c r="TL54" s="307"/>
      <c r="TM54" s="307"/>
      <c r="TN54" s="307"/>
      <c r="TO54" s="307"/>
      <c r="TP54" s="307"/>
      <c r="TQ54" s="307"/>
      <c r="TR54" s="307"/>
      <c r="TS54" s="307"/>
      <c r="TT54" s="307"/>
      <c r="TU54" s="307"/>
      <c r="TV54" s="307"/>
      <c r="TW54" s="307"/>
      <c r="TX54" s="307"/>
      <c r="TY54" s="307"/>
      <c r="TZ54" s="307"/>
      <c r="UA54" s="307"/>
      <c r="UB54" s="307"/>
      <c r="UC54" s="307"/>
      <c r="UD54" s="307"/>
      <c r="UE54" s="307"/>
      <c r="UF54" s="307"/>
      <c r="UG54" s="307"/>
      <c r="UH54" s="307"/>
      <c r="UI54" s="307"/>
      <c r="UJ54" s="307"/>
      <c r="UK54" s="307"/>
      <c r="UL54" s="307"/>
      <c r="UM54" s="307"/>
      <c r="UN54" s="307"/>
      <c r="UO54" s="307"/>
      <c r="UP54" s="307"/>
      <c r="UQ54" s="307"/>
      <c r="UR54" s="307"/>
      <c r="US54" s="307"/>
      <c r="UT54" s="307"/>
      <c r="UU54" s="307"/>
      <c r="UV54" s="307"/>
      <c r="UW54" s="307"/>
      <c r="UX54" s="307"/>
      <c r="UY54" s="307"/>
      <c r="UZ54" s="307"/>
      <c r="VA54" s="307"/>
      <c r="VB54" s="307"/>
      <c r="VC54" s="307"/>
      <c r="VD54" s="307"/>
      <c r="VE54" s="307"/>
      <c r="VF54" s="307"/>
      <c r="VG54" s="307"/>
      <c r="VH54" s="307"/>
      <c r="VI54" s="307"/>
      <c r="VJ54" s="307"/>
      <c r="VK54" s="307"/>
      <c r="VL54" s="307"/>
      <c r="VM54" s="307"/>
      <c r="VN54" s="307"/>
      <c r="VO54" s="307"/>
      <c r="VP54" s="307"/>
      <c r="VQ54" s="307"/>
      <c r="VR54" s="307"/>
      <c r="VS54" s="307"/>
      <c r="VT54" s="307"/>
      <c r="VU54" s="307"/>
      <c r="VV54" s="307"/>
      <c r="VW54" s="307"/>
      <c r="VX54" s="307"/>
      <c r="VY54" s="307"/>
      <c r="VZ54" s="307"/>
      <c r="WA54" s="307"/>
      <c r="WB54" s="307"/>
      <c r="WC54" s="307"/>
      <c r="WD54" s="307"/>
      <c r="WE54" s="307"/>
      <c r="WF54" s="307"/>
      <c r="WG54" s="307"/>
      <c r="WH54" s="307"/>
      <c r="WI54" s="307"/>
      <c r="WJ54" s="307"/>
      <c r="WK54" s="307"/>
      <c r="WL54" s="307"/>
      <c r="WM54" s="307"/>
      <c r="WN54" s="307"/>
      <c r="WO54" s="307"/>
      <c r="WP54" s="307"/>
      <c r="WQ54" s="307"/>
      <c r="WR54" s="307"/>
      <c r="WS54" s="307"/>
      <c r="WT54" s="307"/>
      <c r="WU54" s="307"/>
      <c r="WV54" s="307"/>
      <c r="WW54" s="307"/>
      <c r="WX54" s="307"/>
      <c r="WY54" s="307"/>
      <c r="WZ54" s="307"/>
      <c r="XA54" s="307"/>
      <c r="XB54" s="307"/>
      <c r="XC54" s="307"/>
      <c r="XD54" s="307"/>
      <c r="XE54" s="307"/>
      <c r="XF54" s="307"/>
      <c r="XG54" s="307"/>
      <c r="XH54" s="307"/>
      <c r="XI54" s="307"/>
      <c r="XJ54" s="307"/>
      <c r="XK54" s="307"/>
      <c r="XL54" s="307"/>
      <c r="XM54" s="307"/>
      <c r="XN54" s="307"/>
      <c r="XO54" s="307"/>
      <c r="XP54" s="307"/>
      <c r="XQ54" s="307"/>
      <c r="XR54" s="307"/>
      <c r="XS54" s="307"/>
      <c r="XT54" s="307"/>
      <c r="XU54" s="307"/>
      <c r="XV54" s="307"/>
      <c r="XW54" s="307"/>
      <c r="XX54" s="307"/>
      <c r="XY54" s="307"/>
      <c r="XZ54" s="307"/>
      <c r="YA54" s="307"/>
      <c r="YB54" s="307"/>
      <c r="YC54" s="307"/>
      <c r="YD54" s="307"/>
      <c r="YE54" s="307"/>
      <c r="YF54" s="307"/>
      <c r="YG54" s="307"/>
      <c r="YH54" s="307"/>
      <c r="YI54" s="307"/>
      <c r="YJ54" s="307"/>
      <c r="YK54" s="307"/>
      <c r="YL54" s="307"/>
      <c r="YM54" s="307"/>
      <c r="YN54" s="307"/>
      <c r="YO54" s="307"/>
      <c r="YP54" s="307"/>
      <c r="YQ54" s="307"/>
      <c r="YR54" s="307"/>
      <c r="YS54" s="307"/>
      <c r="YT54" s="307"/>
      <c r="YU54" s="307"/>
      <c r="YV54" s="307"/>
      <c r="YW54" s="307"/>
      <c r="YX54" s="307"/>
      <c r="YY54" s="307"/>
      <c r="YZ54" s="307"/>
      <c r="ZA54" s="307"/>
      <c r="ZB54" s="307"/>
      <c r="ZC54" s="307"/>
      <c r="ZD54" s="307"/>
      <c r="ZE54" s="307"/>
      <c r="ZF54" s="307"/>
      <c r="ZG54" s="307"/>
      <c r="ZH54" s="307"/>
      <c r="ZI54" s="307"/>
      <c r="ZJ54" s="307"/>
      <c r="ZK54" s="307"/>
      <c r="ZL54" s="307"/>
      <c r="ZM54" s="307"/>
      <c r="ZN54" s="307"/>
      <c r="ZO54" s="307"/>
      <c r="ZP54" s="307"/>
      <c r="ZQ54" s="307"/>
      <c r="ZR54" s="307"/>
      <c r="ZS54" s="307"/>
      <c r="ZT54" s="307"/>
      <c r="ZU54" s="307"/>
      <c r="ZV54" s="307"/>
      <c r="ZW54" s="307"/>
      <c r="ZX54" s="307"/>
      <c r="ZY54" s="307"/>
      <c r="ZZ54" s="307"/>
      <c r="AAA54" s="307"/>
      <c r="AAB54" s="307"/>
      <c r="AAC54" s="307"/>
      <c r="AAD54" s="307"/>
      <c r="AAE54" s="307"/>
      <c r="AAF54" s="307"/>
      <c r="AAG54" s="307"/>
      <c r="AAH54" s="307"/>
      <c r="AAI54" s="307"/>
      <c r="AAJ54" s="307"/>
      <c r="AAK54" s="307"/>
      <c r="AAL54" s="307"/>
      <c r="AAM54" s="307"/>
      <c r="AAN54" s="307"/>
      <c r="AAO54" s="307"/>
      <c r="AAP54" s="307"/>
      <c r="AAQ54" s="307"/>
      <c r="AAR54" s="307"/>
      <c r="AAS54" s="307"/>
      <c r="AAT54" s="307"/>
      <c r="AAU54" s="307"/>
      <c r="AAV54" s="307"/>
      <c r="AAW54" s="307"/>
      <c r="AAX54" s="307"/>
      <c r="AAY54" s="307"/>
      <c r="AAZ54" s="307"/>
      <c r="ABA54" s="307"/>
      <c r="ABB54" s="307"/>
      <c r="ABC54" s="307"/>
      <c r="ABD54" s="307"/>
      <c r="ABE54" s="307"/>
      <c r="ABF54" s="307"/>
      <c r="ABG54" s="307"/>
      <c r="ABH54" s="307"/>
      <c r="ABI54" s="307"/>
      <c r="ABJ54" s="307"/>
      <c r="ABK54" s="307"/>
      <c r="ABL54" s="307"/>
      <c r="ABM54" s="307"/>
      <c r="ABN54" s="307"/>
      <c r="ABO54" s="307"/>
      <c r="ABP54" s="307"/>
      <c r="ABQ54" s="307"/>
      <c r="ABR54" s="307"/>
      <c r="ABS54" s="307"/>
      <c r="ABT54" s="307"/>
      <c r="ABU54" s="307"/>
      <c r="ABV54" s="307"/>
      <c r="ABW54" s="307"/>
      <c r="ABX54" s="307"/>
      <c r="ABY54" s="307"/>
      <c r="ABZ54" s="307"/>
      <c r="ACA54" s="307"/>
      <c r="ACB54" s="307"/>
      <c r="ACC54" s="307"/>
      <c r="ACD54" s="307"/>
      <c r="ACE54" s="307"/>
      <c r="ACF54" s="307"/>
      <c r="ACG54" s="307"/>
      <c r="ACH54" s="307"/>
      <c r="ACI54" s="307"/>
      <c r="ACJ54" s="307"/>
      <c r="ACK54" s="307"/>
      <c r="ACL54" s="307"/>
      <c r="ACM54" s="307"/>
      <c r="ACN54" s="307"/>
      <c r="ACO54" s="307"/>
      <c r="ACP54" s="307"/>
      <c r="ACQ54" s="307"/>
      <c r="ACR54" s="307"/>
      <c r="ACS54" s="307"/>
      <c r="ACT54" s="307"/>
      <c r="ACU54" s="307"/>
      <c r="ACV54" s="307"/>
      <c r="ACW54" s="307"/>
      <c r="ACX54" s="307"/>
      <c r="ACY54" s="307"/>
      <c r="ACZ54" s="307"/>
      <c r="ADA54" s="307"/>
      <c r="ADB54" s="307"/>
      <c r="ADC54" s="307"/>
      <c r="ADD54" s="307"/>
      <c r="ADE54" s="307"/>
      <c r="ADF54" s="307"/>
      <c r="ADG54" s="307"/>
      <c r="ADH54" s="307"/>
      <c r="ADI54" s="307"/>
      <c r="ADJ54" s="307"/>
      <c r="ADK54" s="307"/>
      <c r="ADL54" s="307"/>
      <c r="ADM54" s="307"/>
      <c r="ADN54" s="307"/>
      <c r="ADO54" s="307"/>
      <c r="ADP54" s="307"/>
      <c r="ADQ54" s="307"/>
      <c r="ADR54" s="307"/>
      <c r="ADS54" s="307"/>
      <c r="ADT54" s="307"/>
      <c r="ADU54" s="307"/>
      <c r="ADV54" s="307"/>
      <c r="ADW54" s="307"/>
      <c r="ADX54" s="307"/>
      <c r="ADY54" s="307"/>
      <c r="ADZ54" s="307"/>
      <c r="AEA54" s="307"/>
      <c r="AEB54" s="307"/>
      <c r="AEC54" s="307"/>
      <c r="AED54" s="307"/>
      <c r="AEE54" s="307"/>
      <c r="AEF54" s="307"/>
      <c r="AEG54" s="307"/>
      <c r="AEH54" s="307"/>
      <c r="AEI54" s="307"/>
      <c r="AEJ54" s="307"/>
      <c r="AEK54" s="307"/>
      <c r="AEL54" s="307"/>
      <c r="AEM54" s="307"/>
      <c r="AEN54" s="307"/>
      <c r="AEO54" s="307"/>
      <c r="AEP54" s="307"/>
      <c r="AEQ54" s="307"/>
      <c r="AER54" s="307"/>
      <c r="AES54" s="307"/>
      <c r="AET54" s="307"/>
      <c r="AEU54" s="307"/>
      <c r="AEV54" s="307"/>
      <c r="AEW54" s="307"/>
      <c r="AEX54" s="307"/>
      <c r="AEY54" s="307"/>
      <c r="AEZ54" s="307"/>
      <c r="AFA54" s="307"/>
      <c r="AFB54" s="307"/>
      <c r="AFC54" s="307"/>
      <c r="AFD54" s="307"/>
      <c r="AFE54" s="307"/>
      <c r="AFF54" s="307"/>
      <c r="AFG54" s="307"/>
      <c r="AFH54" s="307"/>
      <c r="AFI54" s="307"/>
      <c r="AFJ54" s="307"/>
      <c r="AFK54" s="307"/>
      <c r="AFL54" s="307"/>
      <c r="AFM54" s="307"/>
      <c r="AFN54" s="307"/>
      <c r="AFO54" s="307"/>
      <c r="AFP54" s="307"/>
      <c r="AFQ54" s="307"/>
      <c r="AFR54" s="307"/>
      <c r="AFS54" s="307"/>
      <c r="AFT54" s="307"/>
      <c r="AFU54" s="307"/>
      <c r="AFV54" s="307"/>
      <c r="AFW54" s="307"/>
      <c r="AFX54" s="307"/>
      <c r="AFY54" s="307"/>
      <c r="AFZ54" s="307"/>
      <c r="AGA54" s="307"/>
      <c r="AGB54" s="307"/>
      <c r="AGC54" s="307"/>
      <c r="AGD54" s="307"/>
      <c r="AGE54" s="307"/>
      <c r="AGF54" s="307"/>
      <c r="AGG54" s="307"/>
      <c r="AGH54" s="307"/>
      <c r="AGI54" s="307"/>
      <c r="AGJ54" s="307"/>
      <c r="AGK54" s="307"/>
      <c r="AGL54" s="307"/>
      <c r="AGM54" s="307"/>
      <c r="AGN54" s="307"/>
      <c r="AGO54" s="307"/>
      <c r="AGP54" s="307"/>
      <c r="AGQ54" s="307"/>
      <c r="AGR54" s="307"/>
      <c r="AGS54" s="307"/>
      <c r="AGT54" s="307"/>
      <c r="AGU54" s="307"/>
      <c r="AGV54" s="307"/>
      <c r="AGW54" s="307"/>
      <c r="AGX54" s="307"/>
      <c r="AGY54" s="307"/>
      <c r="AGZ54" s="307"/>
      <c r="AHA54" s="307"/>
      <c r="AHB54" s="307"/>
      <c r="AHC54" s="307"/>
      <c r="AHD54" s="307"/>
      <c r="AHE54" s="307"/>
      <c r="AHF54" s="307"/>
      <c r="AHG54" s="307"/>
      <c r="AHH54" s="307"/>
      <c r="AHI54" s="307"/>
      <c r="AHJ54" s="307"/>
      <c r="AHK54" s="307"/>
      <c r="AHL54" s="307"/>
      <c r="AHM54" s="307"/>
      <c r="AHN54" s="307"/>
      <c r="AHO54" s="307"/>
      <c r="AHP54" s="307"/>
      <c r="AHQ54" s="307"/>
      <c r="AHR54" s="307"/>
      <c r="AHS54" s="307"/>
      <c r="AHT54" s="307"/>
      <c r="AHU54" s="307"/>
      <c r="AHV54" s="307"/>
      <c r="AHW54" s="307"/>
      <c r="AHX54" s="307"/>
      <c r="AHY54" s="307"/>
      <c r="AHZ54" s="307"/>
      <c r="AIA54" s="307"/>
      <c r="AIB54" s="307"/>
      <c r="AIC54" s="307"/>
      <c r="AID54" s="307"/>
      <c r="AIE54" s="307"/>
      <c r="AIF54" s="307"/>
      <c r="AIG54" s="307"/>
      <c r="AIH54" s="307"/>
      <c r="AII54" s="307"/>
      <c r="AIJ54" s="307"/>
      <c r="AIK54" s="307"/>
      <c r="AIL54" s="307"/>
      <c r="AIM54" s="307"/>
      <c r="AIN54" s="307"/>
      <c r="AIO54" s="307"/>
      <c r="AIP54" s="307"/>
      <c r="AIQ54" s="307"/>
      <c r="AIR54" s="307"/>
      <c r="AIS54" s="307"/>
      <c r="AIT54" s="307"/>
      <c r="AIU54" s="307"/>
      <c r="AIV54" s="307"/>
      <c r="AIW54" s="307"/>
      <c r="AIX54" s="307"/>
      <c r="AIY54" s="307"/>
      <c r="AIZ54" s="307"/>
      <c r="AJA54" s="307"/>
      <c r="AJB54" s="307"/>
      <c r="AJC54" s="307"/>
      <c r="AJD54" s="307"/>
      <c r="AJE54" s="307"/>
      <c r="AJF54" s="307"/>
      <c r="AJG54" s="307"/>
      <c r="AJH54" s="307"/>
      <c r="AJI54" s="307"/>
      <c r="AJJ54" s="307"/>
      <c r="AJK54" s="307"/>
      <c r="AJL54" s="307"/>
      <c r="AJM54" s="307"/>
      <c r="AJN54" s="307"/>
      <c r="AJO54" s="307"/>
      <c r="AJP54" s="307"/>
      <c r="AJQ54" s="307"/>
      <c r="AJR54" s="307"/>
      <c r="AJS54" s="307"/>
      <c r="AJT54" s="307"/>
      <c r="AJU54" s="307"/>
      <c r="AJV54" s="307"/>
      <c r="AJW54" s="307"/>
      <c r="AJX54" s="307"/>
      <c r="AJY54" s="307"/>
      <c r="AJZ54" s="307"/>
      <c r="AKA54" s="307"/>
      <c r="AKB54" s="307"/>
      <c r="AKC54" s="307"/>
      <c r="AKD54" s="307"/>
      <c r="AKE54" s="307"/>
      <c r="AKF54" s="307"/>
      <c r="AKG54" s="307"/>
      <c r="AKH54" s="307"/>
      <c r="AKI54" s="307"/>
      <c r="AKJ54" s="307"/>
      <c r="AKK54" s="307"/>
      <c r="AKL54" s="307"/>
      <c r="AKM54" s="307"/>
      <c r="AKN54" s="307"/>
      <c r="AKO54" s="307"/>
      <c r="AKP54" s="307"/>
      <c r="AKQ54" s="307"/>
      <c r="AKR54" s="307"/>
      <c r="AKS54" s="307"/>
      <c r="AKT54" s="307"/>
      <c r="AKU54" s="307"/>
      <c r="AKV54" s="307"/>
      <c r="AKW54" s="307"/>
      <c r="AKX54" s="307"/>
      <c r="AKY54" s="307"/>
    </row>
    <row r="55" spans="1:987" x14ac:dyDescent="0.25">
      <c r="A55" s="97" t="s">
        <v>88</v>
      </c>
      <c r="B55" s="172">
        <f>'Sample of Spirits 2'!B55</f>
        <v>0</v>
      </c>
    </row>
    <row r="56" spans="1:987" x14ac:dyDescent="0.25">
      <c r="A56" s="92"/>
      <c r="B56" s="92"/>
    </row>
    <row r="57" spans="1:987" x14ac:dyDescent="0.25">
      <c r="A57" s="90"/>
    </row>
    <row r="58" spans="1:987" s="176" customFormat="1" ht="19.899999999999999" customHeight="1" x14ac:dyDescent="0.25">
      <c r="A58" s="171">
        <f>'Sample of Spirits 2'!A58</f>
        <v>0</v>
      </c>
      <c r="B58" s="356" t="s">
        <v>59</v>
      </c>
      <c r="C58" s="357"/>
      <c r="D58" s="357"/>
      <c r="E58" s="357"/>
      <c r="F58" s="192"/>
      <c r="G58" s="358" t="s">
        <v>57</v>
      </c>
      <c r="H58" s="359"/>
      <c r="I58" s="359"/>
      <c r="J58" s="359"/>
      <c r="K58" s="192"/>
      <c r="L58" s="360" t="s">
        <v>58</v>
      </c>
      <c r="M58" s="361"/>
      <c r="N58" s="361"/>
      <c r="O58" s="361"/>
      <c r="P58" s="192"/>
      <c r="Q58" s="368" t="s">
        <v>46</v>
      </c>
      <c r="R58" s="369"/>
      <c r="S58" s="192"/>
      <c r="T58" s="372" t="s">
        <v>47</v>
      </c>
      <c r="U58" s="373"/>
      <c r="V58" s="306"/>
      <c r="W58" s="312"/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  <c r="AH58" s="307"/>
      <c r="AI58" s="307"/>
      <c r="AJ58" s="307"/>
      <c r="AK58" s="307"/>
      <c r="AL58" s="307"/>
      <c r="AM58" s="307"/>
      <c r="AN58" s="307"/>
      <c r="AO58" s="307"/>
      <c r="AP58" s="307"/>
      <c r="AQ58" s="307"/>
      <c r="AR58" s="307"/>
      <c r="AS58" s="307"/>
      <c r="AT58" s="307"/>
      <c r="AU58" s="307"/>
      <c r="AV58" s="307"/>
      <c r="AW58" s="307"/>
      <c r="AX58" s="307"/>
      <c r="AY58" s="307"/>
      <c r="AZ58" s="307"/>
      <c r="BA58" s="307"/>
      <c r="BB58" s="307"/>
      <c r="BC58" s="307"/>
      <c r="BD58" s="307"/>
      <c r="BE58" s="307"/>
      <c r="BF58" s="307"/>
      <c r="BG58" s="307"/>
      <c r="BH58" s="307"/>
      <c r="BI58" s="307"/>
      <c r="BJ58" s="307"/>
      <c r="BK58" s="307"/>
      <c r="BL58" s="307"/>
      <c r="BM58" s="307"/>
      <c r="BN58" s="307"/>
      <c r="BO58" s="307"/>
      <c r="BP58" s="307"/>
      <c r="BQ58" s="307"/>
      <c r="BR58" s="307"/>
      <c r="BS58" s="307"/>
      <c r="BT58" s="307"/>
      <c r="BU58" s="307"/>
      <c r="BV58" s="307"/>
      <c r="BW58" s="307"/>
      <c r="BX58" s="307"/>
      <c r="BY58" s="307"/>
      <c r="BZ58" s="307"/>
      <c r="CA58" s="307"/>
      <c r="CB58" s="307"/>
      <c r="CC58" s="307"/>
      <c r="CD58" s="307"/>
      <c r="CE58" s="307"/>
      <c r="CF58" s="307"/>
      <c r="CG58" s="307"/>
      <c r="CH58" s="307"/>
      <c r="CI58" s="307"/>
      <c r="CJ58" s="307"/>
      <c r="CK58" s="307"/>
      <c r="CL58" s="307"/>
      <c r="CM58" s="307"/>
      <c r="CN58" s="307"/>
      <c r="CO58" s="307"/>
      <c r="CP58" s="307"/>
      <c r="CQ58" s="307"/>
      <c r="CR58" s="307"/>
      <c r="CS58" s="307"/>
      <c r="CT58" s="307"/>
      <c r="CU58" s="307"/>
      <c r="CV58" s="307"/>
      <c r="CW58" s="307"/>
      <c r="CX58" s="307"/>
      <c r="CY58" s="307"/>
      <c r="CZ58" s="307"/>
      <c r="DA58" s="307"/>
      <c r="DB58" s="307"/>
      <c r="DC58" s="307"/>
      <c r="DD58" s="307"/>
      <c r="DE58" s="307"/>
      <c r="DF58" s="307"/>
      <c r="DG58" s="307"/>
      <c r="DH58" s="307"/>
      <c r="DI58" s="307"/>
      <c r="DJ58" s="307"/>
      <c r="DK58" s="307"/>
      <c r="DL58" s="307"/>
      <c r="DM58" s="307"/>
      <c r="DN58" s="307"/>
      <c r="DO58" s="307"/>
      <c r="DP58" s="307"/>
      <c r="DQ58" s="307"/>
      <c r="DR58" s="307"/>
      <c r="DS58" s="307"/>
      <c r="DT58" s="307"/>
      <c r="DU58" s="307"/>
      <c r="DV58" s="307"/>
      <c r="DW58" s="307"/>
      <c r="DX58" s="307"/>
      <c r="DY58" s="307"/>
      <c r="DZ58" s="307"/>
      <c r="EA58" s="307"/>
      <c r="EB58" s="307"/>
      <c r="EC58" s="307"/>
      <c r="ED58" s="307"/>
      <c r="EE58" s="307"/>
      <c r="EF58" s="307"/>
      <c r="EG58" s="307"/>
      <c r="EH58" s="307"/>
      <c r="EI58" s="307"/>
      <c r="EJ58" s="307"/>
      <c r="EK58" s="307"/>
      <c r="EL58" s="307"/>
      <c r="EM58" s="307"/>
      <c r="EN58" s="307"/>
      <c r="EO58" s="307"/>
      <c r="EP58" s="307"/>
      <c r="EQ58" s="307"/>
      <c r="ER58" s="307"/>
      <c r="ES58" s="307"/>
      <c r="ET58" s="307"/>
      <c r="EU58" s="307"/>
      <c r="EV58" s="307"/>
      <c r="EW58" s="307"/>
      <c r="EX58" s="307"/>
      <c r="EY58" s="307"/>
      <c r="EZ58" s="307"/>
      <c r="FA58" s="307"/>
      <c r="FB58" s="307"/>
      <c r="FC58" s="307"/>
      <c r="FD58" s="307"/>
      <c r="FE58" s="307"/>
      <c r="FF58" s="307"/>
      <c r="FG58" s="307"/>
      <c r="FH58" s="307"/>
      <c r="FI58" s="307"/>
      <c r="FJ58" s="307"/>
      <c r="FK58" s="307"/>
      <c r="FL58" s="307"/>
      <c r="FM58" s="307"/>
      <c r="FN58" s="307"/>
      <c r="FO58" s="307"/>
      <c r="FP58" s="307"/>
      <c r="FQ58" s="307"/>
      <c r="FR58" s="307"/>
      <c r="FS58" s="307"/>
      <c r="FT58" s="307"/>
      <c r="FU58" s="307"/>
      <c r="FV58" s="307"/>
      <c r="FW58" s="307"/>
      <c r="FX58" s="307"/>
      <c r="FY58" s="307"/>
      <c r="FZ58" s="307"/>
      <c r="GA58" s="307"/>
      <c r="GB58" s="307"/>
      <c r="GC58" s="307"/>
      <c r="GD58" s="307"/>
      <c r="GE58" s="307"/>
      <c r="GF58" s="307"/>
      <c r="GG58" s="307"/>
      <c r="GH58" s="307"/>
      <c r="GI58" s="307"/>
      <c r="GJ58" s="307"/>
      <c r="GK58" s="307"/>
      <c r="GL58" s="307"/>
      <c r="GM58" s="307"/>
      <c r="GN58" s="307"/>
      <c r="GO58" s="307"/>
      <c r="GP58" s="307"/>
      <c r="GQ58" s="307"/>
      <c r="GR58" s="307"/>
      <c r="GS58" s="307"/>
      <c r="GT58" s="307"/>
      <c r="GU58" s="307"/>
      <c r="GV58" s="307"/>
      <c r="GW58" s="307"/>
      <c r="GX58" s="307"/>
      <c r="GY58" s="307"/>
      <c r="GZ58" s="307"/>
      <c r="HA58" s="307"/>
      <c r="HB58" s="307"/>
      <c r="HC58" s="307"/>
      <c r="HD58" s="307"/>
      <c r="HE58" s="307"/>
      <c r="HF58" s="307"/>
      <c r="HG58" s="307"/>
      <c r="HH58" s="307"/>
      <c r="HI58" s="307"/>
      <c r="HJ58" s="307"/>
      <c r="HK58" s="307"/>
      <c r="HL58" s="307"/>
      <c r="HM58" s="307"/>
      <c r="HN58" s="307"/>
      <c r="HO58" s="307"/>
      <c r="HP58" s="307"/>
      <c r="HQ58" s="307"/>
      <c r="HR58" s="307"/>
      <c r="HS58" s="307"/>
      <c r="HT58" s="307"/>
      <c r="HU58" s="307"/>
      <c r="HV58" s="307"/>
      <c r="HW58" s="307"/>
      <c r="HX58" s="307"/>
      <c r="HY58" s="307"/>
      <c r="HZ58" s="307"/>
      <c r="IA58" s="307"/>
      <c r="IB58" s="307"/>
      <c r="IC58" s="307"/>
      <c r="ID58" s="307"/>
      <c r="IE58" s="307"/>
      <c r="IF58" s="307"/>
      <c r="IG58" s="307"/>
      <c r="IH58" s="307"/>
      <c r="II58" s="307"/>
      <c r="IJ58" s="307"/>
      <c r="IK58" s="307"/>
      <c r="IL58" s="307"/>
      <c r="IM58" s="307"/>
      <c r="IN58" s="307"/>
      <c r="IO58" s="307"/>
      <c r="IP58" s="307"/>
      <c r="IQ58" s="307"/>
      <c r="IR58" s="307"/>
      <c r="IS58" s="307"/>
      <c r="IT58" s="307"/>
      <c r="IU58" s="307"/>
      <c r="IV58" s="307"/>
      <c r="IW58" s="307"/>
      <c r="IX58" s="307"/>
      <c r="IY58" s="307"/>
      <c r="IZ58" s="307"/>
      <c r="JA58" s="307"/>
      <c r="JB58" s="307"/>
      <c r="JC58" s="307"/>
      <c r="JD58" s="307"/>
      <c r="JE58" s="307"/>
      <c r="JF58" s="307"/>
      <c r="JG58" s="307"/>
      <c r="JH58" s="307"/>
      <c r="JI58" s="307"/>
      <c r="JJ58" s="307"/>
      <c r="JK58" s="307"/>
      <c r="JL58" s="307"/>
      <c r="JM58" s="307"/>
      <c r="JN58" s="307"/>
      <c r="JO58" s="307"/>
      <c r="JP58" s="307"/>
      <c r="JQ58" s="307"/>
      <c r="JR58" s="307"/>
      <c r="JS58" s="307"/>
      <c r="JT58" s="307"/>
      <c r="JU58" s="307"/>
      <c r="JV58" s="307"/>
      <c r="JW58" s="307"/>
      <c r="JX58" s="307"/>
      <c r="JY58" s="307"/>
      <c r="JZ58" s="307"/>
      <c r="KA58" s="307"/>
      <c r="KB58" s="307"/>
      <c r="KC58" s="307"/>
      <c r="KD58" s="307"/>
      <c r="KE58" s="307"/>
      <c r="KF58" s="307"/>
      <c r="KG58" s="307"/>
      <c r="KH58" s="307"/>
      <c r="KI58" s="307"/>
      <c r="KJ58" s="307"/>
      <c r="KK58" s="307"/>
      <c r="KL58" s="307"/>
      <c r="KM58" s="307"/>
      <c r="KN58" s="307"/>
      <c r="KO58" s="307"/>
      <c r="KP58" s="307"/>
      <c r="KQ58" s="307"/>
      <c r="KR58" s="307"/>
      <c r="KS58" s="307"/>
      <c r="KT58" s="307"/>
      <c r="KU58" s="307"/>
      <c r="KV58" s="307"/>
      <c r="KW58" s="307"/>
      <c r="KX58" s="307"/>
      <c r="KY58" s="307"/>
      <c r="KZ58" s="307"/>
      <c r="LA58" s="307"/>
      <c r="LB58" s="307"/>
      <c r="LC58" s="307"/>
      <c r="LD58" s="307"/>
      <c r="LE58" s="307"/>
      <c r="LF58" s="307"/>
      <c r="LG58" s="307"/>
      <c r="LH58" s="307"/>
      <c r="LI58" s="307"/>
      <c r="LJ58" s="307"/>
      <c r="LK58" s="307"/>
      <c r="LL58" s="307"/>
      <c r="LM58" s="307"/>
      <c r="LN58" s="307"/>
      <c r="LO58" s="307"/>
      <c r="LP58" s="307"/>
      <c r="LQ58" s="307"/>
      <c r="LR58" s="307"/>
      <c r="LS58" s="307"/>
      <c r="LT58" s="307"/>
      <c r="LU58" s="307"/>
      <c r="LV58" s="307"/>
      <c r="LW58" s="307"/>
      <c r="LX58" s="307"/>
      <c r="LY58" s="307"/>
      <c r="LZ58" s="307"/>
      <c r="MA58" s="307"/>
      <c r="MB58" s="307"/>
      <c r="MC58" s="307"/>
      <c r="MD58" s="307"/>
      <c r="ME58" s="307"/>
      <c r="MF58" s="307"/>
      <c r="MG58" s="307"/>
      <c r="MH58" s="307"/>
      <c r="MI58" s="307"/>
      <c r="MJ58" s="307"/>
      <c r="MK58" s="307"/>
      <c r="ML58" s="307"/>
      <c r="MM58" s="307"/>
      <c r="MN58" s="307"/>
      <c r="MO58" s="307"/>
      <c r="MP58" s="307"/>
      <c r="MQ58" s="307"/>
      <c r="MR58" s="307"/>
      <c r="MS58" s="307"/>
      <c r="MT58" s="307"/>
      <c r="MU58" s="307"/>
      <c r="MV58" s="307"/>
      <c r="MW58" s="307"/>
      <c r="MX58" s="307"/>
      <c r="MY58" s="307"/>
      <c r="MZ58" s="307"/>
      <c r="NA58" s="307"/>
      <c r="NB58" s="307"/>
      <c r="NC58" s="307"/>
      <c r="ND58" s="307"/>
      <c r="NE58" s="307"/>
      <c r="NF58" s="307"/>
      <c r="NG58" s="307"/>
      <c r="NH58" s="307"/>
      <c r="NI58" s="307"/>
      <c r="NJ58" s="307"/>
      <c r="NK58" s="307"/>
      <c r="NL58" s="307"/>
      <c r="NM58" s="307"/>
      <c r="NN58" s="308"/>
      <c r="NO58" s="308"/>
      <c r="NP58" s="308"/>
      <c r="NQ58" s="308"/>
      <c r="NR58" s="308"/>
      <c r="NS58" s="308"/>
      <c r="NT58" s="308"/>
      <c r="NU58" s="308"/>
      <c r="NV58" s="308"/>
      <c r="NW58" s="308"/>
      <c r="NX58" s="308"/>
      <c r="NY58" s="308"/>
      <c r="NZ58" s="308"/>
      <c r="OA58" s="308"/>
      <c r="OB58" s="308"/>
      <c r="OC58" s="308"/>
      <c r="OD58" s="308"/>
      <c r="OE58" s="308"/>
      <c r="OF58" s="308"/>
      <c r="OG58" s="308"/>
      <c r="OH58" s="308"/>
      <c r="OI58" s="308"/>
      <c r="OJ58" s="308"/>
      <c r="OK58" s="308"/>
      <c r="OL58" s="308"/>
      <c r="OM58" s="308"/>
      <c r="ON58" s="308"/>
      <c r="OO58" s="308"/>
      <c r="OP58" s="308"/>
      <c r="OQ58" s="308"/>
      <c r="OR58" s="308"/>
      <c r="OS58" s="308"/>
      <c r="OT58" s="308"/>
      <c r="OU58" s="308"/>
      <c r="OV58" s="308"/>
      <c r="OW58" s="308"/>
      <c r="OX58" s="308"/>
      <c r="OY58" s="308"/>
      <c r="OZ58" s="308"/>
      <c r="PA58" s="308"/>
      <c r="PB58" s="308"/>
      <c r="PC58" s="308"/>
      <c r="PD58" s="308"/>
      <c r="PE58" s="308"/>
      <c r="PF58" s="308"/>
      <c r="PG58" s="308"/>
      <c r="PH58" s="308"/>
      <c r="PI58" s="308"/>
      <c r="PJ58" s="308"/>
      <c r="PK58" s="308"/>
      <c r="PL58" s="308"/>
      <c r="PM58" s="308"/>
      <c r="PN58" s="308"/>
      <c r="PO58" s="308"/>
      <c r="PP58" s="308"/>
      <c r="PQ58" s="308"/>
      <c r="PR58" s="308"/>
      <c r="PS58" s="308"/>
      <c r="PT58" s="308"/>
      <c r="PU58" s="308"/>
      <c r="PV58" s="308"/>
      <c r="PW58" s="308"/>
      <c r="PX58" s="308"/>
      <c r="PY58" s="308"/>
      <c r="PZ58" s="308"/>
      <c r="QA58" s="308"/>
      <c r="QB58" s="308"/>
      <c r="QC58" s="308"/>
      <c r="QD58" s="308"/>
      <c r="QE58" s="308"/>
      <c r="QF58" s="308"/>
      <c r="QG58" s="308"/>
      <c r="QH58" s="308"/>
      <c r="QI58" s="308"/>
      <c r="QJ58" s="308"/>
      <c r="QK58" s="308"/>
      <c r="QL58" s="308"/>
      <c r="QM58" s="308"/>
      <c r="QN58" s="308"/>
      <c r="QO58" s="308"/>
      <c r="QP58" s="308"/>
      <c r="QQ58" s="308"/>
      <c r="QR58" s="308"/>
      <c r="QS58" s="308"/>
      <c r="QT58" s="308"/>
      <c r="QU58" s="308"/>
      <c r="QV58" s="308"/>
      <c r="QW58" s="308"/>
      <c r="QX58" s="308"/>
      <c r="QY58" s="308"/>
      <c r="QZ58" s="308"/>
      <c r="RA58" s="308"/>
      <c r="RB58" s="308"/>
      <c r="RC58" s="308"/>
      <c r="RD58" s="308"/>
      <c r="RE58" s="308"/>
      <c r="RF58" s="308"/>
      <c r="RG58" s="308"/>
      <c r="RH58" s="308"/>
      <c r="RI58" s="308"/>
      <c r="RJ58" s="308"/>
      <c r="RK58" s="308"/>
      <c r="RL58" s="308"/>
      <c r="RM58" s="308"/>
      <c r="RN58" s="308"/>
      <c r="RO58" s="308"/>
      <c r="RP58" s="308"/>
      <c r="RQ58" s="308"/>
      <c r="RR58" s="308"/>
      <c r="RS58" s="308"/>
      <c r="RT58" s="308"/>
      <c r="RU58" s="308"/>
      <c r="RV58" s="308"/>
      <c r="RW58" s="308"/>
      <c r="RX58" s="308"/>
      <c r="RY58" s="308"/>
      <c r="RZ58" s="308"/>
      <c r="SA58" s="308"/>
      <c r="SB58" s="308"/>
      <c r="SC58" s="308"/>
      <c r="SD58" s="308"/>
      <c r="SE58" s="308"/>
      <c r="SF58" s="308"/>
      <c r="SG58" s="308"/>
      <c r="SH58" s="308"/>
      <c r="SI58" s="308"/>
      <c r="SJ58" s="308"/>
      <c r="SK58" s="308"/>
      <c r="SL58" s="308"/>
      <c r="SM58" s="308"/>
      <c r="SN58" s="308"/>
      <c r="SO58" s="308"/>
      <c r="SP58" s="308"/>
      <c r="SQ58" s="308"/>
      <c r="SR58" s="308"/>
      <c r="SS58" s="308"/>
      <c r="ST58" s="308"/>
      <c r="SU58" s="308"/>
      <c r="SV58" s="308"/>
      <c r="SW58" s="308"/>
      <c r="SX58" s="308"/>
      <c r="SY58" s="308"/>
      <c r="SZ58" s="308"/>
      <c r="TA58" s="308"/>
      <c r="TB58" s="308"/>
      <c r="TC58" s="308"/>
      <c r="TD58" s="308"/>
      <c r="TE58" s="308"/>
      <c r="TF58" s="308"/>
      <c r="TG58" s="308"/>
      <c r="TH58" s="308"/>
      <c r="TI58" s="308"/>
      <c r="TJ58" s="308"/>
      <c r="TK58" s="308"/>
      <c r="TL58" s="308"/>
      <c r="TM58" s="308"/>
      <c r="TN58" s="308"/>
      <c r="TO58" s="308"/>
      <c r="TP58" s="308"/>
      <c r="TQ58" s="308"/>
      <c r="TR58" s="308"/>
      <c r="TS58" s="308"/>
      <c r="TT58" s="308"/>
      <c r="TU58" s="308"/>
      <c r="TV58" s="308"/>
      <c r="TW58" s="308"/>
      <c r="TX58" s="308"/>
      <c r="TY58" s="308"/>
      <c r="TZ58" s="308"/>
      <c r="UA58" s="308"/>
      <c r="UB58" s="308"/>
      <c r="UC58" s="308"/>
      <c r="UD58" s="308"/>
      <c r="UE58" s="308"/>
      <c r="UF58" s="308"/>
      <c r="UG58" s="308"/>
      <c r="UH58" s="308"/>
      <c r="UI58" s="308"/>
      <c r="UJ58" s="308"/>
      <c r="UK58" s="308"/>
      <c r="UL58" s="308"/>
      <c r="UM58" s="308"/>
      <c r="UN58" s="308"/>
      <c r="UO58" s="308"/>
      <c r="UP58" s="308"/>
      <c r="UQ58" s="308"/>
      <c r="UR58" s="308"/>
      <c r="US58" s="308"/>
      <c r="UT58" s="308"/>
      <c r="UU58" s="308"/>
      <c r="UV58" s="308"/>
      <c r="UW58" s="308"/>
      <c r="UX58" s="308"/>
      <c r="UY58" s="308"/>
      <c r="UZ58" s="308"/>
      <c r="VA58" s="308"/>
      <c r="VB58" s="308"/>
      <c r="VC58" s="308"/>
      <c r="VD58" s="308"/>
      <c r="VE58" s="308"/>
      <c r="VF58" s="308"/>
      <c r="VG58" s="308"/>
      <c r="VH58" s="308"/>
      <c r="VI58" s="308"/>
      <c r="VJ58" s="308"/>
      <c r="VK58" s="308"/>
      <c r="VL58" s="308"/>
      <c r="VM58" s="308"/>
      <c r="VN58" s="308"/>
      <c r="VO58" s="308"/>
      <c r="VP58" s="308"/>
      <c r="VQ58" s="308"/>
      <c r="VR58" s="308"/>
      <c r="VS58" s="308"/>
      <c r="VT58" s="308"/>
      <c r="VU58" s="308"/>
      <c r="VV58" s="308"/>
      <c r="VW58" s="308"/>
      <c r="VX58" s="308"/>
      <c r="VY58" s="308"/>
      <c r="VZ58" s="308"/>
      <c r="WA58" s="308"/>
      <c r="WB58" s="308"/>
      <c r="WC58" s="308"/>
      <c r="WD58" s="308"/>
      <c r="WE58" s="308"/>
      <c r="WF58" s="308"/>
      <c r="WG58" s="308"/>
      <c r="WH58" s="308"/>
      <c r="WI58" s="308"/>
      <c r="WJ58" s="308"/>
      <c r="WK58" s="308"/>
      <c r="WL58" s="308"/>
      <c r="WM58" s="308"/>
      <c r="WN58" s="308"/>
      <c r="WO58" s="308"/>
      <c r="WP58" s="308"/>
      <c r="WQ58" s="308"/>
      <c r="WR58" s="308"/>
      <c r="WS58" s="308"/>
      <c r="WT58" s="308"/>
      <c r="WU58" s="308"/>
      <c r="WV58" s="308"/>
      <c r="WW58" s="308"/>
      <c r="WX58" s="308"/>
      <c r="WY58" s="308"/>
      <c r="WZ58" s="308"/>
      <c r="XA58" s="308"/>
      <c r="XB58" s="308"/>
      <c r="XC58" s="308"/>
      <c r="XD58" s="308"/>
      <c r="XE58" s="308"/>
      <c r="XF58" s="308"/>
      <c r="XG58" s="308"/>
      <c r="XH58" s="308"/>
      <c r="XI58" s="308"/>
      <c r="XJ58" s="308"/>
      <c r="XK58" s="308"/>
      <c r="XL58" s="308"/>
      <c r="XM58" s="308"/>
      <c r="XN58" s="308"/>
      <c r="XO58" s="308"/>
      <c r="XP58" s="308"/>
      <c r="XQ58" s="308"/>
      <c r="XR58" s="308"/>
      <c r="XS58" s="308"/>
      <c r="XT58" s="308"/>
      <c r="XU58" s="308"/>
      <c r="XV58" s="308"/>
      <c r="XW58" s="308"/>
      <c r="XX58" s="308"/>
      <c r="XY58" s="308"/>
      <c r="XZ58" s="308"/>
      <c r="YA58" s="308"/>
      <c r="YB58" s="308"/>
      <c r="YC58" s="308"/>
      <c r="YD58" s="308"/>
      <c r="YE58" s="308"/>
      <c r="YF58" s="308"/>
      <c r="YG58" s="308"/>
      <c r="YH58" s="308"/>
      <c r="YI58" s="308"/>
      <c r="YJ58" s="308"/>
      <c r="YK58" s="308"/>
      <c r="YL58" s="308"/>
      <c r="YM58" s="308"/>
      <c r="YN58" s="308"/>
      <c r="YO58" s="308"/>
      <c r="YP58" s="308"/>
      <c r="YQ58" s="308"/>
      <c r="YR58" s="308"/>
      <c r="YS58" s="308"/>
      <c r="YT58" s="308"/>
      <c r="YU58" s="308"/>
      <c r="YV58" s="308"/>
      <c r="YW58" s="308"/>
      <c r="YX58" s="308"/>
      <c r="YY58" s="308"/>
      <c r="YZ58" s="308"/>
      <c r="ZA58" s="308"/>
      <c r="ZB58" s="308"/>
      <c r="ZC58" s="308"/>
      <c r="ZD58" s="308"/>
      <c r="ZE58" s="308"/>
      <c r="ZF58" s="308"/>
      <c r="ZG58" s="308"/>
      <c r="ZH58" s="308"/>
      <c r="ZI58" s="308"/>
      <c r="ZJ58" s="308"/>
      <c r="ZK58" s="308"/>
      <c r="ZL58" s="308"/>
      <c r="ZM58" s="308"/>
      <c r="ZN58" s="308"/>
      <c r="ZO58" s="308"/>
      <c r="ZP58" s="308"/>
      <c r="ZQ58" s="308"/>
      <c r="ZR58" s="308"/>
      <c r="ZS58" s="308"/>
      <c r="ZT58" s="308"/>
      <c r="ZU58" s="308"/>
      <c r="ZV58" s="308"/>
      <c r="ZW58" s="308"/>
      <c r="ZX58" s="308"/>
      <c r="ZY58" s="308"/>
      <c r="ZZ58" s="308"/>
      <c r="AAA58" s="308"/>
      <c r="AAB58" s="308"/>
      <c r="AAC58" s="308"/>
      <c r="AAD58" s="308"/>
      <c r="AAE58" s="308"/>
      <c r="AAF58" s="308"/>
      <c r="AAG58" s="308"/>
      <c r="AAH58" s="308"/>
      <c r="AAI58" s="308"/>
      <c r="AAJ58" s="308"/>
      <c r="AAK58" s="308"/>
      <c r="AAL58" s="308"/>
      <c r="AAM58" s="308"/>
      <c r="AAN58" s="308"/>
      <c r="AAO58" s="308"/>
      <c r="AAP58" s="308"/>
      <c r="AAQ58" s="308"/>
      <c r="AAR58" s="308"/>
      <c r="AAS58" s="308"/>
      <c r="AAT58" s="308"/>
      <c r="AAU58" s="308"/>
      <c r="AAV58" s="308"/>
      <c r="AAW58" s="308"/>
      <c r="AAX58" s="308"/>
      <c r="AAY58" s="308"/>
      <c r="AAZ58" s="308"/>
      <c r="ABA58" s="308"/>
      <c r="ABB58" s="308"/>
      <c r="ABC58" s="308"/>
      <c r="ABD58" s="308"/>
      <c r="ABE58" s="308"/>
      <c r="ABF58" s="308"/>
      <c r="ABG58" s="308"/>
      <c r="ABH58" s="308"/>
      <c r="ABI58" s="308"/>
      <c r="ABJ58" s="308"/>
      <c r="ABK58" s="308"/>
      <c r="ABL58" s="308"/>
      <c r="ABM58" s="308"/>
      <c r="ABN58" s="308"/>
      <c r="ABO58" s="308"/>
      <c r="ABP58" s="308"/>
      <c r="ABQ58" s="308"/>
      <c r="ABR58" s="308"/>
      <c r="ABS58" s="308"/>
      <c r="ABT58" s="308"/>
      <c r="ABU58" s="308"/>
      <c r="ABV58" s="308"/>
      <c r="ABW58" s="308"/>
      <c r="ABX58" s="308"/>
      <c r="ABY58" s="308"/>
      <c r="ABZ58" s="308"/>
      <c r="ACA58" s="308"/>
      <c r="ACB58" s="308"/>
      <c r="ACC58" s="308"/>
      <c r="ACD58" s="308"/>
      <c r="ACE58" s="308"/>
      <c r="ACF58" s="308"/>
      <c r="ACG58" s="308"/>
      <c r="ACH58" s="308"/>
      <c r="ACI58" s="308"/>
      <c r="ACJ58" s="308"/>
      <c r="ACK58" s="308"/>
      <c r="ACL58" s="308"/>
      <c r="ACM58" s="308"/>
      <c r="ACN58" s="308"/>
      <c r="ACO58" s="308"/>
      <c r="ACP58" s="308"/>
      <c r="ACQ58" s="308"/>
      <c r="ACR58" s="308"/>
      <c r="ACS58" s="308"/>
      <c r="ACT58" s="308"/>
      <c r="ACU58" s="308"/>
      <c r="ACV58" s="308"/>
      <c r="ACW58" s="308"/>
      <c r="ACX58" s="308"/>
      <c r="ACY58" s="308"/>
      <c r="ACZ58" s="308"/>
      <c r="ADA58" s="308"/>
      <c r="ADB58" s="308"/>
      <c r="ADC58" s="308"/>
      <c r="ADD58" s="308"/>
      <c r="ADE58" s="308"/>
      <c r="ADF58" s="308"/>
      <c r="ADG58" s="308"/>
      <c r="ADH58" s="308"/>
      <c r="ADI58" s="308"/>
      <c r="ADJ58" s="308"/>
      <c r="ADK58" s="308"/>
      <c r="ADL58" s="308"/>
      <c r="ADM58" s="308"/>
      <c r="ADN58" s="308"/>
      <c r="ADO58" s="308"/>
      <c r="ADP58" s="308"/>
      <c r="ADQ58" s="308"/>
      <c r="ADR58" s="308"/>
      <c r="ADS58" s="308"/>
      <c r="ADT58" s="308"/>
      <c r="ADU58" s="308"/>
      <c r="ADV58" s="308"/>
      <c r="ADW58" s="308"/>
      <c r="ADX58" s="308"/>
      <c r="ADY58" s="308"/>
      <c r="ADZ58" s="308"/>
      <c r="AEA58" s="308"/>
      <c r="AEB58" s="308"/>
      <c r="AEC58" s="308"/>
      <c r="AED58" s="308"/>
      <c r="AEE58" s="308"/>
      <c r="AEF58" s="308"/>
      <c r="AEG58" s="308"/>
      <c r="AEH58" s="308"/>
      <c r="AEI58" s="308"/>
      <c r="AEJ58" s="308"/>
      <c r="AEK58" s="308"/>
      <c r="AEL58" s="308"/>
      <c r="AEM58" s="308"/>
      <c r="AEN58" s="308"/>
      <c r="AEO58" s="308"/>
      <c r="AEP58" s="308"/>
      <c r="AEQ58" s="308"/>
      <c r="AER58" s="308"/>
      <c r="AES58" s="308"/>
      <c r="AET58" s="308"/>
      <c r="AEU58" s="308"/>
      <c r="AEV58" s="308"/>
      <c r="AEW58" s="308"/>
      <c r="AEX58" s="308"/>
      <c r="AEY58" s="308"/>
      <c r="AEZ58" s="308"/>
      <c r="AFA58" s="308"/>
      <c r="AFB58" s="308"/>
      <c r="AFC58" s="308"/>
      <c r="AFD58" s="308"/>
      <c r="AFE58" s="308"/>
      <c r="AFF58" s="308"/>
      <c r="AFG58" s="308"/>
      <c r="AFH58" s="308"/>
      <c r="AFI58" s="308"/>
      <c r="AFJ58" s="308"/>
      <c r="AFK58" s="308"/>
      <c r="AFL58" s="308"/>
      <c r="AFM58" s="308"/>
      <c r="AFN58" s="308"/>
      <c r="AFO58" s="308"/>
      <c r="AFP58" s="308"/>
      <c r="AFQ58" s="308"/>
      <c r="AFR58" s="308"/>
      <c r="AFS58" s="308"/>
      <c r="AFT58" s="308"/>
      <c r="AFU58" s="308"/>
      <c r="AFV58" s="308"/>
      <c r="AFW58" s="308"/>
      <c r="AFX58" s="308"/>
      <c r="AFY58" s="308"/>
      <c r="AFZ58" s="308"/>
      <c r="AGA58" s="308"/>
      <c r="AGB58" s="308"/>
      <c r="AGC58" s="308"/>
      <c r="AGD58" s="308"/>
      <c r="AGE58" s="308"/>
      <c r="AGF58" s="308"/>
      <c r="AGG58" s="308"/>
      <c r="AGH58" s="308"/>
      <c r="AGI58" s="308"/>
      <c r="AGJ58" s="308"/>
      <c r="AGK58" s="308"/>
      <c r="AGL58" s="308"/>
      <c r="AGM58" s="308"/>
      <c r="AGN58" s="308"/>
      <c r="AGO58" s="308"/>
      <c r="AGP58" s="308"/>
      <c r="AGQ58" s="308"/>
      <c r="AGR58" s="308"/>
      <c r="AGS58" s="308"/>
      <c r="AGT58" s="308"/>
      <c r="AGU58" s="308"/>
      <c r="AGV58" s="308"/>
      <c r="AGW58" s="308"/>
      <c r="AGX58" s="308"/>
      <c r="AGY58" s="308"/>
      <c r="AGZ58" s="308"/>
      <c r="AHA58" s="308"/>
      <c r="AHB58" s="308"/>
      <c r="AHC58" s="308"/>
      <c r="AHD58" s="308"/>
      <c r="AHE58" s="308"/>
      <c r="AHF58" s="308"/>
      <c r="AHG58" s="308"/>
      <c r="AHH58" s="308"/>
      <c r="AHI58" s="308"/>
      <c r="AHJ58" s="308"/>
      <c r="AHK58" s="308"/>
      <c r="AHL58" s="308"/>
      <c r="AHM58" s="308"/>
      <c r="AHN58" s="308"/>
      <c r="AHO58" s="308"/>
      <c r="AHP58" s="308"/>
      <c r="AHQ58" s="308"/>
      <c r="AHR58" s="308"/>
      <c r="AHS58" s="308"/>
      <c r="AHT58" s="308"/>
      <c r="AHU58" s="308"/>
      <c r="AHV58" s="308"/>
      <c r="AHW58" s="308"/>
      <c r="AHX58" s="308"/>
      <c r="AHY58" s="308"/>
      <c r="AHZ58" s="308"/>
      <c r="AIA58" s="308"/>
      <c r="AIB58" s="308"/>
      <c r="AIC58" s="308"/>
      <c r="AID58" s="308"/>
      <c r="AIE58" s="308"/>
      <c r="AIF58" s="308"/>
      <c r="AIG58" s="308"/>
      <c r="AIH58" s="308"/>
      <c r="AII58" s="308"/>
      <c r="AIJ58" s="308"/>
      <c r="AIK58" s="308"/>
      <c r="AIL58" s="308"/>
      <c r="AIM58" s="308"/>
      <c r="AIN58" s="308"/>
      <c r="AIO58" s="308"/>
      <c r="AIP58" s="308"/>
      <c r="AIQ58" s="308"/>
      <c r="AIR58" s="308"/>
      <c r="AIS58" s="308"/>
      <c r="AIT58" s="308"/>
      <c r="AIU58" s="308"/>
      <c r="AIV58" s="308"/>
      <c r="AIW58" s="308"/>
      <c r="AIX58" s="308"/>
      <c r="AIY58" s="308"/>
      <c r="AIZ58" s="308"/>
      <c r="AJA58" s="308"/>
      <c r="AJB58" s="308"/>
      <c r="AJC58" s="308"/>
      <c r="AJD58" s="308"/>
      <c r="AJE58" s="308"/>
      <c r="AJF58" s="308"/>
      <c r="AJG58" s="308"/>
      <c r="AJH58" s="308"/>
      <c r="AJI58" s="308"/>
      <c r="AJJ58" s="308"/>
      <c r="AJK58" s="308"/>
      <c r="AJL58" s="308"/>
      <c r="AJM58" s="308"/>
      <c r="AJN58" s="308"/>
      <c r="AJO58" s="308"/>
      <c r="AJP58" s="308"/>
      <c r="AJQ58" s="308"/>
      <c r="AJR58" s="308"/>
      <c r="AJS58" s="308"/>
      <c r="AJT58" s="308"/>
      <c r="AJU58" s="308"/>
      <c r="AJV58" s="308"/>
      <c r="AJW58" s="308"/>
      <c r="AJX58" s="308"/>
      <c r="AJY58" s="308"/>
      <c r="AJZ58" s="308"/>
      <c r="AKA58" s="308"/>
      <c r="AKB58" s="308"/>
      <c r="AKC58" s="308"/>
      <c r="AKD58" s="308"/>
      <c r="AKE58" s="308"/>
      <c r="AKF58" s="308"/>
      <c r="AKG58" s="308"/>
      <c r="AKH58" s="308"/>
      <c r="AKI58" s="308"/>
      <c r="AKJ58" s="308"/>
      <c r="AKK58" s="308"/>
      <c r="AKL58" s="308"/>
      <c r="AKM58" s="308"/>
      <c r="AKN58" s="308"/>
      <c r="AKO58" s="308"/>
      <c r="AKP58" s="308"/>
      <c r="AKQ58" s="308"/>
      <c r="AKR58" s="308"/>
      <c r="AKS58" s="308"/>
      <c r="AKT58" s="308"/>
      <c r="AKU58" s="308"/>
      <c r="AKV58" s="308"/>
      <c r="AKW58" s="308"/>
      <c r="AKX58" s="308"/>
      <c r="AKY58" s="308"/>
    </row>
    <row r="59" spans="1:987" s="177" customFormat="1" ht="19.899999999999999" customHeight="1" x14ac:dyDescent="0.25">
      <c r="A59" s="175" t="s">
        <v>43</v>
      </c>
      <c r="B59" s="235" t="s">
        <v>61</v>
      </c>
      <c r="C59" s="236" t="s">
        <v>77</v>
      </c>
      <c r="D59" s="236" t="s">
        <v>17</v>
      </c>
      <c r="E59" s="236" t="s">
        <v>80</v>
      </c>
      <c r="F59" s="192"/>
      <c r="G59" s="236" t="s">
        <v>61</v>
      </c>
      <c r="H59" s="236" t="s">
        <v>77</v>
      </c>
      <c r="I59" s="236" t="s">
        <v>17</v>
      </c>
      <c r="J59" s="236" t="s">
        <v>80</v>
      </c>
      <c r="K59" s="192"/>
      <c r="L59" s="236" t="s">
        <v>61</v>
      </c>
      <c r="M59" s="236" t="s">
        <v>77</v>
      </c>
      <c r="N59" s="236" t="s">
        <v>17</v>
      </c>
      <c r="O59" s="236" t="s">
        <v>80</v>
      </c>
      <c r="P59" s="195"/>
      <c r="Q59" s="236" t="s">
        <v>78</v>
      </c>
      <c r="R59" s="214" t="s">
        <v>79</v>
      </c>
      <c r="S59" s="192"/>
      <c r="T59" s="235" t="s">
        <v>78</v>
      </c>
      <c r="U59" s="236" t="s">
        <v>79</v>
      </c>
      <c r="V59" s="176"/>
      <c r="W59" s="314"/>
      <c r="X59" s="310"/>
      <c r="Y59" s="310"/>
      <c r="Z59" s="310"/>
      <c r="AA59" s="310"/>
      <c r="AB59" s="310"/>
      <c r="AC59" s="310"/>
      <c r="AD59" s="310"/>
      <c r="AE59" s="310"/>
      <c r="AF59" s="310"/>
      <c r="AG59" s="310"/>
      <c r="AH59" s="310"/>
      <c r="AI59" s="310"/>
      <c r="AJ59" s="310"/>
      <c r="AK59" s="310"/>
      <c r="AL59" s="310"/>
      <c r="AM59" s="310"/>
      <c r="AN59" s="310"/>
      <c r="AO59" s="310"/>
      <c r="AP59" s="310"/>
      <c r="AQ59" s="310"/>
      <c r="AR59" s="310"/>
      <c r="AS59" s="310"/>
      <c r="AT59" s="310"/>
      <c r="AU59" s="310"/>
      <c r="AV59" s="310"/>
      <c r="AW59" s="310"/>
      <c r="AX59" s="310"/>
      <c r="AY59" s="310"/>
      <c r="AZ59" s="310"/>
      <c r="BA59" s="310"/>
      <c r="BB59" s="310"/>
      <c r="BC59" s="310"/>
      <c r="BD59" s="310"/>
      <c r="BE59" s="310"/>
      <c r="BF59" s="310"/>
      <c r="BG59" s="310"/>
      <c r="BH59" s="310"/>
      <c r="BI59" s="310"/>
      <c r="BJ59" s="310"/>
      <c r="BK59" s="310"/>
      <c r="BL59" s="310"/>
      <c r="BM59" s="310"/>
      <c r="BN59" s="310"/>
      <c r="BO59" s="310"/>
      <c r="BP59" s="310"/>
      <c r="BQ59" s="310"/>
      <c r="BR59" s="310"/>
      <c r="BS59" s="310"/>
      <c r="BT59" s="310"/>
      <c r="BU59" s="310"/>
      <c r="BV59" s="310"/>
      <c r="BW59" s="310"/>
      <c r="BX59" s="310"/>
      <c r="BY59" s="310"/>
      <c r="BZ59" s="310"/>
      <c r="CA59" s="310"/>
      <c r="CB59" s="310"/>
      <c r="CC59" s="310"/>
      <c r="CD59" s="310"/>
      <c r="CE59" s="310"/>
      <c r="CF59" s="310"/>
      <c r="CG59" s="310"/>
      <c r="CH59" s="310"/>
      <c r="CI59" s="310"/>
      <c r="CJ59" s="310"/>
      <c r="CK59" s="310"/>
      <c r="CL59" s="310"/>
      <c r="CM59" s="310"/>
      <c r="CN59" s="310"/>
      <c r="CO59" s="310"/>
      <c r="CP59" s="310"/>
      <c r="CQ59" s="310"/>
      <c r="CR59" s="310"/>
      <c r="CS59" s="310"/>
      <c r="CT59" s="310"/>
      <c r="CU59" s="310"/>
      <c r="CV59" s="310"/>
      <c r="CW59" s="310"/>
      <c r="CX59" s="310"/>
      <c r="CY59" s="310"/>
      <c r="CZ59" s="310"/>
      <c r="DA59" s="310"/>
      <c r="DB59" s="310"/>
      <c r="DC59" s="310"/>
      <c r="DD59" s="310"/>
      <c r="DE59" s="310"/>
      <c r="DF59" s="310"/>
      <c r="DG59" s="310"/>
      <c r="DH59" s="310"/>
      <c r="DI59" s="310"/>
      <c r="DJ59" s="310"/>
      <c r="DK59" s="310"/>
      <c r="DL59" s="310"/>
      <c r="DM59" s="310"/>
      <c r="DN59" s="310"/>
      <c r="DO59" s="310"/>
      <c r="DP59" s="310"/>
      <c r="DQ59" s="310"/>
      <c r="DR59" s="310"/>
      <c r="DS59" s="310"/>
      <c r="DT59" s="310"/>
      <c r="DU59" s="310"/>
      <c r="DV59" s="310"/>
      <c r="DW59" s="310"/>
      <c r="DX59" s="310"/>
      <c r="DY59" s="310"/>
      <c r="DZ59" s="310"/>
      <c r="EA59" s="310"/>
      <c r="EB59" s="310"/>
      <c r="EC59" s="310"/>
      <c r="ED59" s="310"/>
      <c r="EE59" s="310"/>
      <c r="EF59" s="310"/>
      <c r="EG59" s="310"/>
      <c r="EH59" s="310"/>
      <c r="EI59" s="310"/>
      <c r="EJ59" s="310"/>
      <c r="EK59" s="310"/>
      <c r="EL59" s="310"/>
      <c r="EM59" s="310"/>
      <c r="EN59" s="310"/>
      <c r="EO59" s="310"/>
      <c r="EP59" s="310"/>
      <c r="EQ59" s="310"/>
      <c r="ER59" s="310"/>
      <c r="ES59" s="310"/>
      <c r="ET59" s="310"/>
      <c r="EU59" s="310"/>
      <c r="EV59" s="310"/>
      <c r="EW59" s="310"/>
      <c r="EX59" s="310"/>
      <c r="EY59" s="310"/>
      <c r="EZ59" s="310"/>
      <c r="FA59" s="310"/>
      <c r="FB59" s="310"/>
      <c r="FC59" s="310"/>
      <c r="FD59" s="310"/>
      <c r="FE59" s="310"/>
      <c r="FF59" s="310"/>
      <c r="FG59" s="310"/>
      <c r="FH59" s="310"/>
      <c r="FI59" s="310"/>
      <c r="FJ59" s="310"/>
      <c r="FK59" s="310"/>
      <c r="FL59" s="310"/>
      <c r="FM59" s="310"/>
      <c r="FN59" s="310"/>
      <c r="FO59" s="310"/>
      <c r="FP59" s="310"/>
      <c r="FQ59" s="310"/>
      <c r="FR59" s="310"/>
      <c r="FS59" s="310"/>
      <c r="FT59" s="310"/>
      <c r="FU59" s="310"/>
      <c r="FV59" s="310"/>
      <c r="FW59" s="310"/>
      <c r="FX59" s="310"/>
      <c r="FY59" s="310"/>
      <c r="FZ59" s="310"/>
      <c r="GA59" s="310"/>
      <c r="GB59" s="310"/>
      <c r="GC59" s="310"/>
      <c r="GD59" s="310"/>
      <c r="GE59" s="310"/>
      <c r="GF59" s="310"/>
      <c r="GG59" s="310"/>
      <c r="GH59" s="310"/>
      <c r="GI59" s="310"/>
      <c r="GJ59" s="310"/>
      <c r="GK59" s="310"/>
      <c r="GL59" s="310"/>
      <c r="GM59" s="310"/>
      <c r="GN59" s="310"/>
      <c r="GO59" s="310"/>
      <c r="GP59" s="310"/>
      <c r="GQ59" s="310"/>
      <c r="GR59" s="310"/>
      <c r="GS59" s="310"/>
      <c r="GT59" s="310"/>
      <c r="GU59" s="310"/>
      <c r="GV59" s="310"/>
      <c r="GW59" s="310"/>
      <c r="GX59" s="310"/>
      <c r="GY59" s="310"/>
      <c r="GZ59" s="310"/>
      <c r="HA59" s="310"/>
      <c r="HB59" s="310"/>
      <c r="HC59" s="310"/>
      <c r="HD59" s="310"/>
      <c r="HE59" s="310"/>
      <c r="HF59" s="310"/>
      <c r="HG59" s="310"/>
      <c r="HH59" s="310"/>
      <c r="HI59" s="310"/>
      <c r="HJ59" s="310"/>
      <c r="HK59" s="310"/>
      <c r="HL59" s="310"/>
      <c r="HM59" s="310"/>
      <c r="HN59" s="310"/>
      <c r="HO59" s="310"/>
      <c r="HP59" s="310"/>
      <c r="HQ59" s="310"/>
      <c r="HR59" s="310"/>
      <c r="HS59" s="310"/>
      <c r="HT59" s="310"/>
      <c r="HU59" s="310"/>
      <c r="HV59" s="310"/>
      <c r="HW59" s="310"/>
      <c r="HX59" s="310"/>
      <c r="HY59" s="310"/>
      <c r="HZ59" s="310"/>
      <c r="IA59" s="310"/>
      <c r="IB59" s="310"/>
      <c r="IC59" s="310"/>
      <c r="ID59" s="310"/>
      <c r="IE59" s="310"/>
      <c r="IF59" s="310"/>
      <c r="IG59" s="310"/>
      <c r="IH59" s="310"/>
      <c r="II59" s="310"/>
      <c r="IJ59" s="310"/>
      <c r="IK59" s="310"/>
      <c r="IL59" s="310"/>
      <c r="IM59" s="310"/>
      <c r="IN59" s="310"/>
      <c r="IO59" s="310"/>
      <c r="IP59" s="310"/>
      <c r="IQ59" s="310"/>
      <c r="IR59" s="310"/>
      <c r="IS59" s="310"/>
      <c r="IT59" s="310"/>
      <c r="IU59" s="310"/>
      <c r="IV59" s="310"/>
      <c r="IW59" s="310"/>
      <c r="IX59" s="310"/>
      <c r="IY59" s="310"/>
      <c r="IZ59" s="310"/>
      <c r="JA59" s="310"/>
      <c r="JB59" s="310"/>
      <c r="JC59" s="310"/>
      <c r="JD59" s="310"/>
      <c r="JE59" s="310"/>
      <c r="JF59" s="310"/>
      <c r="JG59" s="310"/>
      <c r="JH59" s="310"/>
      <c r="JI59" s="310"/>
      <c r="JJ59" s="310"/>
      <c r="JK59" s="310"/>
      <c r="JL59" s="310"/>
      <c r="JM59" s="310"/>
      <c r="JN59" s="310"/>
      <c r="JO59" s="310"/>
      <c r="JP59" s="310"/>
      <c r="JQ59" s="310"/>
      <c r="JR59" s="310"/>
      <c r="JS59" s="310"/>
      <c r="JT59" s="310"/>
      <c r="JU59" s="310"/>
      <c r="JV59" s="310"/>
      <c r="JW59" s="310"/>
      <c r="JX59" s="310"/>
      <c r="JY59" s="310"/>
      <c r="JZ59" s="310"/>
      <c r="KA59" s="310"/>
      <c r="KB59" s="310"/>
      <c r="KC59" s="310"/>
      <c r="KD59" s="310"/>
      <c r="KE59" s="310"/>
      <c r="KF59" s="310"/>
      <c r="KG59" s="310"/>
      <c r="KH59" s="310"/>
      <c r="KI59" s="310"/>
      <c r="KJ59" s="310"/>
      <c r="KK59" s="310"/>
      <c r="KL59" s="310"/>
      <c r="KM59" s="310"/>
      <c r="KN59" s="310"/>
      <c r="KO59" s="310"/>
      <c r="KP59" s="310"/>
      <c r="KQ59" s="310"/>
      <c r="KR59" s="310"/>
      <c r="KS59" s="310"/>
      <c r="KT59" s="310"/>
      <c r="KU59" s="310"/>
      <c r="KV59" s="310"/>
      <c r="KW59" s="310"/>
      <c r="KX59" s="310"/>
      <c r="KY59" s="310"/>
      <c r="KZ59" s="310"/>
      <c r="LA59" s="310"/>
      <c r="LB59" s="310"/>
      <c r="LC59" s="310"/>
      <c r="LD59" s="310"/>
      <c r="LE59" s="310"/>
      <c r="LF59" s="310"/>
      <c r="LG59" s="310"/>
      <c r="LH59" s="310"/>
      <c r="LI59" s="310"/>
      <c r="LJ59" s="310"/>
      <c r="LK59" s="310"/>
      <c r="LL59" s="310"/>
      <c r="LM59" s="310"/>
      <c r="LN59" s="310"/>
      <c r="LO59" s="310"/>
      <c r="LP59" s="310"/>
      <c r="LQ59" s="310"/>
      <c r="LR59" s="310"/>
      <c r="LS59" s="310"/>
      <c r="LT59" s="310"/>
      <c r="LU59" s="310"/>
      <c r="LV59" s="310"/>
      <c r="LW59" s="310"/>
      <c r="LX59" s="310"/>
      <c r="LY59" s="310"/>
      <c r="LZ59" s="310"/>
      <c r="MA59" s="310"/>
      <c r="MB59" s="310"/>
      <c r="MC59" s="310"/>
      <c r="MD59" s="310"/>
      <c r="ME59" s="310"/>
      <c r="MF59" s="310"/>
      <c r="MG59" s="310"/>
      <c r="MH59" s="310"/>
      <c r="MI59" s="310"/>
      <c r="MJ59" s="310"/>
      <c r="MK59" s="310"/>
      <c r="ML59" s="310"/>
      <c r="MM59" s="310"/>
      <c r="MN59" s="310"/>
      <c r="MO59" s="310"/>
      <c r="MP59" s="310"/>
      <c r="MQ59" s="310"/>
      <c r="MR59" s="310"/>
      <c r="MS59" s="310"/>
      <c r="MT59" s="310"/>
      <c r="MU59" s="310"/>
      <c r="MV59" s="310"/>
      <c r="MW59" s="310"/>
      <c r="MX59" s="310"/>
      <c r="MY59" s="310"/>
      <c r="MZ59" s="310"/>
      <c r="NA59" s="310"/>
      <c r="NB59" s="310"/>
      <c r="NC59" s="310"/>
      <c r="ND59" s="310"/>
      <c r="NE59" s="310"/>
      <c r="NF59" s="310"/>
      <c r="NG59" s="310"/>
      <c r="NH59" s="310"/>
      <c r="NI59" s="310"/>
      <c r="NJ59" s="310"/>
      <c r="NK59" s="310"/>
      <c r="NL59" s="310"/>
      <c r="NM59" s="310"/>
      <c r="NN59" s="311"/>
      <c r="NO59" s="311"/>
      <c r="NP59" s="311"/>
      <c r="NQ59" s="311"/>
      <c r="NR59" s="311"/>
      <c r="NS59" s="311"/>
      <c r="NT59" s="311"/>
      <c r="NU59" s="311"/>
      <c r="NV59" s="311"/>
      <c r="NW59" s="311"/>
      <c r="NX59" s="311"/>
      <c r="NY59" s="311"/>
      <c r="NZ59" s="311"/>
      <c r="OA59" s="311"/>
      <c r="OB59" s="311"/>
      <c r="OC59" s="311"/>
      <c r="OD59" s="311"/>
      <c r="OE59" s="311"/>
      <c r="OF59" s="311"/>
      <c r="OG59" s="311"/>
      <c r="OH59" s="311"/>
      <c r="OI59" s="311"/>
      <c r="OJ59" s="311"/>
      <c r="OK59" s="311"/>
      <c r="OL59" s="311"/>
      <c r="OM59" s="311"/>
      <c r="ON59" s="311"/>
      <c r="OO59" s="311"/>
      <c r="OP59" s="311"/>
      <c r="OQ59" s="311"/>
      <c r="OR59" s="311"/>
      <c r="OS59" s="311"/>
      <c r="OT59" s="311"/>
      <c r="OU59" s="311"/>
      <c r="OV59" s="311"/>
      <c r="OW59" s="311"/>
      <c r="OX59" s="311"/>
      <c r="OY59" s="311"/>
      <c r="OZ59" s="311"/>
      <c r="PA59" s="311"/>
      <c r="PB59" s="311"/>
      <c r="PC59" s="311"/>
      <c r="PD59" s="311"/>
      <c r="PE59" s="311"/>
      <c r="PF59" s="311"/>
      <c r="PG59" s="311"/>
      <c r="PH59" s="311"/>
      <c r="PI59" s="311"/>
      <c r="PJ59" s="311"/>
      <c r="PK59" s="311"/>
      <c r="PL59" s="311"/>
      <c r="PM59" s="311"/>
      <c r="PN59" s="311"/>
      <c r="PO59" s="311"/>
      <c r="PP59" s="311"/>
      <c r="PQ59" s="311"/>
      <c r="PR59" s="311"/>
      <c r="PS59" s="311"/>
      <c r="PT59" s="311"/>
      <c r="PU59" s="311"/>
      <c r="PV59" s="311"/>
      <c r="PW59" s="311"/>
      <c r="PX59" s="311"/>
      <c r="PY59" s="311"/>
      <c r="PZ59" s="311"/>
      <c r="QA59" s="311"/>
      <c r="QB59" s="311"/>
      <c r="QC59" s="311"/>
      <c r="QD59" s="311"/>
      <c r="QE59" s="311"/>
      <c r="QF59" s="311"/>
      <c r="QG59" s="311"/>
      <c r="QH59" s="311"/>
      <c r="QI59" s="311"/>
      <c r="QJ59" s="311"/>
      <c r="QK59" s="311"/>
      <c r="QL59" s="311"/>
      <c r="QM59" s="311"/>
      <c r="QN59" s="311"/>
      <c r="QO59" s="311"/>
      <c r="QP59" s="311"/>
      <c r="QQ59" s="311"/>
      <c r="QR59" s="311"/>
      <c r="QS59" s="311"/>
      <c r="QT59" s="311"/>
      <c r="QU59" s="311"/>
      <c r="QV59" s="311"/>
      <c r="QW59" s="311"/>
      <c r="QX59" s="311"/>
      <c r="QY59" s="311"/>
      <c r="QZ59" s="311"/>
      <c r="RA59" s="311"/>
      <c r="RB59" s="311"/>
      <c r="RC59" s="311"/>
      <c r="RD59" s="311"/>
      <c r="RE59" s="311"/>
      <c r="RF59" s="311"/>
      <c r="RG59" s="311"/>
      <c r="RH59" s="311"/>
      <c r="RI59" s="311"/>
      <c r="RJ59" s="311"/>
      <c r="RK59" s="311"/>
      <c r="RL59" s="311"/>
      <c r="RM59" s="311"/>
      <c r="RN59" s="311"/>
      <c r="RO59" s="311"/>
      <c r="RP59" s="311"/>
      <c r="RQ59" s="311"/>
      <c r="RR59" s="311"/>
      <c r="RS59" s="311"/>
      <c r="RT59" s="311"/>
      <c r="RU59" s="311"/>
      <c r="RV59" s="311"/>
      <c r="RW59" s="311"/>
      <c r="RX59" s="311"/>
      <c r="RY59" s="311"/>
      <c r="RZ59" s="311"/>
      <c r="SA59" s="311"/>
      <c r="SB59" s="311"/>
      <c r="SC59" s="311"/>
      <c r="SD59" s="311"/>
      <c r="SE59" s="311"/>
      <c r="SF59" s="311"/>
      <c r="SG59" s="311"/>
      <c r="SH59" s="311"/>
      <c r="SI59" s="311"/>
      <c r="SJ59" s="311"/>
      <c r="SK59" s="311"/>
      <c r="SL59" s="311"/>
      <c r="SM59" s="311"/>
      <c r="SN59" s="311"/>
      <c r="SO59" s="311"/>
      <c r="SP59" s="311"/>
      <c r="SQ59" s="311"/>
      <c r="SR59" s="311"/>
      <c r="SS59" s="311"/>
      <c r="ST59" s="311"/>
      <c r="SU59" s="311"/>
      <c r="SV59" s="311"/>
      <c r="SW59" s="311"/>
      <c r="SX59" s="311"/>
      <c r="SY59" s="311"/>
      <c r="SZ59" s="311"/>
      <c r="TA59" s="311"/>
      <c r="TB59" s="311"/>
      <c r="TC59" s="311"/>
      <c r="TD59" s="311"/>
      <c r="TE59" s="311"/>
      <c r="TF59" s="311"/>
      <c r="TG59" s="311"/>
      <c r="TH59" s="311"/>
      <c r="TI59" s="311"/>
      <c r="TJ59" s="311"/>
      <c r="TK59" s="311"/>
      <c r="TL59" s="311"/>
      <c r="TM59" s="311"/>
      <c r="TN59" s="311"/>
      <c r="TO59" s="311"/>
      <c r="TP59" s="311"/>
      <c r="TQ59" s="311"/>
      <c r="TR59" s="311"/>
      <c r="TS59" s="311"/>
      <c r="TT59" s="311"/>
      <c r="TU59" s="311"/>
      <c r="TV59" s="311"/>
      <c r="TW59" s="311"/>
      <c r="TX59" s="311"/>
      <c r="TY59" s="311"/>
      <c r="TZ59" s="311"/>
      <c r="UA59" s="311"/>
      <c r="UB59" s="311"/>
      <c r="UC59" s="311"/>
      <c r="UD59" s="311"/>
      <c r="UE59" s="311"/>
      <c r="UF59" s="311"/>
      <c r="UG59" s="311"/>
      <c r="UH59" s="311"/>
      <c r="UI59" s="311"/>
      <c r="UJ59" s="311"/>
      <c r="UK59" s="311"/>
      <c r="UL59" s="311"/>
      <c r="UM59" s="311"/>
      <c r="UN59" s="311"/>
      <c r="UO59" s="311"/>
      <c r="UP59" s="311"/>
      <c r="UQ59" s="311"/>
      <c r="UR59" s="311"/>
      <c r="US59" s="311"/>
      <c r="UT59" s="311"/>
      <c r="UU59" s="311"/>
      <c r="UV59" s="311"/>
      <c r="UW59" s="311"/>
      <c r="UX59" s="311"/>
      <c r="UY59" s="311"/>
      <c r="UZ59" s="311"/>
      <c r="VA59" s="311"/>
      <c r="VB59" s="311"/>
      <c r="VC59" s="311"/>
      <c r="VD59" s="311"/>
      <c r="VE59" s="311"/>
      <c r="VF59" s="311"/>
      <c r="VG59" s="311"/>
      <c r="VH59" s="311"/>
      <c r="VI59" s="311"/>
      <c r="VJ59" s="311"/>
      <c r="VK59" s="311"/>
      <c r="VL59" s="311"/>
      <c r="VM59" s="311"/>
      <c r="VN59" s="311"/>
      <c r="VO59" s="311"/>
      <c r="VP59" s="311"/>
      <c r="VQ59" s="311"/>
      <c r="VR59" s="311"/>
      <c r="VS59" s="311"/>
      <c r="VT59" s="311"/>
      <c r="VU59" s="311"/>
      <c r="VV59" s="311"/>
      <c r="VW59" s="311"/>
      <c r="VX59" s="311"/>
      <c r="VY59" s="311"/>
      <c r="VZ59" s="311"/>
      <c r="WA59" s="311"/>
      <c r="WB59" s="311"/>
      <c r="WC59" s="311"/>
      <c r="WD59" s="311"/>
      <c r="WE59" s="311"/>
      <c r="WF59" s="311"/>
      <c r="WG59" s="311"/>
      <c r="WH59" s="311"/>
      <c r="WI59" s="311"/>
      <c r="WJ59" s="311"/>
      <c r="WK59" s="311"/>
      <c r="WL59" s="311"/>
      <c r="WM59" s="311"/>
      <c r="WN59" s="311"/>
      <c r="WO59" s="311"/>
      <c r="WP59" s="311"/>
      <c r="WQ59" s="311"/>
      <c r="WR59" s="311"/>
      <c r="WS59" s="311"/>
      <c r="WT59" s="311"/>
      <c r="WU59" s="311"/>
      <c r="WV59" s="311"/>
      <c r="WW59" s="311"/>
      <c r="WX59" s="311"/>
      <c r="WY59" s="311"/>
      <c r="WZ59" s="311"/>
      <c r="XA59" s="311"/>
      <c r="XB59" s="311"/>
      <c r="XC59" s="311"/>
      <c r="XD59" s="311"/>
      <c r="XE59" s="311"/>
      <c r="XF59" s="311"/>
      <c r="XG59" s="311"/>
      <c r="XH59" s="311"/>
      <c r="XI59" s="311"/>
      <c r="XJ59" s="311"/>
      <c r="XK59" s="311"/>
      <c r="XL59" s="311"/>
      <c r="XM59" s="311"/>
      <c r="XN59" s="311"/>
      <c r="XO59" s="311"/>
      <c r="XP59" s="311"/>
      <c r="XQ59" s="311"/>
      <c r="XR59" s="311"/>
      <c r="XS59" s="311"/>
      <c r="XT59" s="311"/>
      <c r="XU59" s="311"/>
      <c r="XV59" s="311"/>
      <c r="XW59" s="311"/>
      <c r="XX59" s="311"/>
      <c r="XY59" s="311"/>
      <c r="XZ59" s="311"/>
      <c r="YA59" s="311"/>
      <c r="YB59" s="311"/>
      <c r="YC59" s="311"/>
      <c r="YD59" s="311"/>
      <c r="YE59" s="311"/>
      <c r="YF59" s="311"/>
      <c r="YG59" s="311"/>
      <c r="YH59" s="311"/>
      <c r="YI59" s="311"/>
      <c r="YJ59" s="311"/>
      <c r="YK59" s="311"/>
      <c r="YL59" s="311"/>
      <c r="YM59" s="311"/>
      <c r="YN59" s="311"/>
      <c r="YO59" s="311"/>
      <c r="YP59" s="311"/>
      <c r="YQ59" s="311"/>
      <c r="YR59" s="311"/>
      <c r="YS59" s="311"/>
      <c r="YT59" s="311"/>
      <c r="YU59" s="311"/>
      <c r="YV59" s="311"/>
      <c r="YW59" s="311"/>
      <c r="YX59" s="311"/>
      <c r="YY59" s="311"/>
      <c r="YZ59" s="311"/>
      <c r="ZA59" s="311"/>
      <c r="ZB59" s="311"/>
      <c r="ZC59" s="311"/>
      <c r="ZD59" s="311"/>
      <c r="ZE59" s="311"/>
      <c r="ZF59" s="311"/>
      <c r="ZG59" s="311"/>
      <c r="ZH59" s="311"/>
      <c r="ZI59" s="311"/>
      <c r="ZJ59" s="311"/>
      <c r="ZK59" s="311"/>
      <c r="ZL59" s="311"/>
      <c r="ZM59" s="311"/>
      <c r="ZN59" s="311"/>
      <c r="ZO59" s="311"/>
      <c r="ZP59" s="311"/>
      <c r="ZQ59" s="311"/>
      <c r="ZR59" s="311"/>
      <c r="ZS59" s="311"/>
      <c r="ZT59" s="311"/>
      <c r="ZU59" s="311"/>
      <c r="ZV59" s="311"/>
      <c r="ZW59" s="311"/>
      <c r="ZX59" s="311"/>
      <c r="ZY59" s="311"/>
      <c r="ZZ59" s="311"/>
      <c r="AAA59" s="311"/>
      <c r="AAB59" s="311"/>
      <c r="AAC59" s="311"/>
      <c r="AAD59" s="311"/>
      <c r="AAE59" s="311"/>
      <c r="AAF59" s="311"/>
      <c r="AAG59" s="311"/>
      <c r="AAH59" s="311"/>
      <c r="AAI59" s="311"/>
      <c r="AAJ59" s="311"/>
      <c r="AAK59" s="311"/>
      <c r="AAL59" s="311"/>
      <c r="AAM59" s="311"/>
      <c r="AAN59" s="311"/>
      <c r="AAO59" s="311"/>
      <c r="AAP59" s="311"/>
      <c r="AAQ59" s="311"/>
      <c r="AAR59" s="311"/>
      <c r="AAS59" s="311"/>
      <c r="AAT59" s="311"/>
      <c r="AAU59" s="311"/>
      <c r="AAV59" s="311"/>
      <c r="AAW59" s="311"/>
      <c r="AAX59" s="311"/>
      <c r="AAY59" s="311"/>
      <c r="AAZ59" s="311"/>
      <c r="ABA59" s="311"/>
      <c r="ABB59" s="311"/>
      <c r="ABC59" s="311"/>
      <c r="ABD59" s="311"/>
      <c r="ABE59" s="311"/>
      <c r="ABF59" s="311"/>
      <c r="ABG59" s="311"/>
      <c r="ABH59" s="311"/>
      <c r="ABI59" s="311"/>
      <c r="ABJ59" s="311"/>
      <c r="ABK59" s="311"/>
      <c r="ABL59" s="311"/>
      <c r="ABM59" s="311"/>
      <c r="ABN59" s="311"/>
      <c r="ABO59" s="311"/>
      <c r="ABP59" s="311"/>
      <c r="ABQ59" s="311"/>
      <c r="ABR59" s="311"/>
      <c r="ABS59" s="311"/>
      <c r="ABT59" s="311"/>
      <c r="ABU59" s="311"/>
      <c r="ABV59" s="311"/>
      <c r="ABW59" s="311"/>
      <c r="ABX59" s="311"/>
      <c r="ABY59" s="311"/>
      <c r="ABZ59" s="311"/>
      <c r="ACA59" s="311"/>
      <c r="ACB59" s="311"/>
      <c r="ACC59" s="311"/>
      <c r="ACD59" s="311"/>
      <c r="ACE59" s="311"/>
      <c r="ACF59" s="311"/>
      <c r="ACG59" s="311"/>
      <c r="ACH59" s="311"/>
      <c r="ACI59" s="311"/>
      <c r="ACJ59" s="311"/>
      <c r="ACK59" s="311"/>
      <c r="ACL59" s="311"/>
      <c r="ACM59" s="311"/>
      <c r="ACN59" s="311"/>
      <c r="ACO59" s="311"/>
      <c r="ACP59" s="311"/>
      <c r="ACQ59" s="311"/>
      <c r="ACR59" s="311"/>
      <c r="ACS59" s="311"/>
      <c r="ACT59" s="311"/>
      <c r="ACU59" s="311"/>
      <c r="ACV59" s="311"/>
      <c r="ACW59" s="311"/>
      <c r="ACX59" s="311"/>
      <c r="ACY59" s="311"/>
      <c r="ACZ59" s="311"/>
      <c r="ADA59" s="311"/>
      <c r="ADB59" s="311"/>
      <c r="ADC59" s="311"/>
      <c r="ADD59" s="311"/>
      <c r="ADE59" s="311"/>
      <c r="ADF59" s="311"/>
      <c r="ADG59" s="311"/>
      <c r="ADH59" s="311"/>
      <c r="ADI59" s="311"/>
      <c r="ADJ59" s="311"/>
      <c r="ADK59" s="311"/>
      <c r="ADL59" s="311"/>
      <c r="ADM59" s="311"/>
      <c r="ADN59" s="311"/>
      <c r="ADO59" s="311"/>
      <c r="ADP59" s="311"/>
      <c r="ADQ59" s="311"/>
      <c r="ADR59" s="311"/>
      <c r="ADS59" s="311"/>
      <c r="ADT59" s="311"/>
      <c r="ADU59" s="311"/>
      <c r="ADV59" s="311"/>
      <c r="ADW59" s="311"/>
      <c r="ADX59" s="311"/>
      <c r="ADY59" s="311"/>
      <c r="ADZ59" s="311"/>
      <c r="AEA59" s="311"/>
      <c r="AEB59" s="311"/>
      <c r="AEC59" s="311"/>
      <c r="AED59" s="311"/>
      <c r="AEE59" s="311"/>
      <c r="AEF59" s="311"/>
      <c r="AEG59" s="311"/>
      <c r="AEH59" s="311"/>
      <c r="AEI59" s="311"/>
      <c r="AEJ59" s="311"/>
      <c r="AEK59" s="311"/>
      <c r="AEL59" s="311"/>
      <c r="AEM59" s="311"/>
      <c r="AEN59" s="311"/>
      <c r="AEO59" s="311"/>
      <c r="AEP59" s="311"/>
      <c r="AEQ59" s="311"/>
      <c r="AER59" s="311"/>
      <c r="AES59" s="311"/>
      <c r="AET59" s="311"/>
      <c r="AEU59" s="311"/>
      <c r="AEV59" s="311"/>
      <c r="AEW59" s="311"/>
      <c r="AEX59" s="311"/>
      <c r="AEY59" s="311"/>
      <c r="AEZ59" s="311"/>
      <c r="AFA59" s="311"/>
      <c r="AFB59" s="311"/>
      <c r="AFC59" s="311"/>
      <c r="AFD59" s="311"/>
      <c r="AFE59" s="311"/>
      <c r="AFF59" s="311"/>
      <c r="AFG59" s="311"/>
      <c r="AFH59" s="311"/>
      <c r="AFI59" s="311"/>
      <c r="AFJ59" s="311"/>
      <c r="AFK59" s="311"/>
      <c r="AFL59" s="311"/>
      <c r="AFM59" s="311"/>
      <c r="AFN59" s="311"/>
      <c r="AFO59" s="311"/>
      <c r="AFP59" s="311"/>
      <c r="AFQ59" s="311"/>
      <c r="AFR59" s="311"/>
      <c r="AFS59" s="311"/>
      <c r="AFT59" s="311"/>
      <c r="AFU59" s="311"/>
      <c r="AFV59" s="311"/>
      <c r="AFW59" s="311"/>
      <c r="AFX59" s="311"/>
      <c r="AFY59" s="311"/>
      <c r="AFZ59" s="311"/>
      <c r="AGA59" s="311"/>
      <c r="AGB59" s="311"/>
      <c r="AGC59" s="311"/>
      <c r="AGD59" s="311"/>
      <c r="AGE59" s="311"/>
      <c r="AGF59" s="311"/>
      <c r="AGG59" s="311"/>
      <c r="AGH59" s="311"/>
      <c r="AGI59" s="311"/>
      <c r="AGJ59" s="311"/>
      <c r="AGK59" s="311"/>
      <c r="AGL59" s="311"/>
      <c r="AGM59" s="311"/>
      <c r="AGN59" s="311"/>
      <c r="AGO59" s="311"/>
      <c r="AGP59" s="311"/>
      <c r="AGQ59" s="311"/>
      <c r="AGR59" s="311"/>
      <c r="AGS59" s="311"/>
      <c r="AGT59" s="311"/>
      <c r="AGU59" s="311"/>
      <c r="AGV59" s="311"/>
      <c r="AGW59" s="311"/>
      <c r="AGX59" s="311"/>
      <c r="AGY59" s="311"/>
      <c r="AGZ59" s="311"/>
      <c r="AHA59" s="311"/>
      <c r="AHB59" s="311"/>
      <c r="AHC59" s="311"/>
      <c r="AHD59" s="311"/>
      <c r="AHE59" s="311"/>
      <c r="AHF59" s="311"/>
      <c r="AHG59" s="311"/>
      <c r="AHH59" s="311"/>
      <c r="AHI59" s="311"/>
      <c r="AHJ59" s="311"/>
      <c r="AHK59" s="311"/>
      <c r="AHL59" s="311"/>
      <c r="AHM59" s="311"/>
      <c r="AHN59" s="311"/>
      <c r="AHO59" s="311"/>
      <c r="AHP59" s="311"/>
      <c r="AHQ59" s="311"/>
      <c r="AHR59" s="311"/>
      <c r="AHS59" s="311"/>
      <c r="AHT59" s="311"/>
      <c r="AHU59" s="311"/>
      <c r="AHV59" s="311"/>
      <c r="AHW59" s="311"/>
      <c r="AHX59" s="311"/>
      <c r="AHY59" s="311"/>
      <c r="AHZ59" s="311"/>
      <c r="AIA59" s="311"/>
      <c r="AIB59" s="311"/>
      <c r="AIC59" s="311"/>
      <c r="AID59" s="311"/>
      <c r="AIE59" s="311"/>
      <c r="AIF59" s="311"/>
      <c r="AIG59" s="311"/>
      <c r="AIH59" s="311"/>
      <c r="AII59" s="311"/>
      <c r="AIJ59" s="311"/>
      <c r="AIK59" s="311"/>
      <c r="AIL59" s="311"/>
      <c r="AIM59" s="311"/>
      <c r="AIN59" s="311"/>
      <c r="AIO59" s="311"/>
      <c r="AIP59" s="311"/>
      <c r="AIQ59" s="311"/>
      <c r="AIR59" s="311"/>
      <c r="AIS59" s="311"/>
      <c r="AIT59" s="311"/>
      <c r="AIU59" s="311"/>
      <c r="AIV59" s="311"/>
      <c r="AIW59" s="311"/>
      <c r="AIX59" s="311"/>
      <c r="AIY59" s="311"/>
      <c r="AIZ59" s="311"/>
      <c r="AJA59" s="311"/>
      <c r="AJB59" s="311"/>
      <c r="AJC59" s="311"/>
      <c r="AJD59" s="311"/>
      <c r="AJE59" s="311"/>
      <c r="AJF59" s="311"/>
      <c r="AJG59" s="311"/>
      <c r="AJH59" s="311"/>
      <c r="AJI59" s="311"/>
      <c r="AJJ59" s="311"/>
      <c r="AJK59" s="311"/>
      <c r="AJL59" s="311"/>
      <c r="AJM59" s="311"/>
      <c r="AJN59" s="311"/>
      <c r="AJO59" s="311"/>
      <c r="AJP59" s="311"/>
      <c r="AJQ59" s="311"/>
      <c r="AJR59" s="311"/>
      <c r="AJS59" s="311"/>
      <c r="AJT59" s="311"/>
      <c r="AJU59" s="311"/>
      <c r="AJV59" s="311"/>
      <c r="AJW59" s="311"/>
      <c r="AJX59" s="311"/>
      <c r="AJY59" s="311"/>
      <c r="AJZ59" s="311"/>
      <c r="AKA59" s="311"/>
      <c r="AKB59" s="311"/>
      <c r="AKC59" s="311"/>
      <c r="AKD59" s="311"/>
      <c r="AKE59" s="311"/>
      <c r="AKF59" s="311"/>
      <c r="AKG59" s="311"/>
      <c r="AKH59" s="311"/>
      <c r="AKI59" s="311"/>
      <c r="AKJ59" s="311"/>
      <c r="AKK59" s="311"/>
      <c r="AKL59" s="311"/>
      <c r="AKM59" s="311"/>
      <c r="AKN59" s="311"/>
      <c r="AKO59" s="311"/>
      <c r="AKP59" s="311"/>
      <c r="AKQ59" s="311"/>
      <c r="AKR59" s="311"/>
      <c r="AKS59" s="311"/>
      <c r="AKT59" s="311"/>
      <c r="AKU59" s="311"/>
      <c r="AKV59" s="311"/>
      <c r="AKW59" s="311"/>
      <c r="AKX59" s="311"/>
      <c r="AKY59" s="311"/>
    </row>
    <row r="60" spans="1:987" s="41" customFormat="1" x14ac:dyDescent="0.25">
      <c r="A60" s="133" t="s">
        <v>0</v>
      </c>
      <c r="B60" s="206" t="e">
        <f>IF('Sample of Spirits 2'!I60&lt;E60,"&lt;",'Sample of Spirits 2'!I60)</f>
        <v>#DIV/0!</v>
      </c>
      <c r="C60" s="207" t="e">
        <f>B60*D60/100</f>
        <v>#DIV/0!</v>
      </c>
      <c r="D60" s="208" t="e">
        <f>'Sample of Spirits 2'!E60</f>
        <v>#DIV/0!</v>
      </c>
      <c r="E60" s="209" t="e">
        <f>E41</f>
        <v>#DIV/0!</v>
      </c>
      <c r="F60" s="118"/>
      <c r="G60" s="98" t="e">
        <f>IF('Sample of Spirits 2'!R60&lt;J60,"&lt;",'Sample of Spirits 2'!R60)</f>
        <v>#DIV/0!</v>
      </c>
      <c r="H60" s="123" t="e">
        <f>G60*I60/100</f>
        <v>#DIV/0!</v>
      </c>
      <c r="I60" s="94" t="e">
        <f>'Sample of Spirits 2'!N60</f>
        <v>#DIV/0!</v>
      </c>
      <c r="J60" s="209" t="e">
        <f>J41</f>
        <v>#DIV/0!</v>
      </c>
      <c r="K60" s="118"/>
      <c r="L60" s="185" t="e">
        <f>IF('Sample of Spirits 2'!AA60&lt;O60,"&lt;",'Sample of Spirits 2'!AA60)</f>
        <v>#DIV/0!</v>
      </c>
      <c r="M60" s="98" t="e">
        <f>L60*N60/100</f>
        <v>#DIV/0!</v>
      </c>
      <c r="N60" s="94" t="e">
        <f>'Sample of Spirits 2'!W60</f>
        <v>#DIV/0!</v>
      </c>
      <c r="O60" s="209" t="e">
        <f>O41</f>
        <v>#DIV/0!</v>
      </c>
      <c r="P60" s="118"/>
      <c r="Q60" s="94" t="e">
        <f>IF(G60="&lt;","-",(B60-L60)/AVERAGE(B60,L60)*100)</f>
        <v>#DIV/0!</v>
      </c>
      <c r="R60" s="208" t="e">
        <f>IF(L60="&lt;","-",D60-N60)</f>
        <v>#DIV/0!</v>
      </c>
      <c r="S60" s="118"/>
      <c r="T60" s="186" t="e">
        <f>IF(G60="&lt;","-",(G60-L60)/AVERAGE(G60,L60)*100)</f>
        <v>#DIV/0!</v>
      </c>
      <c r="U60" s="94" t="e">
        <f>IF(L60="&lt;","-",I60-N60)</f>
        <v>#DIV/0!</v>
      </c>
      <c r="V60" s="114"/>
      <c r="W60" s="312"/>
      <c r="X60" s="307"/>
      <c r="Y60" s="307"/>
      <c r="Z60" s="307"/>
      <c r="AA60" s="307"/>
      <c r="AB60" s="307"/>
      <c r="AC60" s="307"/>
      <c r="AD60" s="307"/>
      <c r="AE60" s="307"/>
      <c r="AF60" s="307"/>
      <c r="AG60" s="307"/>
      <c r="AH60" s="307"/>
      <c r="AI60" s="307"/>
      <c r="AJ60" s="307"/>
      <c r="AK60" s="307"/>
      <c r="AL60" s="307"/>
      <c r="AM60" s="307"/>
      <c r="AN60" s="307"/>
      <c r="AO60" s="307"/>
      <c r="AP60" s="307"/>
      <c r="AQ60" s="307"/>
      <c r="AR60" s="307"/>
      <c r="AS60" s="307"/>
      <c r="AT60" s="307"/>
      <c r="AU60" s="307"/>
      <c r="AV60" s="307"/>
      <c r="AW60" s="307"/>
      <c r="AX60" s="307"/>
      <c r="AY60" s="307"/>
      <c r="AZ60" s="307"/>
      <c r="BA60" s="307"/>
      <c r="BB60" s="307"/>
      <c r="BC60" s="307"/>
      <c r="BD60" s="307"/>
      <c r="BE60" s="307"/>
      <c r="BF60" s="307"/>
      <c r="BG60" s="307"/>
      <c r="BH60" s="307"/>
      <c r="BI60" s="307"/>
      <c r="BJ60" s="307"/>
      <c r="BK60" s="307"/>
      <c r="BL60" s="307"/>
      <c r="BM60" s="307"/>
      <c r="BN60" s="307"/>
      <c r="BO60" s="307"/>
      <c r="BP60" s="307"/>
      <c r="BQ60" s="307"/>
      <c r="BR60" s="307"/>
      <c r="BS60" s="307"/>
      <c r="BT60" s="307"/>
      <c r="BU60" s="307"/>
      <c r="BV60" s="307"/>
      <c r="BW60" s="307"/>
      <c r="BX60" s="307"/>
      <c r="BY60" s="307"/>
      <c r="BZ60" s="307"/>
      <c r="CA60" s="307"/>
      <c r="CB60" s="307"/>
      <c r="CC60" s="307"/>
      <c r="CD60" s="307"/>
      <c r="CE60" s="307"/>
      <c r="CF60" s="307"/>
      <c r="CG60" s="307"/>
      <c r="CH60" s="307"/>
      <c r="CI60" s="307"/>
      <c r="CJ60" s="307"/>
      <c r="CK60" s="307"/>
      <c r="CL60" s="307"/>
      <c r="CM60" s="307"/>
      <c r="CN60" s="307"/>
      <c r="CO60" s="307"/>
      <c r="CP60" s="307"/>
      <c r="CQ60" s="307"/>
      <c r="CR60" s="307"/>
      <c r="CS60" s="307"/>
      <c r="CT60" s="307"/>
      <c r="CU60" s="307"/>
      <c r="CV60" s="307"/>
      <c r="CW60" s="307"/>
      <c r="CX60" s="307"/>
      <c r="CY60" s="307"/>
      <c r="CZ60" s="307"/>
      <c r="DA60" s="307"/>
      <c r="DB60" s="307"/>
      <c r="DC60" s="307"/>
      <c r="DD60" s="307"/>
      <c r="DE60" s="307"/>
      <c r="DF60" s="307"/>
      <c r="DG60" s="307"/>
      <c r="DH60" s="307"/>
      <c r="DI60" s="307"/>
      <c r="DJ60" s="307"/>
      <c r="DK60" s="307"/>
      <c r="DL60" s="307"/>
      <c r="DM60" s="307"/>
      <c r="DN60" s="307"/>
      <c r="DO60" s="307"/>
      <c r="DP60" s="307"/>
      <c r="DQ60" s="307"/>
      <c r="DR60" s="307"/>
      <c r="DS60" s="307"/>
      <c r="DT60" s="307"/>
      <c r="DU60" s="307"/>
      <c r="DV60" s="307"/>
      <c r="DW60" s="307"/>
      <c r="DX60" s="307"/>
      <c r="DY60" s="307"/>
      <c r="DZ60" s="307"/>
      <c r="EA60" s="307"/>
      <c r="EB60" s="307"/>
      <c r="EC60" s="307"/>
      <c r="ED60" s="307"/>
      <c r="EE60" s="307"/>
      <c r="EF60" s="307"/>
      <c r="EG60" s="307"/>
      <c r="EH60" s="307"/>
      <c r="EI60" s="307"/>
      <c r="EJ60" s="307"/>
      <c r="EK60" s="307"/>
      <c r="EL60" s="307"/>
      <c r="EM60" s="307"/>
      <c r="EN60" s="307"/>
      <c r="EO60" s="307"/>
      <c r="EP60" s="307"/>
      <c r="EQ60" s="307"/>
      <c r="ER60" s="307"/>
      <c r="ES60" s="307"/>
      <c r="ET60" s="307"/>
      <c r="EU60" s="307"/>
      <c r="EV60" s="307"/>
      <c r="EW60" s="307"/>
      <c r="EX60" s="307"/>
      <c r="EY60" s="307"/>
      <c r="EZ60" s="307"/>
      <c r="FA60" s="307"/>
      <c r="FB60" s="307"/>
      <c r="FC60" s="307"/>
      <c r="FD60" s="307"/>
      <c r="FE60" s="307"/>
      <c r="FF60" s="307"/>
      <c r="FG60" s="307"/>
      <c r="FH60" s="307"/>
      <c r="FI60" s="307"/>
      <c r="FJ60" s="307"/>
      <c r="FK60" s="307"/>
      <c r="FL60" s="307"/>
      <c r="FM60" s="307"/>
      <c r="FN60" s="307"/>
      <c r="FO60" s="307"/>
      <c r="FP60" s="307"/>
      <c r="FQ60" s="307"/>
      <c r="FR60" s="307"/>
      <c r="FS60" s="307"/>
      <c r="FT60" s="307"/>
      <c r="FU60" s="307"/>
      <c r="FV60" s="307"/>
      <c r="FW60" s="307"/>
      <c r="FX60" s="307"/>
      <c r="FY60" s="307"/>
      <c r="FZ60" s="307"/>
      <c r="GA60" s="307"/>
      <c r="GB60" s="307"/>
      <c r="GC60" s="307"/>
      <c r="GD60" s="307"/>
      <c r="GE60" s="307"/>
      <c r="GF60" s="307"/>
      <c r="GG60" s="307"/>
      <c r="GH60" s="307"/>
      <c r="GI60" s="307"/>
      <c r="GJ60" s="307"/>
      <c r="GK60" s="307"/>
      <c r="GL60" s="307"/>
      <c r="GM60" s="307"/>
      <c r="GN60" s="307"/>
      <c r="GO60" s="307"/>
      <c r="GP60" s="307"/>
      <c r="GQ60" s="307"/>
      <c r="GR60" s="307"/>
      <c r="GS60" s="307"/>
      <c r="GT60" s="307"/>
      <c r="GU60" s="307"/>
      <c r="GV60" s="307"/>
      <c r="GW60" s="307"/>
      <c r="GX60" s="307"/>
      <c r="GY60" s="307"/>
      <c r="GZ60" s="307"/>
      <c r="HA60" s="307"/>
      <c r="HB60" s="307"/>
      <c r="HC60" s="307"/>
      <c r="HD60" s="307"/>
      <c r="HE60" s="307"/>
      <c r="HF60" s="307"/>
      <c r="HG60" s="307"/>
      <c r="HH60" s="307"/>
      <c r="HI60" s="307"/>
      <c r="HJ60" s="307"/>
      <c r="HK60" s="307"/>
      <c r="HL60" s="307"/>
      <c r="HM60" s="307"/>
      <c r="HN60" s="307"/>
      <c r="HO60" s="307"/>
      <c r="HP60" s="307"/>
      <c r="HQ60" s="307"/>
      <c r="HR60" s="307"/>
      <c r="HS60" s="307"/>
      <c r="HT60" s="307"/>
      <c r="HU60" s="307"/>
      <c r="HV60" s="307"/>
      <c r="HW60" s="307"/>
      <c r="HX60" s="307"/>
      <c r="HY60" s="307"/>
      <c r="HZ60" s="307"/>
      <c r="IA60" s="307"/>
      <c r="IB60" s="307"/>
      <c r="IC60" s="307"/>
      <c r="ID60" s="307"/>
      <c r="IE60" s="307"/>
      <c r="IF60" s="307"/>
      <c r="IG60" s="307"/>
      <c r="IH60" s="307"/>
      <c r="II60" s="307"/>
      <c r="IJ60" s="307"/>
      <c r="IK60" s="307"/>
      <c r="IL60" s="307"/>
      <c r="IM60" s="307"/>
      <c r="IN60" s="307"/>
      <c r="IO60" s="307"/>
      <c r="IP60" s="307"/>
      <c r="IQ60" s="307"/>
      <c r="IR60" s="307"/>
      <c r="IS60" s="307"/>
      <c r="IT60" s="307"/>
      <c r="IU60" s="307"/>
      <c r="IV60" s="307"/>
      <c r="IW60" s="307"/>
      <c r="IX60" s="307"/>
      <c r="IY60" s="307"/>
      <c r="IZ60" s="307"/>
      <c r="JA60" s="307"/>
      <c r="JB60" s="307"/>
      <c r="JC60" s="307"/>
      <c r="JD60" s="307"/>
      <c r="JE60" s="307"/>
      <c r="JF60" s="307"/>
      <c r="JG60" s="307"/>
      <c r="JH60" s="307"/>
      <c r="JI60" s="307"/>
      <c r="JJ60" s="307"/>
      <c r="JK60" s="307"/>
      <c r="JL60" s="307"/>
      <c r="JM60" s="307"/>
      <c r="JN60" s="307"/>
      <c r="JO60" s="307"/>
      <c r="JP60" s="307"/>
      <c r="JQ60" s="307"/>
      <c r="JR60" s="307"/>
      <c r="JS60" s="307"/>
      <c r="JT60" s="307"/>
      <c r="JU60" s="307"/>
      <c r="JV60" s="307"/>
      <c r="JW60" s="307"/>
      <c r="JX60" s="307"/>
      <c r="JY60" s="307"/>
      <c r="JZ60" s="307"/>
      <c r="KA60" s="307"/>
      <c r="KB60" s="307"/>
      <c r="KC60" s="307"/>
      <c r="KD60" s="307"/>
      <c r="KE60" s="307"/>
      <c r="KF60" s="307"/>
      <c r="KG60" s="307"/>
      <c r="KH60" s="307"/>
      <c r="KI60" s="307"/>
      <c r="KJ60" s="307"/>
      <c r="KK60" s="307"/>
      <c r="KL60" s="307"/>
      <c r="KM60" s="307"/>
      <c r="KN60" s="307"/>
      <c r="KO60" s="307"/>
      <c r="KP60" s="307"/>
      <c r="KQ60" s="307"/>
      <c r="KR60" s="307"/>
      <c r="KS60" s="307"/>
      <c r="KT60" s="307"/>
      <c r="KU60" s="307"/>
      <c r="KV60" s="307"/>
      <c r="KW60" s="307"/>
      <c r="KX60" s="307"/>
      <c r="KY60" s="307"/>
      <c r="KZ60" s="307"/>
      <c r="LA60" s="307"/>
      <c r="LB60" s="307"/>
      <c r="LC60" s="307"/>
      <c r="LD60" s="307"/>
      <c r="LE60" s="307"/>
      <c r="LF60" s="307"/>
      <c r="LG60" s="307"/>
      <c r="LH60" s="307"/>
      <c r="LI60" s="307"/>
      <c r="LJ60" s="307"/>
      <c r="LK60" s="307"/>
      <c r="LL60" s="307"/>
      <c r="LM60" s="307"/>
      <c r="LN60" s="307"/>
      <c r="LO60" s="307"/>
      <c r="LP60" s="307"/>
      <c r="LQ60" s="307"/>
      <c r="LR60" s="307"/>
      <c r="LS60" s="307"/>
      <c r="LT60" s="307"/>
      <c r="LU60" s="307"/>
      <c r="LV60" s="307"/>
      <c r="LW60" s="307"/>
      <c r="LX60" s="307"/>
      <c r="LY60" s="307"/>
      <c r="LZ60" s="307"/>
      <c r="MA60" s="307"/>
      <c r="MB60" s="307"/>
      <c r="MC60" s="307"/>
      <c r="MD60" s="307"/>
      <c r="ME60" s="307"/>
      <c r="MF60" s="307"/>
      <c r="MG60" s="307"/>
      <c r="MH60" s="307"/>
      <c r="MI60" s="307"/>
      <c r="MJ60" s="307"/>
      <c r="MK60" s="307"/>
      <c r="ML60" s="307"/>
      <c r="MM60" s="307"/>
      <c r="MN60" s="307"/>
      <c r="MO60" s="307"/>
      <c r="MP60" s="307"/>
      <c r="MQ60" s="307"/>
      <c r="MR60" s="307"/>
      <c r="MS60" s="307"/>
      <c r="MT60" s="307"/>
      <c r="MU60" s="307"/>
      <c r="MV60" s="307"/>
      <c r="MW60" s="307"/>
      <c r="MX60" s="307"/>
      <c r="MY60" s="307"/>
      <c r="MZ60" s="307"/>
      <c r="NA60" s="307"/>
      <c r="NB60" s="307"/>
      <c r="NC60" s="307"/>
      <c r="ND60" s="307"/>
      <c r="NE60" s="307"/>
      <c r="NF60" s="307"/>
      <c r="NG60" s="307"/>
      <c r="NH60" s="307"/>
      <c r="NI60" s="307"/>
      <c r="NJ60" s="307"/>
      <c r="NK60" s="307"/>
      <c r="NL60" s="307"/>
      <c r="NM60" s="307"/>
      <c r="NN60" s="307"/>
      <c r="NO60" s="307"/>
      <c r="NP60" s="307"/>
      <c r="NQ60" s="307"/>
      <c r="NR60" s="307"/>
      <c r="NS60" s="307"/>
      <c r="NT60" s="307"/>
      <c r="NU60" s="307"/>
      <c r="NV60" s="307"/>
      <c r="NW60" s="307"/>
      <c r="NX60" s="307"/>
      <c r="NY60" s="307"/>
      <c r="NZ60" s="307"/>
      <c r="OA60" s="307"/>
      <c r="OB60" s="307"/>
      <c r="OC60" s="307"/>
      <c r="OD60" s="307"/>
      <c r="OE60" s="307"/>
      <c r="OF60" s="307"/>
      <c r="OG60" s="307"/>
      <c r="OH60" s="307"/>
      <c r="OI60" s="307"/>
      <c r="OJ60" s="307"/>
      <c r="OK60" s="307"/>
      <c r="OL60" s="307"/>
      <c r="OM60" s="307"/>
      <c r="ON60" s="307"/>
      <c r="OO60" s="307"/>
      <c r="OP60" s="307"/>
      <c r="OQ60" s="307"/>
      <c r="OR60" s="307"/>
      <c r="OS60" s="307"/>
      <c r="OT60" s="307"/>
      <c r="OU60" s="307"/>
      <c r="OV60" s="307"/>
      <c r="OW60" s="307"/>
      <c r="OX60" s="307"/>
      <c r="OY60" s="307"/>
      <c r="OZ60" s="307"/>
      <c r="PA60" s="307"/>
      <c r="PB60" s="307"/>
      <c r="PC60" s="307"/>
      <c r="PD60" s="307"/>
      <c r="PE60" s="307"/>
      <c r="PF60" s="307"/>
      <c r="PG60" s="307"/>
      <c r="PH60" s="307"/>
      <c r="PI60" s="307"/>
      <c r="PJ60" s="307"/>
      <c r="PK60" s="307"/>
      <c r="PL60" s="307"/>
      <c r="PM60" s="307"/>
      <c r="PN60" s="307"/>
      <c r="PO60" s="307"/>
      <c r="PP60" s="307"/>
      <c r="PQ60" s="307"/>
      <c r="PR60" s="307"/>
      <c r="PS60" s="307"/>
      <c r="PT60" s="307"/>
      <c r="PU60" s="307"/>
      <c r="PV60" s="307"/>
      <c r="PW60" s="307"/>
      <c r="PX60" s="307"/>
      <c r="PY60" s="307"/>
      <c r="PZ60" s="307"/>
      <c r="QA60" s="307"/>
      <c r="QB60" s="307"/>
      <c r="QC60" s="307"/>
      <c r="QD60" s="307"/>
      <c r="QE60" s="307"/>
      <c r="QF60" s="307"/>
      <c r="QG60" s="307"/>
      <c r="QH60" s="307"/>
      <c r="QI60" s="307"/>
      <c r="QJ60" s="307"/>
      <c r="QK60" s="307"/>
      <c r="QL60" s="307"/>
      <c r="QM60" s="307"/>
      <c r="QN60" s="307"/>
      <c r="QO60" s="307"/>
      <c r="QP60" s="307"/>
      <c r="QQ60" s="307"/>
      <c r="QR60" s="307"/>
      <c r="QS60" s="307"/>
      <c r="QT60" s="307"/>
      <c r="QU60" s="307"/>
      <c r="QV60" s="307"/>
      <c r="QW60" s="307"/>
      <c r="QX60" s="307"/>
      <c r="QY60" s="307"/>
      <c r="QZ60" s="307"/>
      <c r="RA60" s="307"/>
      <c r="RB60" s="307"/>
      <c r="RC60" s="307"/>
      <c r="RD60" s="307"/>
      <c r="RE60" s="307"/>
      <c r="RF60" s="307"/>
      <c r="RG60" s="307"/>
      <c r="RH60" s="307"/>
      <c r="RI60" s="307"/>
      <c r="RJ60" s="307"/>
      <c r="RK60" s="307"/>
      <c r="RL60" s="307"/>
      <c r="RM60" s="307"/>
      <c r="RN60" s="307"/>
      <c r="RO60" s="307"/>
      <c r="RP60" s="307"/>
      <c r="RQ60" s="307"/>
      <c r="RR60" s="307"/>
      <c r="RS60" s="307"/>
      <c r="RT60" s="307"/>
      <c r="RU60" s="307"/>
      <c r="RV60" s="307"/>
      <c r="RW60" s="307"/>
      <c r="RX60" s="307"/>
      <c r="RY60" s="307"/>
      <c r="RZ60" s="307"/>
      <c r="SA60" s="307"/>
      <c r="SB60" s="307"/>
      <c r="SC60" s="307"/>
      <c r="SD60" s="307"/>
      <c r="SE60" s="307"/>
      <c r="SF60" s="307"/>
      <c r="SG60" s="307"/>
      <c r="SH60" s="307"/>
      <c r="SI60" s="307"/>
      <c r="SJ60" s="307"/>
      <c r="SK60" s="307"/>
      <c r="SL60" s="307"/>
      <c r="SM60" s="307"/>
      <c r="SN60" s="307"/>
      <c r="SO60" s="307"/>
      <c r="SP60" s="307"/>
      <c r="SQ60" s="307"/>
      <c r="SR60" s="307"/>
      <c r="SS60" s="307"/>
      <c r="ST60" s="307"/>
      <c r="SU60" s="307"/>
      <c r="SV60" s="307"/>
      <c r="SW60" s="307"/>
      <c r="SX60" s="307"/>
      <c r="SY60" s="307"/>
      <c r="SZ60" s="307"/>
      <c r="TA60" s="307"/>
      <c r="TB60" s="307"/>
      <c r="TC60" s="307"/>
      <c r="TD60" s="307"/>
      <c r="TE60" s="307"/>
      <c r="TF60" s="307"/>
      <c r="TG60" s="307"/>
      <c r="TH60" s="307"/>
      <c r="TI60" s="307"/>
      <c r="TJ60" s="307"/>
      <c r="TK60" s="307"/>
      <c r="TL60" s="307"/>
      <c r="TM60" s="307"/>
      <c r="TN60" s="307"/>
      <c r="TO60" s="307"/>
      <c r="TP60" s="307"/>
      <c r="TQ60" s="307"/>
      <c r="TR60" s="307"/>
      <c r="TS60" s="307"/>
      <c r="TT60" s="307"/>
      <c r="TU60" s="307"/>
      <c r="TV60" s="307"/>
      <c r="TW60" s="307"/>
      <c r="TX60" s="307"/>
      <c r="TY60" s="307"/>
      <c r="TZ60" s="307"/>
      <c r="UA60" s="307"/>
      <c r="UB60" s="307"/>
      <c r="UC60" s="307"/>
      <c r="UD60" s="307"/>
      <c r="UE60" s="307"/>
      <c r="UF60" s="307"/>
      <c r="UG60" s="307"/>
      <c r="UH60" s="307"/>
      <c r="UI60" s="307"/>
      <c r="UJ60" s="307"/>
      <c r="UK60" s="307"/>
      <c r="UL60" s="307"/>
      <c r="UM60" s="307"/>
      <c r="UN60" s="307"/>
      <c r="UO60" s="307"/>
      <c r="UP60" s="307"/>
      <c r="UQ60" s="307"/>
      <c r="UR60" s="307"/>
      <c r="US60" s="307"/>
      <c r="UT60" s="307"/>
      <c r="UU60" s="307"/>
      <c r="UV60" s="307"/>
      <c r="UW60" s="307"/>
      <c r="UX60" s="307"/>
      <c r="UY60" s="307"/>
      <c r="UZ60" s="307"/>
      <c r="VA60" s="307"/>
      <c r="VB60" s="307"/>
      <c r="VC60" s="307"/>
      <c r="VD60" s="307"/>
      <c r="VE60" s="307"/>
      <c r="VF60" s="307"/>
      <c r="VG60" s="307"/>
      <c r="VH60" s="307"/>
      <c r="VI60" s="307"/>
      <c r="VJ60" s="307"/>
      <c r="VK60" s="307"/>
      <c r="VL60" s="307"/>
      <c r="VM60" s="307"/>
      <c r="VN60" s="307"/>
      <c r="VO60" s="307"/>
      <c r="VP60" s="307"/>
      <c r="VQ60" s="307"/>
      <c r="VR60" s="307"/>
      <c r="VS60" s="307"/>
      <c r="VT60" s="307"/>
      <c r="VU60" s="307"/>
      <c r="VV60" s="307"/>
      <c r="VW60" s="307"/>
      <c r="VX60" s="307"/>
      <c r="VY60" s="307"/>
      <c r="VZ60" s="307"/>
      <c r="WA60" s="307"/>
      <c r="WB60" s="307"/>
      <c r="WC60" s="307"/>
      <c r="WD60" s="307"/>
      <c r="WE60" s="307"/>
      <c r="WF60" s="307"/>
      <c r="WG60" s="307"/>
      <c r="WH60" s="307"/>
      <c r="WI60" s="307"/>
      <c r="WJ60" s="307"/>
      <c r="WK60" s="307"/>
      <c r="WL60" s="307"/>
      <c r="WM60" s="307"/>
      <c r="WN60" s="307"/>
      <c r="WO60" s="307"/>
      <c r="WP60" s="307"/>
      <c r="WQ60" s="307"/>
      <c r="WR60" s="307"/>
      <c r="WS60" s="307"/>
      <c r="WT60" s="307"/>
      <c r="WU60" s="307"/>
      <c r="WV60" s="307"/>
      <c r="WW60" s="307"/>
      <c r="WX60" s="307"/>
      <c r="WY60" s="307"/>
      <c r="WZ60" s="307"/>
      <c r="XA60" s="307"/>
      <c r="XB60" s="307"/>
      <c r="XC60" s="307"/>
      <c r="XD60" s="307"/>
      <c r="XE60" s="307"/>
      <c r="XF60" s="307"/>
      <c r="XG60" s="307"/>
      <c r="XH60" s="307"/>
      <c r="XI60" s="307"/>
      <c r="XJ60" s="307"/>
      <c r="XK60" s="307"/>
      <c r="XL60" s="307"/>
      <c r="XM60" s="307"/>
      <c r="XN60" s="307"/>
      <c r="XO60" s="307"/>
      <c r="XP60" s="307"/>
      <c r="XQ60" s="307"/>
      <c r="XR60" s="307"/>
      <c r="XS60" s="307"/>
      <c r="XT60" s="307"/>
      <c r="XU60" s="307"/>
      <c r="XV60" s="307"/>
      <c r="XW60" s="307"/>
      <c r="XX60" s="307"/>
      <c r="XY60" s="307"/>
      <c r="XZ60" s="307"/>
      <c r="YA60" s="307"/>
      <c r="YB60" s="307"/>
      <c r="YC60" s="307"/>
      <c r="YD60" s="307"/>
      <c r="YE60" s="307"/>
      <c r="YF60" s="307"/>
      <c r="YG60" s="307"/>
      <c r="YH60" s="307"/>
      <c r="YI60" s="307"/>
      <c r="YJ60" s="307"/>
      <c r="YK60" s="307"/>
      <c r="YL60" s="307"/>
      <c r="YM60" s="307"/>
      <c r="YN60" s="307"/>
      <c r="YO60" s="307"/>
      <c r="YP60" s="307"/>
      <c r="YQ60" s="307"/>
      <c r="YR60" s="307"/>
      <c r="YS60" s="307"/>
      <c r="YT60" s="307"/>
      <c r="YU60" s="307"/>
      <c r="YV60" s="307"/>
      <c r="YW60" s="307"/>
      <c r="YX60" s="307"/>
      <c r="YY60" s="307"/>
      <c r="YZ60" s="307"/>
      <c r="ZA60" s="307"/>
      <c r="ZB60" s="307"/>
      <c r="ZC60" s="307"/>
      <c r="ZD60" s="307"/>
      <c r="ZE60" s="307"/>
      <c r="ZF60" s="307"/>
      <c r="ZG60" s="307"/>
      <c r="ZH60" s="307"/>
      <c r="ZI60" s="307"/>
      <c r="ZJ60" s="307"/>
      <c r="ZK60" s="307"/>
      <c r="ZL60" s="307"/>
      <c r="ZM60" s="307"/>
      <c r="ZN60" s="307"/>
      <c r="ZO60" s="307"/>
      <c r="ZP60" s="307"/>
      <c r="ZQ60" s="307"/>
      <c r="ZR60" s="307"/>
      <c r="ZS60" s="307"/>
      <c r="ZT60" s="307"/>
      <c r="ZU60" s="307"/>
      <c r="ZV60" s="307"/>
      <c r="ZW60" s="307"/>
      <c r="ZX60" s="307"/>
      <c r="ZY60" s="307"/>
      <c r="ZZ60" s="307"/>
      <c r="AAA60" s="307"/>
      <c r="AAB60" s="307"/>
      <c r="AAC60" s="307"/>
      <c r="AAD60" s="307"/>
      <c r="AAE60" s="307"/>
      <c r="AAF60" s="307"/>
      <c r="AAG60" s="307"/>
      <c r="AAH60" s="307"/>
      <c r="AAI60" s="307"/>
      <c r="AAJ60" s="307"/>
      <c r="AAK60" s="307"/>
      <c r="AAL60" s="307"/>
      <c r="AAM60" s="307"/>
      <c r="AAN60" s="307"/>
      <c r="AAO60" s="307"/>
      <c r="AAP60" s="307"/>
      <c r="AAQ60" s="307"/>
      <c r="AAR60" s="307"/>
      <c r="AAS60" s="307"/>
      <c r="AAT60" s="307"/>
      <c r="AAU60" s="307"/>
      <c r="AAV60" s="307"/>
      <c r="AAW60" s="307"/>
      <c r="AAX60" s="307"/>
      <c r="AAY60" s="307"/>
      <c r="AAZ60" s="307"/>
      <c r="ABA60" s="307"/>
      <c r="ABB60" s="307"/>
      <c r="ABC60" s="307"/>
      <c r="ABD60" s="307"/>
      <c r="ABE60" s="307"/>
      <c r="ABF60" s="307"/>
      <c r="ABG60" s="307"/>
      <c r="ABH60" s="307"/>
      <c r="ABI60" s="307"/>
      <c r="ABJ60" s="307"/>
      <c r="ABK60" s="307"/>
      <c r="ABL60" s="307"/>
      <c r="ABM60" s="307"/>
      <c r="ABN60" s="307"/>
      <c r="ABO60" s="307"/>
      <c r="ABP60" s="307"/>
      <c r="ABQ60" s="307"/>
      <c r="ABR60" s="307"/>
      <c r="ABS60" s="307"/>
      <c r="ABT60" s="307"/>
      <c r="ABU60" s="307"/>
      <c r="ABV60" s="307"/>
      <c r="ABW60" s="307"/>
      <c r="ABX60" s="307"/>
      <c r="ABY60" s="307"/>
      <c r="ABZ60" s="307"/>
      <c r="ACA60" s="307"/>
      <c r="ACB60" s="307"/>
      <c r="ACC60" s="307"/>
      <c r="ACD60" s="307"/>
      <c r="ACE60" s="307"/>
      <c r="ACF60" s="307"/>
      <c r="ACG60" s="307"/>
      <c r="ACH60" s="307"/>
      <c r="ACI60" s="307"/>
      <c r="ACJ60" s="307"/>
      <c r="ACK60" s="307"/>
      <c r="ACL60" s="307"/>
      <c r="ACM60" s="307"/>
      <c r="ACN60" s="307"/>
      <c r="ACO60" s="307"/>
      <c r="ACP60" s="307"/>
      <c r="ACQ60" s="307"/>
      <c r="ACR60" s="307"/>
      <c r="ACS60" s="307"/>
      <c r="ACT60" s="307"/>
      <c r="ACU60" s="307"/>
      <c r="ACV60" s="307"/>
      <c r="ACW60" s="307"/>
      <c r="ACX60" s="307"/>
      <c r="ACY60" s="307"/>
      <c r="ACZ60" s="307"/>
      <c r="ADA60" s="307"/>
      <c r="ADB60" s="307"/>
      <c r="ADC60" s="307"/>
      <c r="ADD60" s="307"/>
      <c r="ADE60" s="307"/>
      <c r="ADF60" s="307"/>
      <c r="ADG60" s="307"/>
      <c r="ADH60" s="307"/>
      <c r="ADI60" s="307"/>
      <c r="ADJ60" s="307"/>
      <c r="ADK60" s="307"/>
      <c r="ADL60" s="307"/>
      <c r="ADM60" s="307"/>
      <c r="ADN60" s="307"/>
      <c r="ADO60" s="307"/>
      <c r="ADP60" s="307"/>
      <c r="ADQ60" s="307"/>
      <c r="ADR60" s="307"/>
      <c r="ADS60" s="307"/>
      <c r="ADT60" s="307"/>
      <c r="ADU60" s="307"/>
      <c r="ADV60" s="307"/>
      <c r="ADW60" s="307"/>
      <c r="ADX60" s="307"/>
      <c r="ADY60" s="307"/>
      <c r="ADZ60" s="307"/>
      <c r="AEA60" s="307"/>
      <c r="AEB60" s="307"/>
      <c r="AEC60" s="307"/>
      <c r="AED60" s="307"/>
      <c r="AEE60" s="307"/>
      <c r="AEF60" s="307"/>
      <c r="AEG60" s="307"/>
      <c r="AEH60" s="307"/>
      <c r="AEI60" s="307"/>
      <c r="AEJ60" s="307"/>
      <c r="AEK60" s="307"/>
      <c r="AEL60" s="307"/>
      <c r="AEM60" s="307"/>
      <c r="AEN60" s="307"/>
      <c r="AEO60" s="307"/>
      <c r="AEP60" s="307"/>
      <c r="AEQ60" s="307"/>
      <c r="AER60" s="307"/>
      <c r="AES60" s="307"/>
      <c r="AET60" s="307"/>
      <c r="AEU60" s="307"/>
      <c r="AEV60" s="307"/>
      <c r="AEW60" s="307"/>
      <c r="AEX60" s="307"/>
      <c r="AEY60" s="307"/>
      <c r="AEZ60" s="307"/>
      <c r="AFA60" s="307"/>
      <c r="AFB60" s="307"/>
      <c r="AFC60" s="307"/>
      <c r="AFD60" s="307"/>
      <c r="AFE60" s="307"/>
      <c r="AFF60" s="307"/>
      <c r="AFG60" s="307"/>
      <c r="AFH60" s="307"/>
      <c r="AFI60" s="307"/>
      <c r="AFJ60" s="307"/>
      <c r="AFK60" s="307"/>
      <c r="AFL60" s="307"/>
      <c r="AFM60" s="307"/>
      <c r="AFN60" s="307"/>
      <c r="AFO60" s="307"/>
      <c r="AFP60" s="307"/>
      <c r="AFQ60" s="307"/>
      <c r="AFR60" s="307"/>
      <c r="AFS60" s="307"/>
      <c r="AFT60" s="307"/>
      <c r="AFU60" s="307"/>
      <c r="AFV60" s="307"/>
      <c r="AFW60" s="307"/>
      <c r="AFX60" s="307"/>
      <c r="AFY60" s="307"/>
      <c r="AFZ60" s="307"/>
      <c r="AGA60" s="307"/>
      <c r="AGB60" s="307"/>
      <c r="AGC60" s="307"/>
      <c r="AGD60" s="307"/>
      <c r="AGE60" s="307"/>
      <c r="AGF60" s="307"/>
      <c r="AGG60" s="307"/>
      <c r="AGH60" s="307"/>
      <c r="AGI60" s="307"/>
      <c r="AGJ60" s="307"/>
      <c r="AGK60" s="307"/>
      <c r="AGL60" s="307"/>
      <c r="AGM60" s="307"/>
      <c r="AGN60" s="307"/>
      <c r="AGO60" s="307"/>
      <c r="AGP60" s="307"/>
      <c r="AGQ60" s="307"/>
      <c r="AGR60" s="307"/>
      <c r="AGS60" s="307"/>
      <c r="AGT60" s="307"/>
      <c r="AGU60" s="307"/>
      <c r="AGV60" s="307"/>
      <c r="AGW60" s="307"/>
      <c r="AGX60" s="307"/>
      <c r="AGY60" s="307"/>
      <c r="AGZ60" s="307"/>
      <c r="AHA60" s="307"/>
      <c r="AHB60" s="307"/>
      <c r="AHC60" s="307"/>
      <c r="AHD60" s="307"/>
      <c r="AHE60" s="307"/>
      <c r="AHF60" s="307"/>
      <c r="AHG60" s="307"/>
      <c r="AHH60" s="307"/>
      <c r="AHI60" s="307"/>
      <c r="AHJ60" s="307"/>
      <c r="AHK60" s="307"/>
      <c r="AHL60" s="307"/>
      <c r="AHM60" s="307"/>
      <c r="AHN60" s="307"/>
      <c r="AHO60" s="307"/>
      <c r="AHP60" s="307"/>
      <c r="AHQ60" s="307"/>
      <c r="AHR60" s="307"/>
      <c r="AHS60" s="307"/>
      <c r="AHT60" s="307"/>
      <c r="AHU60" s="307"/>
      <c r="AHV60" s="307"/>
      <c r="AHW60" s="307"/>
      <c r="AHX60" s="307"/>
      <c r="AHY60" s="307"/>
      <c r="AHZ60" s="307"/>
      <c r="AIA60" s="307"/>
      <c r="AIB60" s="307"/>
      <c r="AIC60" s="307"/>
      <c r="AID60" s="307"/>
      <c r="AIE60" s="307"/>
      <c r="AIF60" s="307"/>
      <c r="AIG60" s="307"/>
      <c r="AIH60" s="307"/>
      <c r="AII60" s="307"/>
      <c r="AIJ60" s="307"/>
      <c r="AIK60" s="307"/>
      <c r="AIL60" s="307"/>
      <c r="AIM60" s="307"/>
      <c r="AIN60" s="307"/>
      <c r="AIO60" s="307"/>
      <c r="AIP60" s="307"/>
      <c r="AIQ60" s="307"/>
      <c r="AIR60" s="307"/>
      <c r="AIS60" s="307"/>
      <c r="AIT60" s="307"/>
      <c r="AIU60" s="307"/>
      <c r="AIV60" s="307"/>
      <c r="AIW60" s="307"/>
      <c r="AIX60" s="307"/>
      <c r="AIY60" s="307"/>
      <c r="AIZ60" s="307"/>
      <c r="AJA60" s="307"/>
      <c r="AJB60" s="307"/>
      <c r="AJC60" s="307"/>
      <c r="AJD60" s="307"/>
      <c r="AJE60" s="307"/>
      <c r="AJF60" s="307"/>
      <c r="AJG60" s="307"/>
      <c r="AJH60" s="307"/>
      <c r="AJI60" s="307"/>
      <c r="AJJ60" s="307"/>
      <c r="AJK60" s="307"/>
      <c r="AJL60" s="307"/>
      <c r="AJM60" s="307"/>
      <c r="AJN60" s="307"/>
      <c r="AJO60" s="307"/>
      <c r="AJP60" s="307"/>
      <c r="AJQ60" s="307"/>
      <c r="AJR60" s="307"/>
      <c r="AJS60" s="307"/>
      <c r="AJT60" s="307"/>
      <c r="AJU60" s="307"/>
      <c r="AJV60" s="307"/>
      <c r="AJW60" s="307"/>
      <c r="AJX60" s="307"/>
      <c r="AJY60" s="307"/>
      <c r="AJZ60" s="307"/>
      <c r="AKA60" s="307"/>
      <c r="AKB60" s="307"/>
      <c r="AKC60" s="307"/>
      <c r="AKD60" s="307"/>
      <c r="AKE60" s="307"/>
      <c r="AKF60" s="307"/>
      <c r="AKG60" s="307"/>
      <c r="AKH60" s="307"/>
      <c r="AKI60" s="307"/>
      <c r="AKJ60" s="307"/>
      <c r="AKK60" s="307"/>
      <c r="AKL60" s="307"/>
      <c r="AKM60" s="307"/>
      <c r="AKN60" s="307"/>
      <c r="AKO60" s="307"/>
      <c r="AKP60" s="307"/>
      <c r="AKQ60" s="307"/>
      <c r="AKR60" s="307"/>
      <c r="AKS60" s="307"/>
      <c r="AKT60" s="307"/>
      <c r="AKU60" s="307"/>
      <c r="AKV60" s="307"/>
      <c r="AKW60" s="307"/>
      <c r="AKX60" s="307"/>
      <c r="AKY60" s="307"/>
    </row>
    <row r="61" spans="1:987" s="41" customFormat="1" x14ac:dyDescent="0.25">
      <c r="A61" s="133" t="s">
        <v>1</v>
      </c>
      <c r="B61" s="185" t="e">
        <f>IF('Sample of Spirits 2'!I61&lt;E61,"&lt;",'Sample of Spirits 2'!I61)</f>
        <v>#DIV/0!</v>
      </c>
      <c r="C61" s="94" t="e">
        <f t="shared" ref="C61:C72" si="39">B61*D61/100</f>
        <v>#DIV/0!</v>
      </c>
      <c r="D61" s="94" t="e">
        <f>'Sample of Spirits 2'!E61</f>
        <v>#DIV/0!</v>
      </c>
      <c r="E61" s="199" t="e">
        <f t="shared" ref="E61:E72" si="40">E42</f>
        <v>#DIV/0!</v>
      </c>
      <c r="F61" s="118"/>
      <c r="G61" s="94" t="e">
        <f>IF('Sample of Spirits 2'!R61&lt;J61,"&lt;",'Sample of Spirits 2'!R61)</f>
        <v>#DIV/0!</v>
      </c>
      <c r="H61" s="94" t="e">
        <f t="shared" ref="H61:H72" si="41">G61*I61/100</f>
        <v>#DIV/0!</v>
      </c>
      <c r="I61" s="94" t="e">
        <f>'Sample of Spirits 2'!N61</f>
        <v>#DIV/0!</v>
      </c>
      <c r="J61" s="199" t="e">
        <f t="shared" ref="J61:J72" si="42">J42</f>
        <v>#DIV/0!</v>
      </c>
      <c r="K61" s="118"/>
      <c r="L61" s="186" t="e">
        <f>IF('Sample of Spirits 2'!AA61&lt;O61,"&lt;",'Sample of Spirits 2'!AA61)</f>
        <v>#DIV/0!</v>
      </c>
      <c r="M61" s="94" t="e">
        <f t="shared" ref="M61:M72" si="43">L61*N61/100</f>
        <v>#DIV/0!</v>
      </c>
      <c r="N61" s="94" t="e">
        <f>'Sample of Spirits 2'!W61</f>
        <v>#DIV/0!</v>
      </c>
      <c r="O61" s="199" t="e">
        <f t="shared" ref="O61:O72" si="44">O42</f>
        <v>#DIV/0!</v>
      </c>
      <c r="P61" s="118"/>
      <c r="Q61" s="94" t="e">
        <f t="shared" ref="Q61:Q64" si="45">IF(G61="&lt;","-",(B61-L61)/AVERAGE(B61,L61)*100)</f>
        <v>#DIV/0!</v>
      </c>
      <c r="R61" s="94" t="e">
        <f t="shared" ref="R61:R64" si="46">IF(L61="&lt;","-",D61-N61)</f>
        <v>#DIV/0!</v>
      </c>
      <c r="S61" s="118"/>
      <c r="T61" s="186" t="e">
        <f t="shared" ref="T61:T64" si="47">IF(G61="&lt;","-",(G61-L61)/AVERAGE(G61,L61)*100)</f>
        <v>#DIV/0!</v>
      </c>
      <c r="U61" s="94" t="e">
        <f t="shared" ref="U61:U64" si="48">IF(L61="&lt;","-",I61-N61)</f>
        <v>#DIV/0!</v>
      </c>
      <c r="V61" s="114"/>
      <c r="W61" s="312"/>
      <c r="X61" s="307"/>
      <c r="Y61" s="307"/>
      <c r="Z61" s="307"/>
      <c r="AA61" s="307"/>
      <c r="AB61" s="307"/>
      <c r="AC61" s="307"/>
      <c r="AD61" s="307"/>
      <c r="AE61" s="307"/>
      <c r="AF61" s="307"/>
      <c r="AG61" s="307"/>
      <c r="AH61" s="307"/>
      <c r="AI61" s="307"/>
      <c r="AJ61" s="307"/>
      <c r="AK61" s="307"/>
      <c r="AL61" s="307"/>
      <c r="AM61" s="307"/>
      <c r="AN61" s="307"/>
      <c r="AO61" s="307"/>
      <c r="AP61" s="307"/>
      <c r="AQ61" s="307"/>
      <c r="AR61" s="307"/>
      <c r="AS61" s="307"/>
      <c r="AT61" s="307"/>
      <c r="AU61" s="307"/>
      <c r="AV61" s="307"/>
      <c r="AW61" s="307"/>
      <c r="AX61" s="307"/>
      <c r="AY61" s="307"/>
      <c r="AZ61" s="307"/>
      <c r="BA61" s="307"/>
      <c r="BB61" s="307"/>
      <c r="BC61" s="307"/>
      <c r="BD61" s="307"/>
      <c r="BE61" s="307"/>
      <c r="BF61" s="307"/>
      <c r="BG61" s="307"/>
      <c r="BH61" s="307"/>
      <c r="BI61" s="307"/>
      <c r="BJ61" s="307"/>
      <c r="BK61" s="307"/>
      <c r="BL61" s="307"/>
      <c r="BM61" s="307"/>
      <c r="BN61" s="307"/>
      <c r="BO61" s="307"/>
      <c r="BP61" s="307"/>
      <c r="BQ61" s="307"/>
      <c r="BR61" s="307"/>
      <c r="BS61" s="307"/>
      <c r="BT61" s="307"/>
      <c r="BU61" s="307"/>
      <c r="BV61" s="307"/>
      <c r="BW61" s="307"/>
      <c r="BX61" s="307"/>
      <c r="BY61" s="307"/>
      <c r="BZ61" s="307"/>
      <c r="CA61" s="307"/>
      <c r="CB61" s="307"/>
      <c r="CC61" s="307"/>
      <c r="CD61" s="307"/>
      <c r="CE61" s="307"/>
      <c r="CF61" s="307"/>
      <c r="CG61" s="307"/>
      <c r="CH61" s="307"/>
      <c r="CI61" s="307"/>
      <c r="CJ61" s="307"/>
      <c r="CK61" s="307"/>
      <c r="CL61" s="307"/>
      <c r="CM61" s="307"/>
      <c r="CN61" s="307"/>
      <c r="CO61" s="307"/>
      <c r="CP61" s="307"/>
      <c r="CQ61" s="307"/>
      <c r="CR61" s="307"/>
      <c r="CS61" s="307"/>
      <c r="CT61" s="307"/>
      <c r="CU61" s="307"/>
      <c r="CV61" s="307"/>
      <c r="CW61" s="307"/>
      <c r="CX61" s="307"/>
      <c r="CY61" s="307"/>
      <c r="CZ61" s="307"/>
      <c r="DA61" s="307"/>
      <c r="DB61" s="307"/>
      <c r="DC61" s="307"/>
      <c r="DD61" s="307"/>
      <c r="DE61" s="307"/>
      <c r="DF61" s="307"/>
      <c r="DG61" s="307"/>
      <c r="DH61" s="307"/>
      <c r="DI61" s="307"/>
      <c r="DJ61" s="307"/>
      <c r="DK61" s="307"/>
      <c r="DL61" s="307"/>
      <c r="DM61" s="307"/>
      <c r="DN61" s="307"/>
      <c r="DO61" s="307"/>
      <c r="DP61" s="307"/>
      <c r="DQ61" s="307"/>
      <c r="DR61" s="307"/>
      <c r="DS61" s="307"/>
      <c r="DT61" s="307"/>
      <c r="DU61" s="307"/>
      <c r="DV61" s="307"/>
      <c r="DW61" s="307"/>
      <c r="DX61" s="307"/>
      <c r="DY61" s="307"/>
      <c r="DZ61" s="307"/>
      <c r="EA61" s="307"/>
      <c r="EB61" s="307"/>
      <c r="EC61" s="307"/>
      <c r="ED61" s="307"/>
      <c r="EE61" s="307"/>
      <c r="EF61" s="307"/>
      <c r="EG61" s="307"/>
      <c r="EH61" s="307"/>
      <c r="EI61" s="307"/>
      <c r="EJ61" s="307"/>
      <c r="EK61" s="307"/>
      <c r="EL61" s="307"/>
      <c r="EM61" s="307"/>
      <c r="EN61" s="307"/>
      <c r="EO61" s="307"/>
      <c r="EP61" s="307"/>
      <c r="EQ61" s="307"/>
      <c r="ER61" s="307"/>
      <c r="ES61" s="307"/>
      <c r="ET61" s="307"/>
      <c r="EU61" s="307"/>
      <c r="EV61" s="307"/>
      <c r="EW61" s="307"/>
      <c r="EX61" s="307"/>
      <c r="EY61" s="307"/>
      <c r="EZ61" s="307"/>
      <c r="FA61" s="307"/>
      <c r="FB61" s="307"/>
      <c r="FC61" s="307"/>
      <c r="FD61" s="307"/>
      <c r="FE61" s="307"/>
      <c r="FF61" s="307"/>
      <c r="FG61" s="307"/>
      <c r="FH61" s="307"/>
      <c r="FI61" s="307"/>
      <c r="FJ61" s="307"/>
      <c r="FK61" s="307"/>
      <c r="FL61" s="307"/>
      <c r="FM61" s="307"/>
      <c r="FN61" s="307"/>
      <c r="FO61" s="307"/>
      <c r="FP61" s="307"/>
      <c r="FQ61" s="307"/>
      <c r="FR61" s="307"/>
      <c r="FS61" s="307"/>
      <c r="FT61" s="307"/>
      <c r="FU61" s="307"/>
      <c r="FV61" s="307"/>
      <c r="FW61" s="307"/>
      <c r="FX61" s="307"/>
      <c r="FY61" s="307"/>
      <c r="FZ61" s="307"/>
      <c r="GA61" s="307"/>
      <c r="GB61" s="307"/>
      <c r="GC61" s="307"/>
      <c r="GD61" s="307"/>
      <c r="GE61" s="307"/>
      <c r="GF61" s="307"/>
      <c r="GG61" s="307"/>
      <c r="GH61" s="307"/>
      <c r="GI61" s="307"/>
      <c r="GJ61" s="307"/>
      <c r="GK61" s="307"/>
      <c r="GL61" s="307"/>
      <c r="GM61" s="307"/>
      <c r="GN61" s="307"/>
      <c r="GO61" s="307"/>
      <c r="GP61" s="307"/>
      <c r="GQ61" s="307"/>
      <c r="GR61" s="307"/>
      <c r="GS61" s="307"/>
      <c r="GT61" s="307"/>
      <c r="GU61" s="307"/>
      <c r="GV61" s="307"/>
      <c r="GW61" s="307"/>
      <c r="GX61" s="307"/>
      <c r="GY61" s="307"/>
      <c r="GZ61" s="307"/>
      <c r="HA61" s="307"/>
      <c r="HB61" s="307"/>
      <c r="HC61" s="307"/>
      <c r="HD61" s="307"/>
      <c r="HE61" s="307"/>
      <c r="HF61" s="307"/>
      <c r="HG61" s="307"/>
      <c r="HH61" s="307"/>
      <c r="HI61" s="307"/>
      <c r="HJ61" s="307"/>
      <c r="HK61" s="307"/>
      <c r="HL61" s="307"/>
      <c r="HM61" s="307"/>
      <c r="HN61" s="307"/>
      <c r="HO61" s="307"/>
      <c r="HP61" s="307"/>
      <c r="HQ61" s="307"/>
      <c r="HR61" s="307"/>
      <c r="HS61" s="307"/>
      <c r="HT61" s="307"/>
      <c r="HU61" s="307"/>
      <c r="HV61" s="307"/>
      <c r="HW61" s="307"/>
      <c r="HX61" s="307"/>
      <c r="HY61" s="307"/>
      <c r="HZ61" s="307"/>
      <c r="IA61" s="307"/>
      <c r="IB61" s="307"/>
      <c r="IC61" s="307"/>
      <c r="ID61" s="307"/>
      <c r="IE61" s="307"/>
      <c r="IF61" s="307"/>
      <c r="IG61" s="307"/>
      <c r="IH61" s="307"/>
      <c r="II61" s="307"/>
      <c r="IJ61" s="307"/>
      <c r="IK61" s="307"/>
      <c r="IL61" s="307"/>
      <c r="IM61" s="307"/>
      <c r="IN61" s="307"/>
      <c r="IO61" s="307"/>
      <c r="IP61" s="307"/>
      <c r="IQ61" s="307"/>
      <c r="IR61" s="307"/>
      <c r="IS61" s="307"/>
      <c r="IT61" s="307"/>
      <c r="IU61" s="307"/>
      <c r="IV61" s="307"/>
      <c r="IW61" s="307"/>
      <c r="IX61" s="307"/>
      <c r="IY61" s="307"/>
      <c r="IZ61" s="307"/>
      <c r="JA61" s="307"/>
      <c r="JB61" s="307"/>
      <c r="JC61" s="307"/>
      <c r="JD61" s="307"/>
      <c r="JE61" s="307"/>
      <c r="JF61" s="307"/>
      <c r="JG61" s="307"/>
      <c r="JH61" s="307"/>
      <c r="JI61" s="307"/>
      <c r="JJ61" s="307"/>
      <c r="JK61" s="307"/>
      <c r="JL61" s="307"/>
      <c r="JM61" s="307"/>
      <c r="JN61" s="307"/>
      <c r="JO61" s="307"/>
      <c r="JP61" s="307"/>
      <c r="JQ61" s="307"/>
      <c r="JR61" s="307"/>
      <c r="JS61" s="307"/>
      <c r="JT61" s="307"/>
      <c r="JU61" s="307"/>
      <c r="JV61" s="307"/>
      <c r="JW61" s="307"/>
      <c r="JX61" s="307"/>
      <c r="JY61" s="307"/>
      <c r="JZ61" s="307"/>
      <c r="KA61" s="307"/>
      <c r="KB61" s="307"/>
      <c r="KC61" s="307"/>
      <c r="KD61" s="307"/>
      <c r="KE61" s="307"/>
      <c r="KF61" s="307"/>
      <c r="KG61" s="307"/>
      <c r="KH61" s="307"/>
      <c r="KI61" s="307"/>
      <c r="KJ61" s="307"/>
      <c r="KK61" s="307"/>
      <c r="KL61" s="307"/>
      <c r="KM61" s="307"/>
      <c r="KN61" s="307"/>
      <c r="KO61" s="307"/>
      <c r="KP61" s="307"/>
      <c r="KQ61" s="307"/>
      <c r="KR61" s="307"/>
      <c r="KS61" s="307"/>
      <c r="KT61" s="307"/>
      <c r="KU61" s="307"/>
      <c r="KV61" s="307"/>
      <c r="KW61" s="307"/>
      <c r="KX61" s="307"/>
      <c r="KY61" s="307"/>
      <c r="KZ61" s="307"/>
      <c r="LA61" s="307"/>
      <c r="LB61" s="307"/>
      <c r="LC61" s="307"/>
      <c r="LD61" s="307"/>
      <c r="LE61" s="307"/>
      <c r="LF61" s="307"/>
      <c r="LG61" s="307"/>
      <c r="LH61" s="307"/>
      <c r="LI61" s="307"/>
      <c r="LJ61" s="307"/>
      <c r="LK61" s="307"/>
      <c r="LL61" s="307"/>
      <c r="LM61" s="307"/>
      <c r="LN61" s="307"/>
      <c r="LO61" s="307"/>
      <c r="LP61" s="307"/>
      <c r="LQ61" s="307"/>
      <c r="LR61" s="307"/>
      <c r="LS61" s="307"/>
      <c r="LT61" s="307"/>
      <c r="LU61" s="307"/>
      <c r="LV61" s="307"/>
      <c r="LW61" s="307"/>
      <c r="LX61" s="307"/>
      <c r="LY61" s="307"/>
      <c r="LZ61" s="307"/>
      <c r="MA61" s="307"/>
      <c r="MB61" s="307"/>
      <c r="MC61" s="307"/>
      <c r="MD61" s="307"/>
      <c r="ME61" s="307"/>
      <c r="MF61" s="307"/>
      <c r="MG61" s="307"/>
      <c r="MH61" s="307"/>
      <c r="MI61" s="307"/>
      <c r="MJ61" s="307"/>
      <c r="MK61" s="307"/>
      <c r="ML61" s="307"/>
      <c r="MM61" s="307"/>
      <c r="MN61" s="307"/>
      <c r="MO61" s="307"/>
      <c r="MP61" s="307"/>
      <c r="MQ61" s="307"/>
      <c r="MR61" s="307"/>
      <c r="MS61" s="307"/>
      <c r="MT61" s="307"/>
      <c r="MU61" s="307"/>
      <c r="MV61" s="307"/>
      <c r="MW61" s="307"/>
      <c r="MX61" s="307"/>
      <c r="MY61" s="307"/>
      <c r="MZ61" s="307"/>
      <c r="NA61" s="307"/>
      <c r="NB61" s="307"/>
      <c r="NC61" s="307"/>
      <c r="ND61" s="307"/>
      <c r="NE61" s="307"/>
      <c r="NF61" s="307"/>
      <c r="NG61" s="307"/>
      <c r="NH61" s="307"/>
      <c r="NI61" s="307"/>
      <c r="NJ61" s="307"/>
      <c r="NK61" s="307"/>
      <c r="NL61" s="307"/>
      <c r="NM61" s="307"/>
      <c r="NN61" s="307"/>
      <c r="NO61" s="307"/>
      <c r="NP61" s="307"/>
      <c r="NQ61" s="307"/>
      <c r="NR61" s="307"/>
      <c r="NS61" s="307"/>
      <c r="NT61" s="307"/>
      <c r="NU61" s="307"/>
      <c r="NV61" s="307"/>
      <c r="NW61" s="307"/>
      <c r="NX61" s="307"/>
      <c r="NY61" s="307"/>
      <c r="NZ61" s="307"/>
      <c r="OA61" s="307"/>
      <c r="OB61" s="307"/>
      <c r="OC61" s="307"/>
      <c r="OD61" s="307"/>
      <c r="OE61" s="307"/>
      <c r="OF61" s="307"/>
      <c r="OG61" s="307"/>
      <c r="OH61" s="307"/>
      <c r="OI61" s="307"/>
      <c r="OJ61" s="307"/>
      <c r="OK61" s="307"/>
      <c r="OL61" s="307"/>
      <c r="OM61" s="307"/>
      <c r="ON61" s="307"/>
      <c r="OO61" s="307"/>
      <c r="OP61" s="307"/>
      <c r="OQ61" s="307"/>
      <c r="OR61" s="307"/>
      <c r="OS61" s="307"/>
      <c r="OT61" s="307"/>
      <c r="OU61" s="307"/>
      <c r="OV61" s="307"/>
      <c r="OW61" s="307"/>
      <c r="OX61" s="307"/>
      <c r="OY61" s="307"/>
      <c r="OZ61" s="307"/>
      <c r="PA61" s="307"/>
      <c r="PB61" s="307"/>
      <c r="PC61" s="307"/>
      <c r="PD61" s="307"/>
      <c r="PE61" s="307"/>
      <c r="PF61" s="307"/>
      <c r="PG61" s="307"/>
      <c r="PH61" s="307"/>
      <c r="PI61" s="307"/>
      <c r="PJ61" s="307"/>
      <c r="PK61" s="307"/>
      <c r="PL61" s="307"/>
      <c r="PM61" s="307"/>
      <c r="PN61" s="307"/>
      <c r="PO61" s="307"/>
      <c r="PP61" s="307"/>
      <c r="PQ61" s="307"/>
      <c r="PR61" s="307"/>
      <c r="PS61" s="307"/>
      <c r="PT61" s="307"/>
      <c r="PU61" s="307"/>
      <c r="PV61" s="307"/>
      <c r="PW61" s="307"/>
      <c r="PX61" s="307"/>
      <c r="PY61" s="307"/>
      <c r="PZ61" s="307"/>
      <c r="QA61" s="307"/>
      <c r="QB61" s="307"/>
      <c r="QC61" s="307"/>
      <c r="QD61" s="307"/>
      <c r="QE61" s="307"/>
      <c r="QF61" s="307"/>
      <c r="QG61" s="307"/>
      <c r="QH61" s="307"/>
      <c r="QI61" s="307"/>
      <c r="QJ61" s="307"/>
      <c r="QK61" s="307"/>
      <c r="QL61" s="307"/>
      <c r="QM61" s="307"/>
      <c r="QN61" s="307"/>
      <c r="QO61" s="307"/>
      <c r="QP61" s="307"/>
      <c r="QQ61" s="307"/>
      <c r="QR61" s="307"/>
      <c r="QS61" s="307"/>
      <c r="QT61" s="307"/>
      <c r="QU61" s="307"/>
      <c r="QV61" s="307"/>
      <c r="QW61" s="307"/>
      <c r="QX61" s="307"/>
      <c r="QY61" s="307"/>
      <c r="QZ61" s="307"/>
      <c r="RA61" s="307"/>
      <c r="RB61" s="307"/>
      <c r="RC61" s="307"/>
      <c r="RD61" s="307"/>
      <c r="RE61" s="307"/>
      <c r="RF61" s="307"/>
      <c r="RG61" s="307"/>
      <c r="RH61" s="307"/>
      <c r="RI61" s="307"/>
      <c r="RJ61" s="307"/>
      <c r="RK61" s="307"/>
      <c r="RL61" s="307"/>
      <c r="RM61" s="307"/>
      <c r="RN61" s="307"/>
      <c r="RO61" s="307"/>
      <c r="RP61" s="307"/>
      <c r="RQ61" s="307"/>
      <c r="RR61" s="307"/>
      <c r="RS61" s="307"/>
      <c r="RT61" s="307"/>
      <c r="RU61" s="307"/>
      <c r="RV61" s="307"/>
      <c r="RW61" s="307"/>
      <c r="RX61" s="307"/>
      <c r="RY61" s="307"/>
      <c r="RZ61" s="307"/>
      <c r="SA61" s="307"/>
      <c r="SB61" s="307"/>
      <c r="SC61" s="307"/>
      <c r="SD61" s="307"/>
      <c r="SE61" s="307"/>
      <c r="SF61" s="307"/>
      <c r="SG61" s="307"/>
      <c r="SH61" s="307"/>
      <c r="SI61" s="307"/>
      <c r="SJ61" s="307"/>
      <c r="SK61" s="307"/>
      <c r="SL61" s="307"/>
      <c r="SM61" s="307"/>
      <c r="SN61" s="307"/>
      <c r="SO61" s="307"/>
      <c r="SP61" s="307"/>
      <c r="SQ61" s="307"/>
      <c r="SR61" s="307"/>
      <c r="SS61" s="307"/>
      <c r="ST61" s="307"/>
      <c r="SU61" s="307"/>
      <c r="SV61" s="307"/>
      <c r="SW61" s="307"/>
      <c r="SX61" s="307"/>
      <c r="SY61" s="307"/>
      <c r="SZ61" s="307"/>
      <c r="TA61" s="307"/>
      <c r="TB61" s="307"/>
      <c r="TC61" s="307"/>
      <c r="TD61" s="307"/>
      <c r="TE61" s="307"/>
      <c r="TF61" s="307"/>
      <c r="TG61" s="307"/>
      <c r="TH61" s="307"/>
      <c r="TI61" s="307"/>
      <c r="TJ61" s="307"/>
      <c r="TK61" s="307"/>
      <c r="TL61" s="307"/>
      <c r="TM61" s="307"/>
      <c r="TN61" s="307"/>
      <c r="TO61" s="307"/>
      <c r="TP61" s="307"/>
      <c r="TQ61" s="307"/>
      <c r="TR61" s="307"/>
      <c r="TS61" s="307"/>
      <c r="TT61" s="307"/>
      <c r="TU61" s="307"/>
      <c r="TV61" s="307"/>
      <c r="TW61" s="307"/>
      <c r="TX61" s="307"/>
      <c r="TY61" s="307"/>
      <c r="TZ61" s="307"/>
      <c r="UA61" s="307"/>
      <c r="UB61" s="307"/>
      <c r="UC61" s="307"/>
      <c r="UD61" s="307"/>
      <c r="UE61" s="307"/>
      <c r="UF61" s="307"/>
      <c r="UG61" s="307"/>
      <c r="UH61" s="307"/>
      <c r="UI61" s="307"/>
      <c r="UJ61" s="307"/>
      <c r="UK61" s="307"/>
      <c r="UL61" s="307"/>
      <c r="UM61" s="307"/>
      <c r="UN61" s="307"/>
      <c r="UO61" s="307"/>
      <c r="UP61" s="307"/>
      <c r="UQ61" s="307"/>
      <c r="UR61" s="307"/>
      <c r="US61" s="307"/>
      <c r="UT61" s="307"/>
      <c r="UU61" s="307"/>
      <c r="UV61" s="307"/>
      <c r="UW61" s="307"/>
      <c r="UX61" s="307"/>
      <c r="UY61" s="307"/>
      <c r="UZ61" s="307"/>
      <c r="VA61" s="307"/>
      <c r="VB61" s="307"/>
      <c r="VC61" s="307"/>
      <c r="VD61" s="307"/>
      <c r="VE61" s="307"/>
      <c r="VF61" s="307"/>
      <c r="VG61" s="307"/>
      <c r="VH61" s="307"/>
      <c r="VI61" s="307"/>
      <c r="VJ61" s="307"/>
      <c r="VK61" s="307"/>
      <c r="VL61" s="307"/>
      <c r="VM61" s="307"/>
      <c r="VN61" s="307"/>
      <c r="VO61" s="307"/>
      <c r="VP61" s="307"/>
      <c r="VQ61" s="307"/>
      <c r="VR61" s="307"/>
      <c r="VS61" s="307"/>
      <c r="VT61" s="307"/>
      <c r="VU61" s="307"/>
      <c r="VV61" s="307"/>
      <c r="VW61" s="307"/>
      <c r="VX61" s="307"/>
      <c r="VY61" s="307"/>
      <c r="VZ61" s="307"/>
      <c r="WA61" s="307"/>
      <c r="WB61" s="307"/>
      <c r="WC61" s="307"/>
      <c r="WD61" s="307"/>
      <c r="WE61" s="307"/>
      <c r="WF61" s="307"/>
      <c r="WG61" s="307"/>
      <c r="WH61" s="307"/>
      <c r="WI61" s="307"/>
      <c r="WJ61" s="307"/>
      <c r="WK61" s="307"/>
      <c r="WL61" s="307"/>
      <c r="WM61" s="307"/>
      <c r="WN61" s="307"/>
      <c r="WO61" s="307"/>
      <c r="WP61" s="307"/>
      <c r="WQ61" s="307"/>
      <c r="WR61" s="307"/>
      <c r="WS61" s="307"/>
      <c r="WT61" s="307"/>
      <c r="WU61" s="307"/>
      <c r="WV61" s="307"/>
      <c r="WW61" s="307"/>
      <c r="WX61" s="307"/>
      <c r="WY61" s="307"/>
      <c r="WZ61" s="307"/>
      <c r="XA61" s="307"/>
      <c r="XB61" s="307"/>
      <c r="XC61" s="307"/>
      <c r="XD61" s="307"/>
      <c r="XE61" s="307"/>
      <c r="XF61" s="307"/>
      <c r="XG61" s="307"/>
      <c r="XH61" s="307"/>
      <c r="XI61" s="307"/>
      <c r="XJ61" s="307"/>
      <c r="XK61" s="307"/>
      <c r="XL61" s="307"/>
      <c r="XM61" s="307"/>
      <c r="XN61" s="307"/>
      <c r="XO61" s="307"/>
      <c r="XP61" s="307"/>
      <c r="XQ61" s="307"/>
      <c r="XR61" s="307"/>
      <c r="XS61" s="307"/>
      <c r="XT61" s="307"/>
      <c r="XU61" s="307"/>
      <c r="XV61" s="307"/>
      <c r="XW61" s="307"/>
      <c r="XX61" s="307"/>
      <c r="XY61" s="307"/>
      <c r="XZ61" s="307"/>
      <c r="YA61" s="307"/>
      <c r="YB61" s="307"/>
      <c r="YC61" s="307"/>
      <c r="YD61" s="307"/>
      <c r="YE61" s="307"/>
      <c r="YF61" s="307"/>
      <c r="YG61" s="307"/>
      <c r="YH61" s="307"/>
      <c r="YI61" s="307"/>
      <c r="YJ61" s="307"/>
      <c r="YK61" s="307"/>
      <c r="YL61" s="307"/>
      <c r="YM61" s="307"/>
      <c r="YN61" s="307"/>
      <c r="YO61" s="307"/>
      <c r="YP61" s="307"/>
      <c r="YQ61" s="307"/>
      <c r="YR61" s="307"/>
      <c r="YS61" s="307"/>
      <c r="YT61" s="307"/>
      <c r="YU61" s="307"/>
      <c r="YV61" s="307"/>
      <c r="YW61" s="307"/>
      <c r="YX61" s="307"/>
      <c r="YY61" s="307"/>
      <c r="YZ61" s="307"/>
      <c r="ZA61" s="307"/>
      <c r="ZB61" s="307"/>
      <c r="ZC61" s="307"/>
      <c r="ZD61" s="307"/>
      <c r="ZE61" s="307"/>
      <c r="ZF61" s="307"/>
      <c r="ZG61" s="307"/>
      <c r="ZH61" s="307"/>
      <c r="ZI61" s="307"/>
      <c r="ZJ61" s="307"/>
      <c r="ZK61" s="307"/>
      <c r="ZL61" s="307"/>
      <c r="ZM61" s="307"/>
      <c r="ZN61" s="307"/>
      <c r="ZO61" s="307"/>
      <c r="ZP61" s="307"/>
      <c r="ZQ61" s="307"/>
      <c r="ZR61" s="307"/>
      <c r="ZS61" s="307"/>
      <c r="ZT61" s="307"/>
      <c r="ZU61" s="307"/>
      <c r="ZV61" s="307"/>
      <c r="ZW61" s="307"/>
      <c r="ZX61" s="307"/>
      <c r="ZY61" s="307"/>
      <c r="ZZ61" s="307"/>
      <c r="AAA61" s="307"/>
      <c r="AAB61" s="307"/>
      <c r="AAC61" s="307"/>
      <c r="AAD61" s="307"/>
      <c r="AAE61" s="307"/>
      <c r="AAF61" s="307"/>
      <c r="AAG61" s="307"/>
      <c r="AAH61" s="307"/>
      <c r="AAI61" s="307"/>
      <c r="AAJ61" s="307"/>
      <c r="AAK61" s="307"/>
      <c r="AAL61" s="307"/>
      <c r="AAM61" s="307"/>
      <c r="AAN61" s="307"/>
      <c r="AAO61" s="307"/>
      <c r="AAP61" s="307"/>
      <c r="AAQ61" s="307"/>
      <c r="AAR61" s="307"/>
      <c r="AAS61" s="307"/>
      <c r="AAT61" s="307"/>
      <c r="AAU61" s="307"/>
      <c r="AAV61" s="307"/>
      <c r="AAW61" s="307"/>
      <c r="AAX61" s="307"/>
      <c r="AAY61" s="307"/>
      <c r="AAZ61" s="307"/>
      <c r="ABA61" s="307"/>
      <c r="ABB61" s="307"/>
      <c r="ABC61" s="307"/>
      <c r="ABD61" s="307"/>
      <c r="ABE61" s="307"/>
      <c r="ABF61" s="307"/>
      <c r="ABG61" s="307"/>
      <c r="ABH61" s="307"/>
      <c r="ABI61" s="307"/>
      <c r="ABJ61" s="307"/>
      <c r="ABK61" s="307"/>
      <c r="ABL61" s="307"/>
      <c r="ABM61" s="307"/>
      <c r="ABN61" s="307"/>
      <c r="ABO61" s="307"/>
      <c r="ABP61" s="307"/>
      <c r="ABQ61" s="307"/>
      <c r="ABR61" s="307"/>
      <c r="ABS61" s="307"/>
      <c r="ABT61" s="307"/>
      <c r="ABU61" s="307"/>
      <c r="ABV61" s="307"/>
      <c r="ABW61" s="307"/>
      <c r="ABX61" s="307"/>
      <c r="ABY61" s="307"/>
      <c r="ABZ61" s="307"/>
      <c r="ACA61" s="307"/>
      <c r="ACB61" s="307"/>
      <c r="ACC61" s="307"/>
      <c r="ACD61" s="307"/>
      <c r="ACE61" s="307"/>
      <c r="ACF61" s="307"/>
      <c r="ACG61" s="307"/>
      <c r="ACH61" s="307"/>
      <c r="ACI61" s="307"/>
      <c r="ACJ61" s="307"/>
      <c r="ACK61" s="307"/>
      <c r="ACL61" s="307"/>
      <c r="ACM61" s="307"/>
      <c r="ACN61" s="307"/>
      <c r="ACO61" s="307"/>
      <c r="ACP61" s="307"/>
      <c r="ACQ61" s="307"/>
      <c r="ACR61" s="307"/>
      <c r="ACS61" s="307"/>
      <c r="ACT61" s="307"/>
      <c r="ACU61" s="307"/>
      <c r="ACV61" s="307"/>
      <c r="ACW61" s="307"/>
      <c r="ACX61" s="307"/>
      <c r="ACY61" s="307"/>
      <c r="ACZ61" s="307"/>
      <c r="ADA61" s="307"/>
      <c r="ADB61" s="307"/>
      <c r="ADC61" s="307"/>
      <c r="ADD61" s="307"/>
      <c r="ADE61" s="307"/>
      <c r="ADF61" s="307"/>
      <c r="ADG61" s="307"/>
      <c r="ADH61" s="307"/>
      <c r="ADI61" s="307"/>
      <c r="ADJ61" s="307"/>
      <c r="ADK61" s="307"/>
      <c r="ADL61" s="307"/>
      <c r="ADM61" s="307"/>
      <c r="ADN61" s="307"/>
      <c r="ADO61" s="307"/>
      <c r="ADP61" s="307"/>
      <c r="ADQ61" s="307"/>
      <c r="ADR61" s="307"/>
      <c r="ADS61" s="307"/>
      <c r="ADT61" s="307"/>
      <c r="ADU61" s="307"/>
      <c r="ADV61" s="307"/>
      <c r="ADW61" s="307"/>
      <c r="ADX61" s="307"/>
      <c r="ADY61" s="307"/>
      <c r="ADZ61" s="307"/>
      <c r="AEA61" s="307"/>
      <c r="AEB61" s="307"/>
      <c r="AEC61" s="307"/>
      <c r="AED61" s="307"/>
      <c r="AEE61" s="307"/>
      <c r="AEF61" s="307"/>
      <c r="AEG61" s="307"/>
      <c r="AEH61" s="307"/>
      <c r="AEI61" s="307"/>
      <c r="AEJ61" s="307"/>
      <c r="AEK61" s="307"/>
      <c r="AEL61" s="307"/>
      <c r="AEM61" s="307"/>
      <c r="AEN61" s="307"/>
      <c r="AEO61" s="307"/>
      <c r="AEP61" s="307"/>
      <c r="AEQ61" s="307"/>
      <c r="AER61" s="307"/>
      <c r="AES61" s="307"/>
      <c r="AET61" s="307"/>
      <c r="AEU61" s="307"/>
      <c r="AEV61" s="307"/>
      <c r="AEW61" s="307"/>
      <c r="AEX61" s="307"/>
      <c r="AEY61" s="307"/>
      <c r="AEZ61" s="307"/>
      <c r="AFA61" s="307"/>
      <c r="AFB61" s="307"/>
      <c r="AFC61" s="307"/>
      <c r="AFD61" s="307"/>
      <c r="AFE61" s="307"/>
      <c r="AFF61" s="307"/>
      <c r="AFG61" s="307"/>
      <c r="AFH61" s="307"/>
      <c r="AFI61" s="307"/>
      <c r="AFJ61" s="307"/>
      <c r="AFK61" s="307"/>
      <c r="AFL61" s="307"/>
      <c r="AFM61" s="307"/>
      <c r="AFN61" s="307"/>
      <c r="AFO61" s="307"/>
      <c r="AFP61" s="307"/>
      <c r="AFQ61" s="307"/>
      <c r="AFR61" s="307"/>
      <c r="AFS61" s="307"/>
      <c r="AFT61" s="307"/>
      <c r="AFU61" s="307"/>
      <c r="AFV61" s="307"/>
      <c r="AFW61" s="307"/>
      <c r="AFX61" s="307"/>
      <c r="AFY61" s="307"/>
      <c r="AFZ61" s="307"/>
      <c r="AGA61" s="307"/>
      <c r="AGB61" s="307"/>
      <c r="AGC61" s="307"/>
      <c r="AGD61" s="307"/>
      <c r="AGE61" s="307"/>
      <c r="AGF61" s="307"/>
      <c r="AGG61" s="307"/>
      <c r="AGH61" s="307"/>
      <c r="AGI61" s="307"/>
      <c r="AGJ61" s="307"/>
      <c r="AGK61" s="307"/>
      <c r="AGL61" s="307"/>
      <c r="AGM61" s="307"/>
      <c r="AGN61" s="307"/>
      <c r="AGO61" s="307"/>
      <c r="AGP61" s="307"/>
      <c r="AGQ61" s="307"/>
      <c r="AGR61" s="307"/>
      <c r="AGS61" s="307"/>
      <c r="AGT61" s="307"/>
      <c r="AGU61" s="307"/>
      <c r="AGV61" s="307"/>
      <c r="AGW61" s="307"/>
      <c r="AGX61" s="307"/>
      <c r="AGY61" s="307"/>
      <c r="AGZ61" s="307"/>
      <c r="AHA61" s="307"/>
      <c r="AHB61" s="307"/>
      <c r="AHC61" s="307"/>
      <c r="AHD61" s="307"/>
      <c r="AHE61" s="307"/>
      <c r="AHF61" s="307"/>
      <c r="AHG61" s="307"/>
      <c r="AHH61" s="307"/>
      <c r="AHI61" s="307"/>
      <c r="AHJ61" s="307"/>
      <c r="AHK61" s="307"/>
      <c r="AHL61" s="307"/>
      <c r="AHM61" s="307"/>
      <c r="AHN61" s="307"/>
      <c r="AHO61" s="307"/>
      <c r="AHP61" s="307"/>
      <c r="AHQ61" s="307"/>
      <c r="AHR61" s="307"/>
      <c r="AHS61" s="307"/>
      <c r="AHT61" s="307"/>
      <c r="AHU61" s="307"/>
      <c r="AHV61" s="307"/>
      <c r="AHW61" s="307"/>
      <c r="AHX61" s="307"/>
      <c r="AHY61" s="307"/>
      <c r="AHZ61" s="307"/>
      <c r="AIA61" s="307"/>
      <c r="AIB61" s="307"/>
      <c r="AIC61" s="307"/>
      <c r="AID61" s="307"/>
      <c r="AIE61" s="307"/>
      <c r="AIF61" s="307"/>
      <c r="AIG61" s="307"/>
      <c r="AIH61" s="307"/>
      <c r="AII61" s="307"/>
      <c r="AIJ61" s="307"/>
      <c r="AIK61" s="307"/>
      <c r="AIL61" s="307"/>
      <c r="AIM61" s="307"/>
      <c r="AIN61" s="307"/>
      <c r="AIO61" s="307"/>
      <c r="AIP61" s="307"/>
      <c r="AIQ61" s="307"/>
      <c r="AIR61" s="307"/>
      <c r="AIS61" s="307"/>
      <c r="AIT61" s="307"/>
      <c r="AIU61" s="307"/>
      <c r="AIV61" s="307"/>
      <c r="AIW61" s="307"/>
      <c r="AIX61" s="307"/>
      <c r="AIY61" s="307"/>
      <c r="AIZ61" s="307"/>
      <c r="AJA61" s="307"/>
      <c r="AJB61" s="307"/>
      <c r="AJC61" s="307"/>
      <c r="AJD61" s="307"/>
      <c r="AJE61" s="307"/>
      <c r="AJF61" s="307"/>
      <c r="AJG61" s="307"/>
      <c r="AJH61" s="307"/>
      <c r="AJI61" s="307"/>
      <c r="AJJ61" s="307"/>
      <c r="AJK61" s="307"/>
      <c r="AJL61" s="307"/>
      <c r="AJM61" s="307"/>
      <c r="AJN61" s="307"/>
      <c r="AJO61" s="307"/>
      <c r="AJP61" s="307"/>
      <c r="AJQ61" s="307"/>
      <c r="AJR61" s="307"/>
      <c r="AJS61" s="307"/>
      <c r="AJT61" s="307"/>
      <c r="AJU61" s="307"/>
      <c r="AJV61" s="307"/>
      <c r="AJW61" s="307"/>
      <c r="AJX61" s="307"/>
      <c r="AJY61" s="307"/>
      <c r="AJZ61" s="307"/>
      <c r="AKA61" s="307"/>
      <c r="AKB61" s="307"/>
      <c r="AKC61" s="307"/>
      <c r="AKD61" s="307"/>
      <c r="AKE61" s="307"/>
      <c r="AKF61" s="307"/>
      <c r="AKG61" s="307"/>
      <c r="AKH61" s="307"/>
      <c r="AKI61" s="307"/>
      <c r="AKJ61" s="307"/>
      <c r="AKK61" s="307"/>
      <c r="AKL61" s="307"/>
      <c r="AKM61" s="307"/>
      <c r="AKN61" s="307"/>
      <c r="AKO61" s="307"/>
      <c r="AKP61" s="307"/>
      <c r="AKQ61" s="307"/>
      <c r="AKR61" s="307"/>
      <c r="AKS61" s="307"/>
      <c r="AKT61" s="307"/>
      <c r="AKU61" s="307"/>
      <c r="AKV61" s="307"/>
      <c r="AKW61" s="307"/>
      <c r="AKX61" s="307"/>
      <c r="AKY61" s="307"/>
    </row>
    <row r="62" spans="1:987" s="41" customFormat="1" x14ac:dyDescent="0.25">
      <c r="A62" s="133" t="s">
        <v>2</v>
      </c>
      <c r="B62" s="185" t="e">
        <f>IF('Sample of Spirits 2'!I62&lt;E62,"&lt;",'Sample of Spirits 2'!I62)</f>
        <v>#DIV/0!</v>
      </c>
      <c r="C62" s="94" t="e">
        <f t="shared" si="39"/>
        <v>#DIV/0!</v>
      </c>
      <c r="D62" s="94" t="e">
        <f>'Sample of Spirits 2'!E62</f>
        <v>#DIV/0!</v>
      </c>
      <c r="E62" s="199" t="e">
        <f t="shared" si="40"/>
        <v>#DIV/0!</v>
      </c>
      <c r="F62" s="118"/>
      <c r="G62" s="94" t="e">
        <f>IF('Sample of Spirits 2'!R62&lt;J62,"&lt;",'Sample of Spirits 2'!R62)</f>
        <v>#DIV/0!</v>
      </c>
      <c r="H62" s="123" t="e">
        <f t="shared" si="41"/>
        <v>#DIV/0!</v>
      </c>
      <c r="I62" s="94" t="e">
        <f>'Sample of Spirits 2'!N62</f>
        <v>#DIV/0!</v>
      </c>
      <c r="J62" s="199" t="e">
        <f t="shared" si="42"/>
        <v>#DIV/0!</v>
      </c>
      <c r="K62" s="118"/>
      <c r="L62" s="186" t="e">
        <f>IF('Sample of Spirits 2'!AA62&lt;O62,"&lt;",'Sample of Spirits 2'!AA62)</f>
        <v>#DIV/0!</v>
      </c>
      <c r="M62" s="94" t="e">
        <f t="shared" si="43"/>
        <v>#DIV/0!</v>
      </c>
      <c r="N62" s="94" t="e">
        <f>'Sample of Spirits 2'!W62</f>
        <v>#DIV/0!</v>
      </c>
      <c r="O62" s="199" t="e">
        <f t="shared" si="44"/>
        <v>#DIV/0!</v>
      </c>
      <c r="P62" s="118"/>
      <c r="Q62" s="94" t="e">
        <f t="shared" si="45"/>
        <v>#DIV/0!</v>
      </c>
      <c r="R62" s="94" t="e">
        <f t="shared" si="46"/>
        <v>#DIV/0!</v>
      </c>
      <c r="S62" s="118"/>
      <c r="T62" s="186" t="e">
        <f t="shared" si="47"/>
        <v>#DIV/0!</v>
      </c>
      <c r="U62" s="94" t="e">
        <f t="shared" si="48"/>
        <v>#DIV/0!</v>
      </c>
      <c r="V62" s="114"/>
      <c r="W62" s="312"/>
      <c r="X62" s="307"/>
      <c r="Y62" s="307"/>
      <c r="Z62" s="307"/>
      <c r="AA62" s="307"/>
      <c r="AB62" s="307"/>
      <c r="AC62" s="307"/>
      <c r="AD62" s="307"/>
      <c r="AE62" s="307"/>
      <c r="AF62" s="307"/>
      <c r="AG62" s="307"/>
      <c r="AH62" s="307"/>
      <c r="AI62" s="307"/>
      <c r="AJ62" s="307"/>
      <c r="AK62" s="307"/>
      <c r="AL62" s="307"/>
      <c r="AM62" s="307"/>
      <c r="AN62" s="307"/>
      <c r="AO62" s="307"/>
      <c r="AP62" s="307"/>
      <c r="AQ62" s="307"/>
      <c r="AR62" s="307"/>
      <c r="AS62" s="307"/>
      <c r="AT62" s="307"/>
      <c r="AU62" s="307"/>
      <c r="AV62" s="307"/>
      <c r="AW62" s="307"/>
      <c r="AX62" s="307"/>
      <c r="AY62" s="307"/>
      <c r="AZ62" s="307"/>
      <c r="BA62" s="307"/>
      <c r="BB62" s="307"/>
      <c r="BC62" s="307"/>
      <c r="BD62" s="307"/>
      <c r="BE62" s="307"/>
      <c r="BF62" s="307"/>
      <c r="BG62" s="307"/>
      <c r="BH62" s="307"/>
      <c r="BI62" s="307"/>
      <c r="BJ62" s="307"/>
      <c r="BK62" s="307"/>
      <c r="BL62" s="307"/>
      <c r="BM62" s="307"/>
      <c r="BN62" s="307"/>
      <c r="BO62" s="307"/>
      <c r="BP62" s="307"/>
      <c r="BQ62" s="307"/>
      <c r="BR62" s="307"/>
      <c r="BS62" s="307"/>
      <c r="BT62" s="307"/>
      <c r="BU62" s="307"/>
      <c r="BV62" s="307"/>
      <c r="BW62" s="307"/>
      <c r="BX62" s="307"/>
      <c r="BY62" s="307"/>
      <c r="BZ62" s="307"/>
      <c r="CA62" s="307"/>
      <c r="CB62" s="307"/>
      <c r="CC62" s="307"/>
      <c r="CD62" s="307"/>
      <c r="CE62" s="307"/>
      <c r="CF62" s="307"/>
      <c r="CG62" s="307"/>
      <c r="CH62" s="307"/>
      <c r="CI62" s="307"/>
      <c r="CJ62" s="307"/>
      <c r="CK62" s="307"/>
      <c r="CL62" s="307"/>
      <c r="CM62" s="307"/>
      <c r="CN62" s="307"/>
      <c r="CO62" s="307"/>
      <c r="CP62" s="307"/>
      <c r="CQ62" s="307"/>
      <c r="CR62" s="307"/>
      <c r="CS62" s="307"/>
      <c r="CT62" s="307"/>
      <c r="CU62" s="307"/>
      <c r="CV62" s="307"/>
      <c r="CW62" s="307"/>
      <c r="CX62" s="307"/>
      <c r="CY62" s="307"/>
      <c r="CZ62" s="307"/>
      <c r="DA62" s="307"/>
      <c r="DB62" s="307"/>
      <c r="DC62" s="307"/>
      <c r="DD62" s="307"/>
      <c r="DE62" s="307"/>
      <c r="DF62" s="307"/>
      <c r="DG62" s="307"/>
      <c r="DH62" s="307"/>
      <c r="DI62" s="307"/>
      <c r="DJ62" s="307"/>
      <c r="DK62" s="307"/>
      <c r="DL62" s="307"/>
      <c r="DM62" s="307"/>
      <c r="DN62" s="307"/>
      <c r="DO62" s="307"/>
      <c r="DP62" s="307"/>
      <c r="DQ62" s="307"/>
      <c r="DR62" s="307"/>
      <c r="DS62" s="307"/>
      <c r="DT62" s="307"/>
      <c r="DU62" s="307"/>
      <c r="DV62" s="307"/>
      <c r="DW62" s="307"/>
      <c r="DX62" s="307"/>
      <c r="DY62" s="307"/>
      <c r="DZ62" s="307"/>
      <c r="EA62" s="307"/>
      <c r="EB62" s="307"/>
      <c r="EC62" s="307"/>
      <c r="ED62" s="307"/>
      <c r="EE62" s="307"/>
      <c r="EF62" s="307"/>
      <c r="EG62" s="307"/>
      <c r="EH62" s="307"/>
      <c r="EI62" s="307"/>
      <c r="EJ62" s="307"/>
      <c r="EK62" s="307"/>
      <c r="EL62" s="307"/>
      <c r="EM62" s="307"/>
      <c r="EN62" s="307"/>
      <c r="EO62" s="307"/>
      <c r="EP62" s="307"/>
      <c r="EQ62" s="307"/>
      <c r="ER62" s="307"/>
      <c r="ES62" s="307"/>
      <c r="ET62" s="307"/>
      <c r="EU62" s="307"/>
      <c r="EV62" s="307"/>
      <c r="EW62" s="307"/>
      <c r="EX62" s="307"/>
      <c r="EY62" s="307"/>
      <c r="EZ62" s="307"/>
      <c r="FA62" s="307"/>
      <c r="FB62" s="307"/>
      <c r="FC62" s="307"/>
      <c r="FD62" s="307"/>
      <c r="FE62" s="307"/>
      <c r="FF62" s="307"/>
      <c r="FG62" s="307"/>
      <c r="FH62" s="307"/>
      <c r="FI62" s="307"/>
      <c r="FJ62" s="307"/>
      <c r="FK62" s="307"/>
      <c r="FL62" s="307"/>
      <c r="FM62" s="307"/>
      <c r="FN62" s="307"/>
      <c r="FO62" s="307"/>
      <c r="FP62" s="307"/>
      <c r="FQ62" s="307"/>
      <c r="FR62" s="307"/>
      <c r="FS62" s="307"/>
      <c r="FT62" s="307"/>
      <c r="FU62" s="307"/>
      <c r="FV62" s="307"/>
      <c r="FW62" s="307"/>
      <c r="FX62" s="307"/>
      <c r="FY62" s="307"/>
      <c r="FZ62" s="307"/>
      <c r="GA62" s="307"/>
      <c r="GB62" s="307"/>
      <c r="GC62" s="307"/>
      <c r="GD62" s="307"/>
      <c r="GE62" s="307"/>
      <c r="GF62" s="307"/>
      <c r="GG62" s="307"/>
      <c r="GH62" s="307"/>
      <c r="GI62" s="307"/>
      <c r="GJ62" s="307"/>
      <c r="GK62" s="307"/>
      <c r="GL62" s="307"/>
      <c r="GM62" s="307"/>
      <c r="GN62" s="307"/>
      <c r="GO62" s="307"/>
      <c r="GP62" s="307"/>
      <c r="GQ62" s="307"/>
      <c r="GR62" s="307"/>
      <c r="GS62" s="307"/>
      <c r="GT62" s="307"/>
      <c r="GU62" s="307"/>
      <c r="GV62" s="307"/>
      <c r="GW62" s="307"/>
      <c r="GX62" s="307"/>
      <c r="GY62" s="307"/>
      <c r="GZ62" s="307"/>
      <c r="HA62" s="307"/>
      <c r="HB62" s="307"/>
      <c r="HC62" s="307"/>
      <c r="HD62" s="307"/>
      <c r="HE62" s="307"/>
      <c r="HF62" s="307"/>
      <c r="HG62" s="307"/>
      <c r="HH62" s="307"/>
      <c r="HI62" s="307"/>
      <c r="HJ62" s="307"/>
      <c r="HK62" s="307"/>
      <c r="HL62" s="307"/>
      <c r="HM62" s="307"/>
      <c r="HN62" s="307"/>
      <c r="HO62" s="307"/>
      <c r="HP62" s="307"/>
      <c r="HQ62" s="307"/>
      <c r="HR62" s="307"/>
      <c r="HS62" s="307"/>
      <c r="HT62" s="307"/>
      <c r="HU62" s="307"/>
      <c r="HV62" s="307"/>
      <c r="HW62" s="307"/>
      <c r="HX62" s="307"/>
      <c r="HY62" s="307"/>
      <c r="HZ62" s="307"/>
      <c r="IA62" s="307"/>
      <c r="IB62" s="307"/>
      <c r="IC62" s="307"/>
      <c r="ID62" s="307"/>
      <c r="IE62" s="307"/>
      <c r="IF62" s="307"/>
      <c r="IG62" s="307"/>
      <c r="IH62" s="307"/>
      <c r="II62" s="307"/>
      <c r="IJ62" s="307"/>
      <c r="IK62" s="307"/>
      <c r="IL62" s="307"/>
      <c r="IM62" s="307"/>
      <c r="IN62" s="307"/>
      <c r="IO62" s="307"/>
      <c r="IP62" s="307"/>
      <c r="IQ62" s="307"/>
      <c r="IR62" s="307"/>
      <c r="IS62" s="307"/>
      <c r="IT62" s="307"/>
      <c r="IU62" s="307"/>
      <c r="IV62" s="307"/>
      <c r="IW62" s="307"/>
      <c r="IX62" s="307"/>
      <c r="IY62" s="307"/>
      <c r="IZ62" s="307"/>
      <c r="JA62" s="307"/>
      <c r="JB62" s="307"/>
      <c r="JC62" s="307"/>
      <c r="JD62" s="307"/>
      <c r="JE62" s="307"/>
      <c r="JF62" s="307"/>
      <c r="JG62" s="307"/>
      <c r="JH62" s="307"/>
      <c r="JI62" s="307"/>
      <c r="JJ62" s="307"/>
      <c r="JK62" s="307"/>
      <c r="JL62" s="307"/>
      <c r="JM62" s="307"/>
      <c r="JN62" s="307"/>
      <c r="JO62" s="307"/>
      <c r="JP62" s="307"/>
      <c r="JQ62" s="307"/>
      <c r="JR62" s="307"/>
      <c r="JS62" s="307"/>
      <c r="JT62" s="307"/>
      <c r="JU62" s="307"/>
      <c r="JV62" s="307"/>
      <c r="JW62" s="307"/>
      <c r="JX62" s="307"/>
      <c r="JY62" s="307"/>
      <c r="JZ62" s="307"/>
      <c r="KA62" s="307"/>
      <c r="KB62" s="307"/>
      <c r="KC62" s="307"/>
      <c r="KD62" s="307"/>
      <c r="KE62" s="307"/>
      <c r="KF62" s="307"/>
      <c r="KG62" s="307"/>
      <c r="KH62" s="307"/>
      <c r="KI62" s="307"/>
      <c r="KJ62" s="307"/>
      <c r="KK62" s="307"/>
      <c r="KL62" s="307"/>
      <c r="KM62" s="307"/>
      <c r="KN62" s="307"/>
      <c r="KO62" s="307"/>
      <c r="KP62" s="307"/>
      <c r="KQ62" s="307"/>
      <c r="KR62" s="307"/>
      <c r="KS62" s="307"/>
      <c r="KT62" s="307"/>
      <c r="KU62" s="307"/>
      <c r="KV62" s="307"/>
      <c r="KW62" s="307"/>
      <c r="KX62" s="307"/>
      <c r="KY62" s="307"/>
      <c r="KZ62" s="307"/>
      <c r="LA62" s="307"/>
      <c r="LB62" s="307"/>
      <c r="LC62" s="307"/>
      <c r="LD62" s="307"/>
      <c r="LE62" s="307"/>
      <c r="LF62" s="307"/>
      <c r="LG62" s="307"/>
      <c r="LH62" s="307"/>
      <c r="LI62" s="307"/>
      <c r="LJ62" s="307"/>
      <c r="LK62" s="307"/>
      <c r="LL62" s="307"/>
      <c r="LM62" s="307"/>
      <c r="LN62" s="307"/>
      <c r="LO62" s="307"/>
      <c r="LP62" s="307"/>
      <c r="LQ62" s="307"/>
      <c r="LR62" s="307"/>
      <c r="LS62" s="307"/>
      <c r="LT62" s="307"/>
      <c r="LU62" s="307"/>
      <c r="LV62" s="307"/>
      <c r="LW62" s="307"/>
      <c r="LX62" s="307"/>
      <c r="LY62" s="307"/>
      <c r="LZ62" s="307"/>
      <c r="MA62" s="307"/>
      <c r="MB62" s="307"/>
      <c r="MC62" s="307"/>
      <c r="MD62" s="307"/>
      <c r="ME62" s="307"/>
      <c r="MF62" s="307"/>
      <c r="MG62" s="307"/>
      <c r="MH62" s="307"/>
      <c r="MI62" s="307"/>
      <c r="MJ62" s="307"/>
      <c r="MK62" s="307"/>
      <c r="ML62" s="307"/>
      <c r="MM62" s="307"/>
      <c r="MN62" s="307"/>
      <c r="MO62" s="307"/>
      <c r="MP62" s="307"/>
      <c r="MQ62" s="307"/>
      <c r="MR62" s="307"/>
      <c r="MS62" s="307"/>
      <c r="MT62" s="307"/>
      <c r="MU62" s="307"/>
      <c r="MV62" s="307"/>
      <c r="MW62" s="307"/>
      <c r="MX62" s="307"/>
      <c r="MY62" s="307"/>
      <c r="MZ62" s="307"/>
      <c r="NA62" s="307"/>
      <c r="NB62" s="307"/>
      <c r="NC62" s="307"/>
      <c r="ND62" s="307"/>
      <c r="NE62" s="307"/>
      <c r="NF62" s="307"/>
      <c r="NG62" s="307"/>
      <c r="NH62" s="307"/>
      <c r="NI62" s="307"/>
      <c r="NJ62" s="307"/>
      <c r="NK62" s="307"/>
      <c r="NL62" s="307"/>
      <c r="NM62" s="307"/>
      <c r="NN62" s="307"/>
      <c r="NO62" s="307"/>
      <c r="NP62" s="307"/>
      <c r="NQ62" s="307"/>
      <c r="NR62" s="307"/>
      <c r="NS62" s="307"/>
      <c r="NT62" s="307"/>
      <c r="NU62" s="307"/>
      <c r="NV62" s="307"/>
      <c r="NW62" s="307"/>
      <c r="NX62" s="307"/>
      <c r="NY62" s="307"/>
      <c r="NZ62" s="307"/>
      <c r="OA62" s="307"/>
      <c r="OB62" s="307"/>
      <c r="OC62" s="307"/>
      <c r="OD62" s="307"/>
      <c r="OE62" s="307"/>
      <c r="OF62" s="307"/>
      <c r="OG62" s="307"/>
      <c r="OH62" s="307"/>
      <c r="OI62" s="307"/>
      <c r="OJ62" s="307"/>
      <c r="OK62" s="307"/>
      <c r="OL62" s="307"/>
      <c r="OM62" s="307"/>
      <c r="ON62" s="307"/>
      <c r="OO62" s="307"/>
      <c r="OP62" s="307"/>
      <c r="OQ62" s="307"/>
      <c r="OR62" s="307"/>
      <c r="OS62" s="307"/>
      <c r="OT62" s="307"/>
      <c r="OU62" s="307"/>
      <c r="OV62" s="307"/>
      <c r="OW62" s="307"/>
      <c r="OX62" s="307"/>
      <c r="OY62" s="307"/>
      <c r="OZ62" s="307"/>
      <c r="PA62" s="307"/>
      <c r="PB62" s="307"/>
      <c r="PC62" s="307"/>
      <c r="PD62" s="307"/>
      <c r="PE62" s="307"/>
      <c r="PF62" s="307"/>
      <c r="PG62" s="307"/>
      <c r="PH62" s="307"/>
      <c r="PI62" s="307"/>
      <c r="PJ62" s="307"/>
      <c r="PK62" s="307"/>
      <c r="PL62" s="307"/>
      <c r="PM62" s="307"/>
      <c r="PN62" s="307"/>
      <c r="PO62" s="307"/>
      <c r="PP62" s="307"/>
      <c r="PQ62" s="307"/>
      <c r="PR62" s="307"/>
      <c r="PS62" s="307"/>
      <c r="PT62" s="307"/>
      <c r="PU62" s="307"/>
      <c r="PV62" s="307"/>
      <c r="PW62" s="307"/>
      <c r="PX62" s="307"/>
      <c r="PY62" s="307"/>
      <c r="PZ62" s="307"/>
      <c r="QA62" s="307"/>
      <c r="QB62" s="307"/>
      <c r="QC62" s="307"/>
      <c r="QD62" s="307"/>
      <c r="QE62" s="307"/>
      <c r="QF62" s="307"/>
      <c r="QG62" s="307"/>
      <c r="QH62" s="307"/>
      <c r="QI62" s="307"/>
      <c r="QJ62" s="307"/>
      <c r="QK62" s="307"/>
      <c r="QL62" s="307"/>
      <c r="QM62" s="307"/>
      <c r="QN62" s="307"/>
      <c r="QO62" s="307"/>
      <c r="QP62" s="307"/>
      <c r="QQ62" s="307"/>
      <c r="QR62" s="307"/>
      <c r="QS62" s="307"/>
      <c r="QT62" s="307"/>
      <c r="QU62" s="307"/>
      <c r="QV62" s="307"/>
      <c r="QW62" s="307"/>
      <c r="QX62" s="307"/>
      <c r="QY62" s="307"/>
      <c r="QZ62" s="307"/>
      <c r="RA62" s="307"/>
      <c r="RB62" s="307"/>
      <c r="RC62" s="307"/>
      <c r="RD62" s="307"/>
      <c r="RE62" s="307"/>
      <c r="RF62" s="307"/>
      <c r="RG62" s="307"/>
      <c r="RH62" s="307"/>
      <c r="RI62" s="307"/>
      <c r="RJ62" s="307"/>
      <c r="RK62" s="307"/>
      <c r="RL62" s="307"/>
      <c r="RM62" s="307"/>
      <c r="RN62" s="307"/>
      <c r="RO62" s="307"/>
      <c r="RP62" s="307"/>
      <c r="RQ62" s="307"/>
      <c r="RR62" s="307"/>
      <c r="RS62" s="307"/>
      <c r="RT62" s="307"/>
      <c r="RU62" s="307"/>
      <c r="RV62" s="307"/>
      <c r="RW62" s="307"/>
      <c r="RX62" s="307"/>
      <c r="RY62" s="307"/>
      <c r="RZ62" s="307"/>
      <c r="SA62" s="307"/>
      <c r="SB62" s="307"/>
      <c r="SC62" s="307"/>
      <c r="SD62" s="307"/>
      <c r="SE62" s="307"/>
      <c r="SF62" s="307"/>
      <c r="SG62" s="307"/>
      <c r="SH62" s="307"/>
      <c r="SI62" s="307"/>
      <c r="SJ62" s="307"/>
      <c r="SK62" s="307"/>
      <c r="SL62" s="307"/>
      <c r="SM62" s="307"/>
      <c r="SN62" s="307"/>
      <c r="SO62" s="307"/>
      <c r="SP62" s="307"/>
      <c r="SQ62" s="307"/>
      <c r="SR62" s="307"/>
      <c r="SS62" s="307"/>
      <c r="ST62" s="307"/>
      <c r="SU62" s="307"/>
      <c r="SV62" s="307"/>
      <c r="SW62" s="307"/>
      <c r="SX62" s="307"/>
      <c r="SY62" s="307"/>
      <c r="SZ62" s="307"/>
      <c r="TA62" s="307"/>
      <c r="TB62" s="307"/>
      <c r="TC62" s="307"/>
      <c r="TD62" s="307"/>
      <c r="TE62" s="307"/>
      <c r="TF62" s="307"/>
      <c r="TG62" s="307"/>
      <c r="TH62" s="307"/>
      <c r="TI62" s="307"/>
      <c r="TJ62" s="307"/>
      <c r="TK62" s="307"/>
      <c r="TL62" s="307"/>
      <c r="TM62" s="307"/>
      <c r="TN62" s="307"/>
      <c r="TO62" s="307"/>
      <c r="TP62" s="307"/>
      <c r="TQ62" s="307"/>
      <c r="TR62" s="307"/>
      <c r="TS62" s="307"/>
      <c r="TT62" s="307"/>
      <c r="TU62" s="307"/>
      <c r="TV62" s="307"/>
      <c r="TW62" s="307"/>
      <c r="TX62" s="307"/>
      <c r="TY62" s="307"/>
      <c r="TZ62" s="307"/>
      <c r="UA62" s="307"/>
      <c r="UB62" s="307"/>
      <c r="UC62" s="307"/>
      <c r="UD62" s="307"/>
      <c r="UE62" s="307"/>
      <c r="UF62" s="307"/>
      <c r="UG62" s="307"/>
      <c r="UH62" s="307"/>
      <c r="UI62" s="307"/>
      <c r="UJ62" s="307"/>
      <c r="UK62" s="307"/>
      <c r="UL62" s="307"/>
      <c r="UM62" s="307"/>
      <c r="UN62" s="307"/>
      <c r="UO62" s="307"/>
      <c r="UP62" s="307"/>
      <c r="UQ62" s="307"/>
      <c r="UR62" s="307"/>
      <c r="US62" s="307"/>
      <c r="UT62" s="307"/>
      <c r="UU62" s="307"/>
      <c r="UV62" s="307"/>
      <c r="UW62" s="307"/>
      <c r="UX62" s="307"/>
      <c r="UY62" s="307"/>
      <c r="UZ62" s="307"/>
      <c r="VA62" s="307"/>
      <c r="VB62" s="307"/>
      <c r="VC62" s="307"/>
      <c r="VD62" s="307"/>
      <c r="VE62" s="307"/>
      <c r="VF62" s="307"/>
      <c r="VG62" s="307"/>
      <c r="VH62" s="307"/>
      <c r="VI62" s="307"/>
      <c r="VJ62" s="307"/>
      <c r="VK62" s="307"/>
      <c r="VL62" s="307"/>
      <c r="VM62" s="307"/>
      <c r="VN62" s="307"/>
      <c r="VO62" s="307"/>
      <c r="VP62" s="307"/>
      <c r="VQ62" s="307"/>
      <c r="VR62" s="307"/>
      <c r="VS62" s="307"/>
      <c r="VT62" s="307"/>
      <c r="VU62" s="307"/>
      <c r="VV62" s="307"/>
      <c r="VW62" s="307"/>
      <c r="VX62" s="307"/>
      <c r="VY62" s="307"/>
      <c r="VZ62" s="307"/>
      <c r="WA62" s="307"/>
      <c r="WB62" s="307"/>
      <c r="WC62" s="307"/>
      <c r="WD62" s="307"/>
      <c r="WE62" s="307"/>
      <c r="WF62" s="307"/>
      <c r="WG62" s="307"/>
      <c r="WH62" s="307"/>
      <c r="WI62" s="307"/>
      <c r="WJ62" s="307"/>
      <c r="WK62" s="307"/>
      <c r="WL62" s="307"/>
      <c r="WM62" s="307"/>
      <c r="WN62" s="307"/>
      <c r="WO62" s="307"/>
      <c r="WP62" s="307"/>
      <c r="WQ62" s="307"/>
      <c r="WR62" s="307"/>
      <c r="WS62" s="307"/>
      <c r="WT62" s="307"/>
      <c r="WU62" s="307"/>
      <c r="WV62" s="307"/>
      <c r="WW62" s="307"/>
      <c r="WX62" s="307"/>
      <c r="WY62" s="307"/>
      <c r="WZ62" s="307"/>
      <c r="XA62" s="307"/>
      <c r="XB62" s="307"/>
      <c r="XC62" s="307"/>
      <c r="XD62" s="307"/>
      <c r="XE62" s="307"/>
      <c r="XF62" s="307"/>
      <c r="XG62" s="307"/>
      <c r="XH62" s="307"/>
      <c r="XI62" s="307"/>
      <c r="XJ62" s="307"/>
      <c r="XK62" s="307"/>
      <c r="XL62" s="307"/>
      <c r="XM62" s="307"/>
      <c r="XN62" s="307"/>
      <c r="XO62" s="307"/>
      <c r="XP62" s="307"/>
      <c r="XQ62" s="307"/>
      <c r="XR62" s="307"/>
      <c r="XS62" s="307"/>
      <c r="XT62" s="307"/>
      <c r="XU62" s="307"/>
      <c r="XV62" s="307"/>
      <c r="XW62" s="307"/>
      <c r="XX62" s="307"/>
      <c r="XY62" s="307"/>
      <c r="XZ62" s="307"/>
      <c r="YA62" s="307"/>
      <c r="YB62" s="307"/>
      <c r="YC62" s="307"/>
      <c r="YD62" s="307"/>
      <c r="YE62" s="307"/>
      <c r="YF62" s="307"/>
      <c r="YG62" s="307"/>
      <c r="YH62" s="307"/>
      <c r="YI62" s="307"/>
      <c r="YJ62" s="307"/>
      <c r="YK62" s="307"/>
      <c r="YL62" s="307"/>
      <c r="YM62" s="307"/>
      <c r="YN62" s="307"/>
      <c r="YO62" s="307"/>
      <c r="YP62" s="307"/>
      <c r="YQ62" s="307"/>
      <c r="YR62" s="307"/>
      <c r="YS62" s="307"/>
      <c r="YT62" s="307"/>
      <c r="YU62" s="307"/>
      <c r="YV62" s="307"/>
      <c r="YW62" s="307"/>
      <c r="YX62" s="307"/>
      <c r="YY62" s="307"/>
      <c r="YZ62" s="307"/>
      <c r="ZA62" s="307"/>
      <c r="ZB62" s="307"/>
      <c r="ZC62" s="307"/>
      <c r="ZD62" s="307"/>
      <c r="ZE62" s="307"/>
      <c r="ZF62" s="307"/>
      <c r="ZG62" s="307"/>
      <c r="ZH62" s="307"/>
      <c r="ZI62" s="307"/>
      <c r="ZJ62" s="307"/>
      <c r="ZK62" s="307"/>
      <c r="ZL62" s="307"/>
      <c r="ZM62" s="307"/>
      <c r="ZN62" s="307"/>
      <c r="ZO62" s="307"/>
      <c r="ZP62" s="307"/>
      <c r="ZQ62" s="307"/>
      <c r="ZR62" s="307"/>
      <c r="ZS62" s="307"/>
      <c r="ZT62" s="307"/>
      <c r="ZU62" s="307"/>
      <c r="ZV62" s="307"/>
      <c r="ZW62" s="307"/>
      <c r="ZX62" s="307"/>
      <c r="ZY62" s="307"/>
      <c r="ZZ62" s="307"/>
      <c r="AAA62" s="307"/>
      <c r="AAB62" s="307"/>
      <c r="AAC62" s="307"/>
      <c r="AAD62" s="307"/>
      <c r="AAE62" s="307"/>
      <c r="AAF62" s="307"/>
      <c r="AAG62" s="307"/>
      <c r="AAH62" s="307"/>
      <c r="AAI62" s="307"/>
      <c r="AAJ62" s="307"/>
      <c r="AAK62" s="307"/>
      <c r="AAL62" s="307"/>
      <c r="AAM62" s="307"/>
      <c r="AAN62" s="307"/>
      <c r="AAO62" s="307"/>
      <c r="AAP62" s="307"/>
      <c r="AAQ62" s="307"/>
      <c r="AAR62" s="307"/>
      <c r="AAS62" s="307"/>
      <c r="AAT62" s="307"/>
      <c r="AAU62" s="307"/>
      <c r="AAV62" s="307"/>
      <c r="AAW62" s="307"/>
      <c r="AAX62" s="307"/>
      <c r="AAY62" s="307"/>
      <c r="AAZ62" s="307"/>
      <c r="ABA62" s="307"/>
      <c r="ABB62" s="307"/>
      <c r="ABC62" s="307"/>
      <c r="ABD62" s="307"/>
      <c r="ABE62" s="307"/>
      <c r="ABF62" s="307"/>
      <c r="ABG62" s="307"/>
      <c r="ABH62" s="307"/>
      <c r="ABI62" s="307"/>
      <c r="ABJ62" s="307"/>
      <c r="ABK62" s="307"/>
      <c r="ABL62" s="307"/>
      <c r="ABM62" s="307"/>
      <c r="ABN62" s="307"/>
      <c r="ABO62" s="307"/>
      <c r="ABP62" s="307"/>
      <c r="ABQ62" s="307"/>
      <c r="ABR62" s="307"/>
      <c r="ABS62" s="307"/>
      <c r="ABT62" s="307"/>
      <c r="ABU62" s="307"/>
      <c r="ABV62" s="307"/>
      <c r="ABW62" s="307"/>
      <c r="ABX62" s="307"/>
      <c r="ABY62" s="307"/>
      <c r="ABZ62" s="307"/>
      <c r="ACA62" s="307"/>
      <c r="ACB62" s="307"/>
      <c r="ACC62" s="307"/>
      <c r="ACD62" s="307"/>
      <c r="ACE62" s="307"/>
      <c r="ACF62" s="307"/>
      <c r="ACG62" s="307"/>
      <c r="ACH62" s="307"/>
      <c r="ACI62" s="307"/>
      <c r="ACJ62" s="307"/>
      <c r="ACK62" s="307"/>
      <c r="ACL62" s="307"/>
      <c r="ACM62" s="307"/>
      <c r="ACN62" s="307"/>
      <c r="ACO62" s="307"/>
      <c r="ACP62" s="307"/>
      <c r="ACQ62" s="307"/>
      <c r="ACR62" s="307"/>
      <c r="ACS62" s="307"/>
      <c r="ACT62" s="307"/>
      <c r="ACU62" s="307"/>
      <c r="ACV62" s="307"/>
      <c r="ACW62" s="307"/>
      <c r="ACX62" s="307"/>
      <c r="ACY62" s="307"/>
      <c r="ACZ62" s="307"/>
      <c r="ADA62" s="307"/>
      <c r="ADB62" s="307"/>
      <c r="ADC62" s="307"/>
      <c r="ADD62" s="307"/>
      <c r="ADE62" s="307"/>
      <c r="ADF62" s="307"/>
      <c r="ADG62" s="307"/>
      <c r="ADH62" s="307"/>
      <c r="ADI62" s="307"/>
      <c r="ADJ62" s="307"/>
      <c r="ADK62" s="307"/>
      <c r="ADL62" s="307"/>
      <c r="ADM62" s="307"/>
      <c r="ADN62" s="307"/>
      <c r="ADO62" s="307"/>
      <c r="ADP62" s="307"/>
      <c r="ADQ62" s="307"/>
      <c r="ADR62" s="307"/>
      <c r="ADS62" s="307"/>
      <c r="ADT62" s="307"/>
      <c r="ADU62" s="307"/>
      <c r="ADV62" s="307"/>
      <c r="ADW62" s="307"/>
      <c r="ADX62" s="307"/>
      <c r="ADY62" s="307"/>
      <c r="ADZ62" s="307"/>
      <c r="AEA62" s="307"/>
      <c r="AEB62" s="307"/>
      <c r="AEC62" s="307"/>
      <c r="AED62" s="307"/>
      <c r="AEE62" s="307"/>
      <c r="AEF62" s="307"/>
      <c r="AEG62" s="307"/>
      <c r="AEH62" s="307"/>
      <c r="AEI62" s="307"/>
      <c r="AEJ62" s="307"/>
      <c r="AEK62" s="307"/>
      <c r="AEL62" s="307"/>
      <c r="AEM62" s="307"/>
      <c r="AEN62" s="307"/>
      <c r="AEO62" s="307"/>
      <c r="AEP62" s="307"/>
      <c r="AEQ62" s="307"/>
      <c r="AER62" s="307"/>
      <c r="AES62" s="307"/>
      <c r="AET62" s="307"/>
      <c r="AEU62" s="307"/>
      <c r="AEV62" s="307"/>
      <c r="AEW62" s="307"/>
      <c r="AEX62" s="307"/>
      <c r="AEY62" s="307"/>
      <c r="AEZ62" s="307"/>
      <c r="AFA62" s="307"/>
      <c r="AFB62" s="307"/>
      <c r="AFC62" s="307"/>
      <c r="AFD62" s="307"/>
      <c r="AFE62" s="307"/>
      <c r="AFF62" s="307"/>
      <c r="AFG62" s="307"/>
      <c r="AFH62" s="307"/>
      <c r="AFI62" s="307"/>
      <c r="AFJ62" s="307"/>
      <c r="AFK62" s="307"/>
      <c r="AFL62" s="307"/>
      <c r="AFM62" s="307"/>
      <c r="AFN62" s="307"/>
      <c r="AFO62" s="307"/>
      <c r="AFP62" s="307"/>
      <c r="AFQ62" s="307"/>
      <c r="AFR62" s="307"/>
      <c r="AFS62" s="307"/>
      <c r="AFT62" s="307"/>
      <c r="AFU62" s="307"/>
      <c r="AFV62" s="307"/>
      <c r="AFW62" s="307"/>
      <c r="AFX62" s="307"/>
      <c r="AFY62" s="307"/>
      <c r="AFZ62" s="307"/>
      <c r="AGA62" s="307"/>
      <c r="AGB62" s="307"/>
      <c r="AGC62" s="307"/>
      <c r="AGD62" s="307"/>
      <c r="AGE62" s="307"/>
      <c r="AGF62" s="307"/>
      <c r="AGG62" s="307"/>
      <c r="AGH62" s="307"/>
      <c r="AGI62" s="307"/>
      <c r="AGJ62" s="307"/>
      <c r="AGK62" s="307"/>
      <c r="AGL62" s="307"/>
      <c r="AGM62" s="307"/>
      <c r="AGN62" s="307"/>
      <c r="AGO62" s="307"/>
      <c r="AGP62" s="307"/>
      <c r="AGQ62" s="307"/>
      <c r="AGR62" s="307"/>
      <c r="AGS62" s="307"/>
      <c r="AGT62" s="307"/>
      <c r="AGU62" s="307"/>
      <c r="AGV62" s="307"/>
      <c r="AGW62" s="307"/>
      <c r="AGX62" s="307"/>
      <c r="AGY62" s="307"/>
      <c r="AGZ62" s="307"/>
      <c r="AHA62" s="307"/>
      <c r="AHB62" s="307"/>
      <c r="AHC62" s="307"/>
      <c r="AHD62" s="307"/>
      <c r="AHE62" s="307"/>
      <c r="AHF62" s="307"/>
      <c r="AHG62" s="307"/>
      <c r="AHH62" s="307"/>
      <c r="AHI62" s="307"/>
      <c r="AHJ62" s="307"/>
      <c r="AHK62" s="307"/>
      <c r="AHL62" s="307"/>
      <c r="AHM62" s="307"/>
      <c r="AHN62" s="307"/>
      <c r="AHO62" s="307"/>
      <c r="AHP62" s="307"/>
      <c r="AHQ62" s="307"/>
      <c r="AHR62" s="307"/>
      <c r="AHS62" s="307"/>
      <c r="AHT62" s="307"/>
      <c r="AHU62" s="307"/>
      <c r="AHV62" s="307"/>
      <c r="AHW62" s="307"/>
      <c r="AHX62" s="307"/>
      <c r="AHY62" s="307"/>
      <c r="AHZ62" s="307"/>
      <c r="AIA62" s="307"/>
      <c r="AIB62" s="307"/>
      <c r="AIC62" s="307"/>
      <c r="AID62" s="307"/>
      <c r="AIE62" s="307"/>
      <c r="AIF62" s="307"/>
      <c r="AIG62" s="307"/>
      <c r="AIH62" s="307"/>
      <c r="AII62" s="307"/>
      <c r="AIJ62" s="307"/>
      <c r="AIK62" s="307"/>
      <c r="AIL62" s="307"/>
      <c r="AIM62" s="307"/>
      <c r="AIN62" s="307"/>
      <c r="AIO62" s="307"/>
      <c r="AIP62" s="307"/>
      <c r="AIQ62" s="307"/>
      <c r="AIR62" s="307"/>
      <c r="AIS62" s="307"/>
      <c r="AIT62" s="307"/>
      <c r="AIU62" s="307"/>
      <c r="AIV62" s="307"/>
      <c r="AIW62" s="307"/>
      <c r="AIX62" s="307"/>
      <c r="AIY62" s="307"/>
      <c r="AIZ62" s="307"/>
      <c r="AJA62" s="307"/>
      <c r="AJB62" s="307"/>
      <c r="AJC62" s="307"/>
      <c r="AJD62" s="307"/>
      <c r="AJE62" s="307"/>
      <c r="AJF62" s="307"/>
      <c r="AJG62" s="307"/>
      <c r="AJH62" s="307"/>
      <c r="AJI62" s="307"/>
      <c r="AJJ62" s="307"/>
      <c r="AJK62" s="307"/>
      <c r="AJL62" s="307"/>
      <c r="AJM62" s="307"/>
      <c r="AJN62" s="307"/>
      <c r="AJO62" s="307"/>
      <c r="AJP62" s="307"/>
      <c r="AJQ62" s="307"/>
      <c r="AJR62" s="307"/>
      <c r="AJS62" s="307"/>
      <c r="AJT62" s="307"/>
      <c r="AJU62" s="307"/>
      <c r="AJV62" s="307"/>
      <c r="AJW62" s="307"/>
      <c r="AJX62" s="307"/>
      <c r="AJY62" s="307"/>
      <c r="AJZ62" s="307"/>
      <c r="AKA62" s="307"/>
      <c r="AKB62" s="307"/>
      <c r="AKC62" s="307"/>
      <c r="AKD62" s="307"/>
      <c r="AKE62" s="307"/>
      <c r="AKF62" s="307"/>
      <c r="AKG62" s="307"/>
      <c r="AKH62" s="307"/>
      <c r="AKI62" s="307"/>
      <c r="AKJ62" s="307"/>
      <c r="AKK62" s="307"/>
      <c r="AKL62" s="307"/>
      <c r="AKM62" s="307"/>
      <c r="AKN62" s="307"/>
      <c r="AKO62" s="307"/>
      <c r="AKP62" s="307"/>
      <c r="AKQ62" s="307"/>
      <c r="AKR62" s="307"/>
      <c r="AKS62" s="307"/>
      <c r="AKT62" s="307"/>
      <c r="AKU62" s="307"/>
      <c r="AKV62" s="307"/>
      <c r="AKW62" s="307"/>
      <c r="AKX62" s="307"/>
      <c r="AKY62" s="307"/>
    </row>
    <row r="63" spans="1:987" s="41" customFormat="1" x14ac:dyDescent="0.25">
      <c r="A63" s="133" t="s">
        <v>3</v>
      </c>
      <c r="B63" s="185" t="e">
        <f>IF('Sample of Spirits 2'!I63&lt;E63,"&lt;",'Sample of Spirits 2'!I63)</f>
        <v>#DIV/0!</v>
      </c>
      <c r="C63" s="94" t="e">
        <f t="shared" si="39"/>
        <v>#DIV/0!</v>
      </c>
      <c r="D63" s="94" t="e">
        <f>'Sample of Spirits 2'!E63</f>
        <v>#DIV/0!</v>
      </c>
      <c r="E63" s="199" t="e">
        <f t="shared" si="40"/>
        <v>#DIV/0!</v>
      </c>
      <c r="F63" s="118"/>
      <c r="G63" s="98" t="e">
        <f>IF('Sample of Spirits 2'!R63&lt;J63,"&lt;",'Sample of Spirits 2'!R63)</f>
        <v>#DIV/0!</v>
      </c>
      <c r="H63" s="123" t="e">
        <f t="shared" si="41"/>
        <v>#DIV/0!</v>
      </c>
      <c r="I63" s="94" t="e">
        <f>'Sample of Spirits 2'!N63</f>
        <v>#DIV/0!</v>
      </c>
      <c r="J63" s="199" t="e">
        <f t="shared" si="42"/>
        <v>#DIV/0!</v>
      </c>
      <c r="K63" s="118"/>
      <c r="L63" s="185" t="e">
        <f>IF('Sample of Spirits 2'!AA63&lt;O63,"&lt;",'Sample of Spirits 2'!AA63)</f>
        <v>#DIV/0!</v>
      </c>
      <c r="M63" s="98" t="e">
        <f t="shared" si="43"/>
        <v>#DIV/0!</v>
      </c>
      <c r="N63" s="94" t="e">
        <f>'Sample of Spirits 2'!W63</f>
        <v>#DIV/0!</v>
      </c>
      <c r="O63" s="199" t="e">
        <f t="shared" si="44"/>
        <v>#DIV/0!</v>
      </c>
      <c r="P63" s="118"/>
      <c r="Q63" s="94" t="e">
        <f t="shared" si="45"/>
        <v>#DIV/0!</v>
      </c>
      <c r="R63" s="94" t="e">
        <f t="shared" si="46"/>
        <v>#DIV/0!</v>
      </c>
      <c r="S63" s="118"/>
      <c r="T63" s="186" t="e">
        <f t="shared" si="47"/>
        <v>#DIV/0!</v>
      </c>
      <c r="U63" s="94" t="e">
        <f t="shared" si="48"/>
        <v>#DIV/0!</v>
      </c>
      <c r="V63" s="114"/>
      <c r="W63" s="312"/>
      <c r="X63" s="307"/>
      <c r="Y63" s="307"/>
      <c r="Z63" s="307"/>
      <c r="AA63" s="307"/>
      <c r="AB63" s="307"/>
      <c r="AC63" s="307"/>
      <c r="AD63" s="307"/>
      <c r="AE63" s="307"/>
      <c r="AF63" s="307"/>
      <c r="AG63" s="307"/>
      <c r="AH63" s="307"/>
      <c r="AI63" s="307"/>
      <c r="AJ63" s="307"/>
      <c r="AK63" s="307"/>
      <c r="AL63" s="307"/>
      <c r="AM63" s="307"/>
      <c r="AN63" s="307"/>
      <c r="AO63" s="307"/>
      <c r="AP63" s="307"/>
      <c r="AQ63" s="307"/>
      <c r="AR63" s="307"/>
      <c r="AS63" s="307"/>
      <c r="AT63" s="307"/>
      <c r="AU63" s="307"/>
      <c r="AV63" s="307"/>
      <c r="AW63" s="307"/>
      <c r="AX63" s="307"/>
      <c r="AY63" s="307"/>
      <c r="AZ63" s="307"/>
      <c r="BA63" s="307"/>
      <c r="BB63" s="307"/>
      <c r="BC63" s="307"/>
      <c r="BD63" s="307"/>
      <c r="BE63" s="307"/>
      <c r="BF63" s="307"/>
      <c r="BG63" s="307"/>
      <c r="BH63" s="307"/>
      <c r="BI63" s="307"/>
      <c r="BJ63" s="307"/>
      <c r="BK63" s="307"/>
      <c r="BL63" s="307"/>
      <c r="BM63" s="307"/>
      <c r="BN63" s="307"/>
      <c r="BO63" s="307"/>
      <c r="BP63" s="307"/>
      <c r="BQ63" s="307"/>
      <c r="BR63" s="307"/>
      <c r="BS63" s="307"/>
      <c r="BT63" s="307"/>
      <c r="BU63" s="307"/>
      <c r="BV63" s="307"/>
      <c r="BW63" s="307"/>
      <c r="BX63" s="307"/>
      <c r="BY63" s="307"/>
      <c r="BZ63" s="307"/>
      <c r="CA63" s="307"/>
      <c r="CB63" s="307"/>
      <c r="CC63" s="307"/>
      <c r="CD63" s="307"/>
      <c r="CE63" s="307"/>
      <c r="CF63" s="307"/>
      <c r="CG63" s="307"/>
      <c r="CH63" s="307"/>
      <c r="CI63" s="307"/>
      <c r="CJ63" s="307"/>
      <c r="CK63" s="307"/>
      <c r="CL63" s="307"/>
      <c r="CM63" s="307"/>
      <c r="CN63" s="307"/>
      <c r="CO63" s="307"/>
      <c r="CP63" s="307"/>
      <c r="CQ63" s="307"/>
      <c r="CR63" s="307"/>
      <c r="CS63" s="307"/>
      <c r="CT63" s="307"/>
      <c r="CU63" s="307"/>
      <c r="CV63" s="307"/>
      <c r="CW63" s="307"/>
      <c r="CX63" s="307"/>
      <c r="CY63" s="307"/>
      <c r="CZ63" s="307"/>
      <c r="DA63" s="307"/>
      <c r="DB63" s="307"/>
      <c r="DC63" s="307"/>
      <c r="DD63" s="307"/>
      <c r="DE63" s="307"/>
      <c r="DF63" s="307"/>
      <c r="DG63" s="307"/>
      <c r="DH63" s="307"/>
      <c r="DI63" s="307"/>
      <c r="DJ63" s="307"/>
      <c r="DK63" s="307"/>
      <c r="DL63" s="307"/>
      <c r="DM63" s="307"/>
      <c r="DN63" s="307"/>
      <c r="DO63" s="307"/>
      <c r="DP63" s="307"/>
      <c r="DQ63" s="307"/>
      <c r="DR63" s="307"/>
      <c r="DS63" s="307"/>
      <c r="DT63" s="307"/>
      <c r="DU63" s="307"/>
      <c r="DV63" s="307"/>
      <c r="DW63" s="307"/>
      <c r="DX63" s="307"/>
      <c r="DY63" s="307"/>
      <c r="DZ63" s="307"/>
      <c r="EA63" s="307"/>
      <c r="EB63" s="307"/>
      <c r="EC63" s="307"/>
      <c r="ED63" s="307"/>
      <c r="EE63" s="307"/>
      <c r="EF63" s="307"/>
      <c r="EG63" s="307"/>
      <c r="EH63" s="307"/>
      <c r="EI63" s="307"/>
      <c r="EJ63" s="307"/>
      <c r="EK63" s="307"/>
      <c r="EL63" s="307"/>
      <c r="EM63" s="307"/>
      <c r="EN63" s="307"/>
      <c r="EO63" s="307"/>
      <c r="EP63" s="307"/>
      <c r="EQ63" s="307"/>
      <c r="ER63" s="307"/>
      <c r="ES63" s="307"/>
      <c r="ET63" s="307"/>
      <c r="EU63" s="307"/>
      <c r="EV63" s="307"/>
      <c r="EW63" s="307"/>
      <c r="EX63" s="307"/>
      <c r="EY63" s="307"/>
      <c r="EZ63" s="307"/>
      <c r="FA63" s="307"/>
      <c r="FB63" s="307"/>
      <c r="FC63" s="307"/>
      <c r="FD63" s="307"/>
      <c r="FE63" s="307"/>
      <c r="FF63" s="307"/>
      <c r="FG63" s="307"/>
      <c r="FH63" s="307"/>
      <c r="FI63" s="307"/>
      <c r="FJ63" s="307"/>
      <c r="FK63" s="307"/>
      <c r="FL63" s="307"/>
      <c r="FM63" s="307"/>
      <c r="FN63" s="307"/>
      <c r="FO63" s="307"/>
      <c r="FP63" s="307"/>
      <c r="FQ63" s="307"/>
      <c r="FR63" s="307"/>
      <c r="FS63" s="307"/>
      <c r="FT63" s="307"/>
      <c r="FU63" s="307"/>
      <c r="FV63" s="307"/>
      <c r="FW63" s="307"/>
      <c r="FX63" s="307"/>
      <c r="FY63" s="307"/>
      <c r="FZ63" s="307"/>
      <c r="GA63" s="307"/>
      <c r="GB63" s="307"/>
      <c r="GC63" s="307"/>
      <c r="GD63" s="307"/>
      <c r="GE63" s="307"/>
      <c r="GF63" s="307"/>
      <c r="GG63" s="307"/>
      <c r="GH63" s="307"/>
      <c r="GI63" s="307"/>
      <c r="GJ63" s="307"/>
      <c r="GK63" s="307"/>
      <c r="GL63" s="307"/>
      <c r="GM63" s="307"/>
      <c r="GN63" s="307"/>
      <c r="GO63" s="307"/>
      <c r="GP63" s="307"/>
      <c r="GQ63" s="307"/>
      <c r="GR63" s="307"/>
      <c r="GS63" s="307"/>
      <c r="GT63" s="307"/>
      <c r="GU63" s="307"/>
      <c r="GV63" s="307"/>
      <c r="GW63" s="307"/>
      <c r="GX63" s="307"/>
      <c r="GY63" s="307"/>
      <c r="GZ63" s="307"/>
      <c r="HA63" s="307"/>
      <c r="HB63" s="307"/>
      <c r="HC63" s="307"/>
      <c r="HD63" s="307"/>
      <c r="HE63" s="307"/>
      <c r="HF63" s="307"/>
      <c r="HG63" s="307"/>
      <c r="HH63" s="307"/>
      <c r="HI63" s="307"/>
      <c r="HJ63" s="307"/>
      <c r="HK63" s="307"/>
      <c r="HL63" s="307"/>
      <c r="HM63" s="307"/>
      <c r="HN63" s="307"/>
      <c r="HO63" s="307"/>
      <c r="HP63" s="307"/>
      <c r="HQ63" s="307"/>
      <c r="HR63" s="307"/>
      <c r="HS63" s="307"/>
      <c r="HT63" s="307"/>
      <c r="HU63" s="307"/>
      <c r="HV63" s="307"/>
      <c r="HW63" s="307"/>
      <c r="HX63" s="307"/>
      <c r="HY63" s="307"/>
      <c r="HZ63" s="307"/>
      <c r="IA63" s="307"/>
      <c r="IB63" s="307"/>
      <c r="IC63" s="307"/>
      <c r="ID63" s="307"/>
      <c r="IE63" s="307"/>
      <c r="IF63" s="307"/>
      <c r="IG63" s="307"/>
      <c r="IH63" s="307"/>
      <c r="II63" s="307"/>
      <c r="IJ63" s="307"/>
      <c r="IK63" s="307"/>
      <c r="IL63" s="307"/>
      <c r="IM63" s="307"/>
      <c r="IN63" s="307"/>
      <c r="IO63" s="307"/>
      <c r="IP63" s="307"/>
      <c r="IQ63" s="307"/>
      <c r="IR63" s="307"/>
      <c r="IS63" s="307"/>
      <c r="IT63" s="307"/>
      <c r="IU63" s="307"/>
      <c r="IV63" s="307"/>
      <c r="IW63" s="307"/>
      <c r="IX63" s="307"/>
      <c r="IY63" s="307"/>
      <c r="IZ63" s="307"/>
      <c r="JA63" s="307"/>
      <c r="JB63" s="307"/>
      <c r="JC63" s="307"/>
      <c r="JD63" s="307"/>
      <c r="JE63" s="307"/>
      <c r="JF63" s="307"/>
      <c r="JG63" s="307"/>
      <c r="JH63" s="307"/>
      <c r="JI63" s="307"/>
      <c r="JJ63" s="307"/>
      <c r="JK63" s="307"/>
      <c r="JL63" s="307"/>
      <c r="JM63" s="307"/>
      <c r="JN63" s="307"/>
      <c r="JO63" s="307"/>
      <c r="JP63" s="307"/>
      <c r="JQ63" s="307"/>
      <c r="JR63" s="307"/>
      <c r="JS63" s="307"/>
      <c r="JT63" s="307"/>
      <c r="JU63" s="307"/>
      <c r="JV63" s="307"/>
      <c r="JW63" s="307"/>
      <c r="JX63" s="307"/>
      <c r="JY63" s="307"/>
      <c r="JZ63" s="307"/>
      <c r="KA63" s="307"/>
      <c r="KB63" s="307"/>
      <c r="KC63" s="307"/>
      <c r="KD63" s="307"/>
      <c r="KE63" s="307"/>
      <c r="KF63" s="307"/>
      <c r="KG63" s="307"/>
      <c r="KH63" s="307"/>
      <c r="KI63" s="307"/>
      <c r="KJ63" s="307"/>
      <c r="KK63" s="307"/>
      <c r="KL63" s="307"/>
      <c r="KM63" s="307"/>
      <c r="KN63" s="307"/>
      <c r="KO63" s="307"/>
      <c r="KP63" s="307"/>
      <c r="KQ63" s="307"/>
      <c r="KR63" s="307"/>
      <c r="KS63" s="307"/>
      <c r="KT63" s="307"/>
      <c r="KU63" s="307"/>
      <c r="KV63" s="307"/>
      <c r="KW63" s="307"/>
      <c r="KX63" s="307"/>
      <c r="KY63" s="307"/>
      <c r="KZ63" s="307"/>
      <c r="LA63" s="307"/>
      <c r="LB63" s="307"/>
      <c r="LC63" s="307"/>
      <c r="LD63" s="307"/>
      <c r="LE63" s="307"/>
      <c r="LF63" s="307"/>
      <c r="LG63" s="307"/>
      <c r="LH63" s="307"/>
      <c r="LI63" s="307"/>
      <c r="LJ63" s="307"/>
      <c r="LK63" s="307"/>
      <c r="LL63" s="307"/>
      <c r="LM63" s="307"/>
      <c r="LN63" s="307"/>
      <c r="LO63" s="307"/>
      <c r="LP63" s="307"/>
      <c r="LQ63" s="307"/>
      <c r="LR63" s="307"/>
      <c r="LS63" s="307"/>
      <c r="LT63" s="307"/>
      <c r="LU63" s="307"/>
      <c r="LV63" s="307"/>
      <c r="LW63" s="307"/>
      <c r="LX63" s="307"/>
      <c r="LY63" s="307"/>
      <c r="LZ63" s="307"/>
      <c r="MA63" s="307"/>
      <c r="MB63" s="307"/>
      <c r="MC63" s="307"/>
      <c r="MD63" s="307"/>
      <c r="ME63" s="307"/>
      <c r="MF63" s="307"/>
      <c r="MG63" s="307"/>
      <c r="MH63" s="307"/>
      <c r="MI63" s="307"/>
      <c r="MJ63" s="307"/>
      <c r="MK63" s="307"/>
      <c r="ML63" s="307"/>
      <c r="MM63" s="307"/>
      <c r="MN63" s="307"/>
      <c r="MO63" s="307"/>
      <c r="MP63" s="307"/>
      <c r="MQ63" s="307"/>
      <c r="MR63" s="307"/>
      <c r="MS63" s="307"/>
      <c r="MT63" s="307"/>
      <c r="MU63" s="307"/>
      <c r="MV63" s="307"/>
      <c r="MW63" s="307"/>
      <c r="MX63" s="307"/>
      <c r="MY63" s="307"/>
      <c r="MZ63" s="307"/>
      <c r="NA63" s="307"/>
      <c r="NB63" s="307"/>
      <c r="NC63" s="307"/>
      <c r="ND63" s="307"/>
      <c r="NE63" s="307"/>
      <c r="NF63" s="307"/>
      <c r="NG63" s="307"/>
      <c r="NH63" s="307"/>
      <c r="NI63" s="307"/>
      <c r="NJ63" s="307"/>
      <c r="NK63" s="307"/>
      <c r="NL63" s="307"/>
      <c r="NM63" s="307"/>
      <c r="NN63" s="307"/>
      <c r="NO63" s="307"/>
      <c r="NP63" s="307"/>
      <c r="NQ63" s="307"/>
      <c r="NR63" s="307"/>
      <c r="NS63" s="307"/>
      <c r="NT63" s="307"/>
      <c r="NU63" s="307"/>
      <c r="NV63" s="307"/>
      <c r="NW63" s="307"/>
      <c r="NX63" s="307"/>
      <c r="NY63" s="307"/>
      <c r="NZ63" s="307"/>
      <c r="OA63" s="307"/>
      <c r="OB63" s="307"/>
      <c r="OC63" s="307"/>
      <c r="OD63" s="307"/>
      <c r="OE63" s="307"/>
      <c r="OF63" s="307"/>
      <c r="OG63" s="307"/>
      <c r="OH63" s="307"/>
      <c r="OI63" s="307"/>
      <c r="OJ63" s="307"/>
      <c r="OK63" s="307"/>
      <c r="OL63" s="307"/>
      <c r="OM63" s="307"/>
      <c r="ON63" s="307"/>
      <c r="OO63" s="307"/>
      <c r="OP63" s="307"/>
      <c r="OQ63" s="307"/>
      <c r="OR63" s="307"/>
      <c r="OS63" s="307"/>
      <c r="OT63" s="307"/>
      <c r="OU63" s="307"/>
      <c r="OV63" s="307"/>
      <c r="OW63" s="307"/>
      <c r="OX63" s="307"/>
      <c r="OY63" s="307"/>
      <c r="OZ63" s="307"/>
      <c r="PA63" s="307"/>
      <c r="PB63" s="307"/>
      <c r="PC63" s="307"/>
      <c r="PD63" s="307"/>
      <c r="PE63" s="307"/>
      <c r="PF63" s="307"/>
      <c r="PG63" s="307"/>
      <c r="PH63" s="307"/>
      <c r="PI63" s="307"/>
      <c r="PJ63" s="307"/>
      <c r="PK63" s="307"/>
      <c r="PL63" s="307"/>
      <c r="PM63" s="307"/>
      <c r="PN63" s="307"/>
      <c r="PO63" s="307"/>
      <c r="PP63" s="307"/>
      <c r="PQ63" s="307"/>
      <c r="PR63" s="307"/>
      <c r="PS63" s="307"/>
      <c r="PT63" s="307"/>
      <c r="PU63" s="307"/>
      <c r="PV63" s="307"/>
      <c r="PW63" s="307"/>
      <c r="PX63" s="307"/>
      <c r="PY63" s="307"/>
      <c r="PZ63" s="307"/>
      <c r="QA63" s="307"/>
      <c r="QB63" s="307"/>
      <c r="QC63" s="307"/>
      <c r="QD63" s="307"/>
      <c r="QE63" s="307"/>
      <c r="QF63" s="307"/>
      <c r="QG63" s="307"/>
      <c r="QH63" s="307"/>
      <c r="QI63" s="307"/>
      <c r="QJ63" s="307"/>
      <c r="QK63" s="307"/>
      <c r="QL63" s="307"/>
      <c r="QM63" s="307"/>
      <c r="QN63" s="307"/>
      <c r="QO63" s="307"/>
      <c r="QP63" s="307"/>
      <c r="QQ63" s="307"/>
      <c r="QR63" s="307"/>
      <c r="QS63" s="307"/>
      <c r="QT63" s="307"/>
      <c r="QU63" s="307"/>
      <c r="QV63" s="307"/>
      <c r="QW63" s="307"/>
      <c r="QX63" s="307"/>
      <c r="QY63" s="307"/>
      <c r="QZ63" s="307"/>
      <c r="RA63" s="307"/>
      <c r="RB63" s="307"/>
      <c r="RC63" s="307"/>
      <c r="RD63" s="307"/>
      <c r="RE63" s="307"/>
      <c r="RF63" s="307"/>
      <c r="RG63" s="307"/>
      <c r="RH63" s="307"/>
      <c r="RI63" s="307"/>
      <c r="RJ63" s="307"/>
      <c r="RK63" s="307"/>
      <c r="RL63" s="307"/>
      <c r="RM63" s="307"/>
      <c r="RN63" s="307"/>
      <c r="RO63" s="307"/>
      <c r="RP63" s="307"/>
      <c r="RQ63" s="307"/>
      <c r="RR63" s="307"/>
      <c r="RS63" s="307"/>
      <c r="RT63" s="307"/>
      <c r="RU63" s="307"/>
      <c r="RV63" s="307"/>
      <c r="RW63" s="307"/>
      <c r="RX63" s="307"/>
      <c r="RY63" s="307"/>
      <c r="RZ63" s="307"/>
      <c r="SA63" s="307"/>
      <c r="SB63" s="307"/>
      <c r="SC63" s="307"/>
      <c r="SD63" s="307"/>
      <c r="SE63" s="307"/>
      <c r="SF63" s="307"/>
      <c r="SG63" s="307"/>
      <c r="SH63" s="307"/>
      <c r="SI63" s="307"/>
      <c r="SJ63" s="307"/>
      <c r="SK63" s="307"/>
      <c r="SL63" s="307"/>
      <c r="SM63" s="307"/>
      <c r="SN63" s="307"/>
      <c r="SO63" s="307"/>
      <c r="SP63" s="307"/>
      <c r="SQ63" s="307"/>
      <c r="SR63" s="307"/>
      <c r="SS63" s="307"/>
      <c r="ST63" s="307"/>
      <c r="SU63" s="307"/>
      <c r="SV63" s="307"/>
      <c r="SW63" s="307"/>
      <c r="SX63" s="307"/>
      <c r="SY63" s="307"/>
      <c r="SZ63" s="307"/>
      <c r="TA63" s="307"/>
      <c r="TB63" s="307"/>
      <c r="TC63" s="307"/>
      <c r="TD63" s="307"/>
      <c r="TE63" s="307"/>
      <c r="TF63" s="307"/>
      <c r="TG63" s="307"/>
      <c r="TH63" s="307"/>
      <c r="TI63" s="307"/>
      <c r="TJ63" s="307"/>
      <c r="TK63" s="307"/>
      <c r="TL63" s="307"/>
      <c r="TM63" s="307"/>
      <c r="TN63" s="307"/>
      <c r="TO63" s="307"/>
      <c r="TP63" s="307"/>
      <c r="TQ63" s="307"/>
      <c r="TR63" s="307"/>
      <c r="TS63" s="307"/>
      <c r="TT63" s="307"/>
      <c r="TU63" s="307"/>
      <c r="TV63" s="307"/>
      <c r="TW63" s="307"/>
      <c r="TX63" s="307"/>
      <c r="TY63" s="307"/>
      <c r="TZ63" s="307"/>
      <c r="UA63" s="307"/>
      <c r="UB63" s="307"/>
      <c r="UC63" s="307"/>
      <c r="UD63" s="307"/>
      <c r="UE63" s="307"/>
      <c r="UF63" s="307"/>
      <c r="UG63" s="307"/>
      <c r="UH63" s="307"/>
      <c r="UI63" s="307"/>
      <c r="UJ63" s="307"/>
      <c r="UK63" s="307"/>
      <c r="UL63" s="307"/>
      <c r="UM63" s="307"/>
      <c r="UN63" s="307"/>
      <c r="UO63" s="307"/>
      <c r="UP63" s="307"/>
      <c r="UQ63" s="307"/>
      <c r="UR63" s="307"/>
      <c r="US63" s="307"/>
      <c r="UT63" s="307"/>
      <c r="UU63" s="307"/>
      <c r="UV63" s="307"/>
      <c r="UW63" s="307"/>
      <c r="UX63" s="307"/>
      <c r="UY63" s="307"/>
      <c r="UZ63" s="307"/>
      <c r="VA63" s="307"/>
      <c r="VB63" s="307"/>
      <c r="VC63" s="307"/>
      <c r="VD63" s="307"/>
      <c r="VE63" s="307"/>
      <c r="VF63" s="307"/>
      <c r="VG63" s="307"/>
      <c r="VH63" s="307"/>
      <c r="VI63" s="307"/>
      <c r="VJ63" s="307"/>
      <c r="VK63" s="307"/>
      <c r="VL63" s="307"/>
      <c r="VM63" s="307"/>
      <c r="VN63" s="307"/>
      <c r="VO63" s="307"/>
      <c r="VP63" s="307"/>
      <c r="VQ63" s="307"/>
      <c r="VR63" s="307"/>
      <c r="VS63" s="307"/>
      <c r="VT63" s="307"/>
      <c r="VU63" s="307"/>
      <c r="VV63" s="307"/>
      <c r="VW63" s="307"/>
      <c r="VX63" s="307"/>
      <c r="VY63" s="307"/>
      <c r="VZ63" s="307"/>
      <c r="WA63" s="307"/>
      <c r="WB63" s="307"/>
      <c r="WC63" s="307"/>
      <c r="WD63" s="307"/>
      <c r="WE63" s="307"/>
      <c r="WF63" s="307"/>
      <c r="WG63" s="307"/>
      <c r="WH63" s="307"/>
      <c r="WI63" s="307"/>
      <c r="WJ63" s="307"/>
      <c r="WK63" s="307"/>
      <c r="WL63" s="307"/>
      <c r="WM63" s="307"/>
      <c r="WN63" s="307"/>
      <c r="WO63" s="307"/>
      <c r="WP63" s="307"/>
      <c r="WQ63" s="307"/>
      <c r="WR63" s="307"/>
      <c r="WS63" s="307"/>
      <c r="WT63" s="307"/>
      <c r="WU63" s="307"/>
      <c r="WV63" s="307"/>
      <c r="WW63" s="307"/>
      <c r="WX63" s="307"/>
      <c r="WY63" s="307"/>
      <c r="WZ63" s="307"/>
      <c r="XA63" s="307"/>
      <c r="XB63" s="307"/>
      <c r="XC63" s="307"/>
      <c r="XD63" s="307"/>
      <c r="XE63" s="307"/>
      <c r="XF63" s="307"/>
      <c r="XG63" s="307"/>
      <c r="XH63" s="307"/>
      <c r="XI63" s="307"/>
      <c r="XJ63" s="307"/>
      <c r="XK63" s="307"/>
      <c r="XL63" s="307"/>
      <c r="XM63" s="307"/>
      <c r="XN63" s="307"/>
      <c r="XO63" s="307"/>
      <c r="XP63" s="307"/>
      <c r="XQ63" s="307"/>
      <c r="XR63" s="307"/>
      <c r="XS63" s="307"/>
      <c r="XT63" s="307"/>
      <c r="XU63" s="307"/>
      <c r="XV63" s="307"/>
      <c r="XW63" s="307"/>
      <c r="XX63" s="307"/>
      <c r="XY63" s="307"/>
      <c r="XZ63" s="307"/>
      <c r="YA63" s="307"/>
      <c r="YB63" s="307"/>
      <c r="YC63" s="307"/>
      <c r="YD63" s="307"/>
      <c r="YE63" s="307"/>
      <c r="YF63" s="307"/>
      <c r="YG63" s="307"/>
      <c r="YH63" s="307"/>
      <c r="YI63" s="307"/>
      <c r="YJ63" s="307"/>
      <c r="YK63" s="307"/>
      <c r="YL63" s="307"/>
      <c r="YM63" s="307"/>
      <c r="YN63" s="307"/>
      <c r="YO63" s="307"/>
      <c r="YP63" s="307"/>
      <c r="YQ63" s="307"/>
      <c r="YR63" s="307"/>
      <c r="YS63" s="307"/>
      <c r="YT63" s="307"/>
      <c r="YU63" s="307"/>
      <c r="YV63" s="307"/>
      <c r="YW63" s="307"/>
      <c r="YX63" s="307"/>
      <c r="YY63" s="307"/>
      <c r="YZ63" s="307"/>
      <c r="ZA63" s="307"/>
      <c r="ZB63" s="307"/>
      <c r="ZC63" s="307"/>
      <c r="ZD63" s="307"/>
      <c r="ZE63" s="307"/>
      <c r="ZF63" s="307"/>
      <c r="ZG63" s="307"/>
      <c r="ZH63" s="307"/>
      <c r="ZI63" s="307"/>
      <c r="ZJ63" s="307"/>
      <c r="ZK63" s="307"/>
      <c r="ZL63" s="307"/>
      <c r="ZM63" s="307"/>
      <c r="ZN63" s="307"/>
      <c r="ZO63" s="307"/>
      <c r="ZP63" s="307"/>
      <c r="ZQ63" s="307"/>
      <c r="ZR63" s="307"/>
      <c r="ZS63" s="307"/>
      <c r="ZT63" s="307"/>
      <c r="ZU63" s="307"/>
      <c r="ZV63" s="307"/>
      <c r="ZW63" s="307"/>
      <c r="ZX63" s="307"/>
      <c r="ZY63" s="307"/>
      <c r="ZZ63" s="307"/>
      <c r="AAA63" s="307"/>
      <c r="AAB63" s="307"/>
      <c r="AAC63" s="307"/>
      <c r="AAD63" s="307"/>
      <c r="AAE63" s="307"/>
      <c r="AAF63" s="307"/>
      <c r="AAG63" s="307"/>
      <c r="AAH63" s="307"/>
      <c r="AAI63" s="307"/>
      <c r="AAJ63" s="307"/>
      <c r="AAK63" s="307"/>
      <c r="AAL63" s="307"/>
      <c r="AAM63" s="307"/>
      <c r="AAN63" s="307"/>
      <c r="AAO63" s="307"/>
      <c r="AAP63" s="307"/>
      <c r="AAQ63" s="307"/>
      <c r="AAR63" s="307"/>
      <c r="AAS63" s="307"/>
      <c r="AAT63" s="307"/>
      <c r="AAU63" s="307"/>
      <c r="AAV63" s="307"/>
      <c r="AAW63" s="307"/>
      <c r="AAX63" s="307"/>
      <c r="AAY63" s="307"/>
      <c r="AAZ63" s="307"/>
      <c r="ABA63" s="307"/>
      <c r="ABB63" s="307"/>
      <c r="ABC63" s="307"/>
      <c r="ABD63" s="307"/>
      <c r="ABE63" s="307"/>
      <c r="ABF63" s="307"/>
      <c r="ABG63" s="307"/>
      <c r="ABH63" s="307"/>
      <c r="ABI63" s="307"/>
      <c r="ABJ63" s="307"/>
      <c r="ABK63" s="307"/>
      <c r="ABL63" s="307"/>
      <c r="ABM63" s="307"/>
      <c r="ABN63" s="307"/>
      <c r="ABO63" s="307"/>
      <c r="ABP63" s="307"/>
      <c r="ABQ63" s="307"/>
      <c r="ABR63" s="307"/>
      <c r="ABS63" s="307"/>
      <c r="ABT63" s="307"/>
      <c r="ABU63" s="307"/>
      <c r="ABV63" s="307"/>
      <c r="ABW63" s="307"/>
      <c r="ABX63" s="307"/>
      <c r="ABY63" s="307"/>
      <c r="ABZ63" s="307"/>
      <c r="ACA63" s="307"/>
      <c r="ACB63" s="307"/>
      <c r="ACC63" s="307"/>
      <c r="ACD63" s="307"/>
      <c r="ACE63" s="307"/>
      <c r="ACF63" s="307"/>
      <c r="ACG63" s="307"/>
      <c r="ACH63" s="307"/>
      <c r="ACI63" s="307"/>
      <c r="ACJ63" s="307"/>
      <c r="ACK63" s="307"/>
      <c r="ACL63" s="307"/>
      <c r="ACM63" s="307"/>
      <c r="ACN63" s="307"/>
      <c r="ACO63" s="307"/>
      <c r="ACP63" s="307"/>
      <c r="ACQ63" s="307"/>
      <c r="ACR63" s="307"/>
      <c r="ACS63" s="307"/>
      <c r="ACT63" s="307"/>
      <c r="ACU63" s="307"/>
      <c r="ACV63" s="307"/>
      <c r="ACW63" s="307"/>
      <c r="ACX63" s="307"/>
      <c r="ACY63" s="307"/>
      <c r="ACZ63" s="307"/>
      <c r="ADA63" s="307"/>
      <c r="ADB63" s="307"/>
      <c r="ADC63" s="307"/>
      <c r="ADD63" s="307"/>
      <c r="ADE63" s="307"/>
      <c r="ADF63" s="307"/>
      <c r="ADG63" s="307"/>
      <c r="ADH63" s="307"/>
      <c r="ADI63" s="307"/>
      <c r="ADJ63" s="307"/>
      <c r="ADK63" s="307"/>
      <c r="ADL63" s="307"/>
      <c r="ADM63" s="307"/>
      <c r="ADN63" s="307"/>
      <c r="ADO63" s="307"/>
      <c r="ADP63" s="307"/>
      <c r="ADQ63" s="307"/>
      <c r="ADR63" s="307"/>
      <c r="ADS63" s="307"/>
      <c r="ADT63" s="307"/>
      <c r="ADU63" s="307"/>
      <c r="ADV63" s="307"/>
      <c r="ADW63" s="307"/>
      <c r="ADX63" s="307"/>
      <c r="ADY63" s="307"/>
      <c r="ADZ63" s="307"/>
      <c r="AEA63" s="307"/>
      <c r="AEB63" s="307"/>
      <c r="AEC63" s="307"/>
      <c r="AED63" s="307"/>
      <c r="AEE63" s="307"/>
      <c r="AEF63" s="307"/>
      <c r="AEG63" s="307"/>
      <c r="AEH63" s="307"/>
      <c r="AEI63" s="307"/>
      <c r="AEJ63" s="307"/>
      <c r="AEK63" s="307"/>
      <c r="AEL63" s="307"/>
      <c r="AEM63" s="307"/>
      <c r="AEN63" s="307"/>
      <c r="AEO63" s="307"/>
      <c r="AEP63" s="307"/>
      <c r="AEQ63" s="307"/>
      <c r="AER63" s="307"/>
      <c r="AES63" s="307"/>
      <c r="AET63" s="307"/>
      <c r="AEU63" s="307"/>
      <c r="AEV63" s="307"/>
      <c r="AEW63" s="307"/>
      <c r="AEX63" s="307"/>
      <c r="AEY63" s="307"/>
      <c r="AEZ63" s="307"/>
      <c r="AFA63" s="307"/>
      <c r="AFB63" s="307"/>
      <c r="AFC63" s="307"/>
      <c r="AFD63" s="307"/>
      <c r="AFE63" s="307"/>
      <c r="AFF63" s="307"/>
      <c r="AFG63" s="307"/>
      <c r="AFH63" s="307"/>
      <c r="AFI63" s="307"/>
      <c r="AFJ63" s="307"/>
      <c r="AFK63" s="307"/>
      <c r="AFL63" s="307"/>
      <c r="AFM63" s="307"/>
      <c r="AFN63" s="307"/>
      <c r="AFO63" s="307"/>
      <c r="AFP63" s="307"/>
      <c r="AFQ63" s="307"/>
      <c r="AFR63" s="307"/>
      <c r="AFS63" s="307"/>
      <c r="AFT63" s="307"/>
      <c r="AFU63" s="307"/>
      <c r="AFV63" s="307"/>
      <c r="AFW63" s="307"/>
      <c r="AFX63" s="307"/>
      <c r="AFY63" s="307"/>
      <c r="AFZ63" s="307"/>
      <c r="AGA63" s="307"/>
      <c r="AGB63" s="307"/>
      <c r="AGC63" s="307"/>
      <c r="AGD63" s="307"/>
      <c r="AGE63" s="307"/>
      <c r="AGF63" s="307"/>
      <c r="AGG63" s="307"/>
      <c r="AGH63" s="307"/>
      <c r="AGI63" s="307"/>
      <c r="AGJ63" s="307"/>
      <c r="AGK63" s="307"/>
      <c r="AGL63" s="307"/>
      <c r="AGM63" s="307"/>
      <c r="AGN63" s="307"/>
      <c r="AGO63" s="307"/>
      <c r="AGP63" s="307"/>
      <c r="AGQ63" s="307"/>
      <c r="AGR63" s="307"/>
      <c r="AGS63" s="307"/>
      <c r="AGT63" s="307"/>
      <c r="AGU63" s="307"/>
      <c r="AGV63" s="307"/>
      <c r="AGW63" s="307"/>
      <c r="AGX63" s="307"/>
      <c r="AGY63" s="307"/>
      <c r="AGZ63" s="307"/>
      <c r="AHA63" s="307"/>
      <c r="AHB63" s="307"/>
      <c r="AHC63" s="307"/>
      <c r="AHD63" s="307"/>
      <c r="AHE63" s="307"/>
      <c r="AHF63" s="307"/>
      <c r="AHG63" s="307"/>
      <c r="AHH63" s="307"/>
      <c r="AHI63" s="307"/>
      <c r="AHJ63" s="307"/>
      <c r="AHK63" s="307"/>
      <c r="AHL63" s="307"/>
      <c r="AHM63" s="307"/>
      <c r="AHN63" s="307"/>
      <c r="AHO63" s="307"/>
      <c r="AHP63" s="307"/>
      <c r="AHQ63" s="307"/>
      <c r="AHR63" s="307"/>
      <c r="AHS63" s="307"/>
      <c r="AHT63" s="307"/>
      <c r="AHU63" s="307"/>
      <c r="AHV63" s="307"/>
      <c r="AHW63" s="307"/>
      <c r="AHX63" s="307"/>
      <c r="AHY63" s="307"/>
      <c r="AHZ63" s="307"/>
      <c r="AIA63" s="307"/>
      <c r="AIB63" s="307"/>
      <c r="AIC63" s="307"/>
      <c r="AID63" s="307"/>
      <c r="AIE63" s="307"/>
      <c r="AIF63" s="307"/>
      <c r="AIG63" s="307"/>
      <c r="AIH63" s="307"/>
      <c r="AII63" s="307"/>
      <c r="AIJ63" s="307"/>
      <c r="AIK63" s="307"/>
      <c r="AIL63" s="307"/>
      <c r="AIM63" s="307"/>
      <c r="AIN63" s="307"/>
      <c r="AIO63" s="307"/>
      <c r="AIP63" s="307"/>
      <c r="AIQ63" s="307"/>
      <c r="AIR63" s="307"/>
      <c r="AIS63" s="307"/>
      <c r="AIT63" s="307"/>
      <c r="AIU63" s="307"/>
      <c r="AIV63" s="307"/>
      <c r="AIW63" s="307"/>
      <c r="AIX63" s="307"/>
      <c r="AIY63" s="307"/>
      <c r="AIZ63" s="307"/>
      <c r="AJA63" s="307"/>
      <c r="AJB63" s="307"/>
      <c r="AJC63" s="307"/>
      <c r="AJD63" s="307"/>
      <c r="AJE63" s="307"/>
      <c r="AJF63" s="307"/>
      <c r="AJG63" s="307"/>
      <c r="AJH63" s="307"/>
      <c r="AJI63" s="307"/>
      <c r="AJJ63" s="307"/>
      <c r="AJK63" s="307"/>
      <c r="AJL63" s="307"/>
      <c r="AJM63" s="307"/>
      <c r="AJN63" s="307"/>
      <c r="AJO63" s="307"/>
      <c r="AJP63" s="307"/>
      <c r="AJQ63" s="307"/>
      <c r="AJR63" s="307"/>
      <c r="AJS63" s="307"/>
      <c r="AJT63" s="307"/>
      <c r="AJU63" s="307"/>
      <c r="AJV63" s="307"/>
      <c r="AJW63" s="307"/>
      <c r="AJX63" s="307"/>
      <c r="AJY63" s="307"/>
      <c r="AJZ63" s="307"/>
      <c r="AKA63" s="307"/>
      <c r="AKB63" s="307"/>
      <c r="AKC63" s="307"/>
      <c r="AKD63" s="307"/>
      <c r="AKE63" s="307"/>
      <c r="AKF63" s="307"/>
      <c r="AKG63" s="307"/>
      <c r="AKH63" s="307"/>
      <c r="AKI63" s="307"/>
      <c r="AKJ63" s="307"/>
      <c r="AKK63" s="307"/>
      <c r="AKL63" s="307"/>
      <c r="AKM63" s="307"/>
      <c r="AKN63" s="307"/>
      <c r="AKO63" s="307"/>
      <c r="AKP63" s="307"/>
      <c r="AKQ63" s="307"/>
      <c r="AKR63" s="307"/>
      <c r="AKS63" s="307"/>
      <c r="AKT63" s="307"/>
      <c r="AKU63" s="307"/>
      <c r="AKV63" s="307"/>
      <c r="AKW63" s="307"/>
      <c r="AKX63" s="307"/>
      <c r="AKY63" s="307"/>
    </row>
    <row r="64" spans="1:987" s="41" customFormat="1" x14ac:dyDescent="0.25">
      <c r="A64" s="133" t="s">
        <v>4</v>
      </c>
      <c r="B64" s="185" t="e">
        <f>IF('Sample of Spirits 2'!I64&lt;E64,"&lt;",'Sample of Spirits 2'!I64)</f>
        <v>#DIV/0!</v>
      </c>
      <c r="C64" s="123" t="e">
        <f t="shared" si="39"/>
        <v>#DIV/0!</v>
      </c>
      <c r="D64" s="94" t="e">
        <f>'Sample of Spirits 2'!E64</f>
        <v>#DIV/0!</v>
      </c>
      <c r="E64" s="199" t="e">
        <f t="shared" si="40"/>
        <v>#DIV/0!</v>
      </c>
      <c r="F64" s="118"/>
      <c r="G64" s="98" t="e">
        <f>IF('Sample of Spirits 2'!R64&lt;J64,"&lt;",'Sample of Spirits 2'!R64)</f>
        <v>#DIV/0!</v>
      </c>
      <c r="H64" s="123" t="e">
        <f>G64*I64/100</f>
        <v>#DIV/0!</v>
      </c>
      <c r="I64" s="94" t="e">
        <f>'Sample of Spirits 2'!N64</f>
        <v>#DIV/0!</v>
      </c>
      <c r="J64" s="199" t="e">
        <f t="shared" si="42"/>
        <v>#DIV/0!</v>
      </c>
      <c r="K64" s="118"/>
      <c r="L64" s="185" t="e">
        <f>IF('Sample of Spirits 2'!AA64&lt;O64,"&lt;",'Sample of Spirits 2'!AA64)</f>
        <v>#DIV/0!</v>
      </c>
      <c r="M64" s="98" t="e">
        <f t="shared" si="43"/>
        <v>#DIV/0!</v>
      </c>
      <c r="N64" s="94" t="e">
        <f>'Sample of Spirits 2'!W64</f>
        <v>#DIV/0!</v>
      </c>
      <c r="O64" s="199" t="e">
        <f t="shared" si="44"/>
        <v>#DIV/0!</v>
      </c>
      <c r="P64" s="118"/>
      <c r="Q64" s="94" t="e">
        <f t="shared" si="45"/>
        <v>#DIV/0!</v>
      </c>
      <c r="R64" s="94" t="e">
        <f t="shared" si="46"/>
        <v>#DIV/0!</v>
      </c>
      <c r="S64" s="118"/>
      <c r="T64" s="186" t="e">
        <f t="shared" si="47"/>
        <v>#DIV/0!</v>
      </c>
      <c r="U64" s="94" t="e">
        <f t="shared" si="48"/>
        <v>#DIV/0!</v>
      </c>
      <c r="V64" s="114"/>
      <c r="W64" s="312"/>
      <c r="X64" s="307"/>
      <c r="Y64" s="307"/>
      <c r="Z64" s="307"/>
      <c r="AA64" s="307"/>
      <c r="AB64" s="307"/>
      <c r="AC64" s="307"/>
      <c r="AD64" s="307"/>
      <c r="AE64" s="307"/>
      <c r="AF64" s="307"/>
      <c r="AG64" s="307"/>
      <c r="AH64" s="307"/>
      <c r="AI64" s="307"/>
      <c r="AJ64" s="307"/>
      <c r="AK64" s="307"/>
      <c r="AL64" s="307"/>
      <c r="AM64" s="307"/>
      <c r="AN64" s="307"/>
      <c r="AO64" s="307"/>
      <c r="AP64" s="307"/>
      <c r="AQ64" s="307"/>
      <c r="AR64" s="307"/>
      <c r="AS64" s="307"/>
      <c r="AT64" s="307"/>
      <c r="AU64" s="307"/>
      <c r="AV64" s="307"/>
      <c r="AW64" s="307"/>
      <c r="AX64" s="307"/>
      <c r="AY64" s="307"/>
      <c r="AZ64" s="307"/>
      <c r="BA64" s="307"/>
      <c r="BB64" s="307"/>
      <c r="BC64" s="307"/>
      <c r="BD64" s="307"/>
      <c r="BE64" s="307"/>
      <c r="BF64" s="307"/>
      <c r="BG64" s="307"/>
      <c r="BH64" s="307"/>
      <c r="BI64" s="307"/>
      <c r="BJ64" s="307"/>
      <c r="BK64" s="307"/>
      <c r="BL64" s="307"/>
      <c r="BM64" s="307"/>
      <c r="BN64" s="307"/>
      <c r="BO64" s="307"/>
      <c r="BP64" s="307"/>
      <c r="BQ64" s="307"/>
      <c r="BR64" s="307"/>
      <c r="BS64" s="307"/>
      <c r="BT64" s="307"/>
      <c r="BU64" s="307"/>
      <c r="BV64" s="307"/>
      <c r="BW64" s="307"/>
      <c r="BX64" s="307"/>
      <c r="BY64" s="307"/>
      <c r="BZ64" s="307"/>
      <c r="CA64" s="307"/>
      <c r="CB64" s="307"/>
      <c r="CC64" s="307"/>
      <c r="CD64" s="307"/>
      <c r="CE64" s="307"/>
      <c r="CF64" s="307"/>
      <c r="CG64" s="307"/>
      <c r="CH64" s="307"/>
      <c r="CI64" s="307"/>
      <c r="CJ64" s="307"/>
      <c r="CK64" s="307"/>
      <c r="CL64" s="307"/>
      <c r="CM64" s="307"/>
      <c r="CN64" s="307"/>
      <c r="CO64" s="307"/>
      <c r="CP64" s="307"/>
      <c r="CQ64" s="307"/>
      <c r="CR64" s="307"/>
      <c r="CS64" s="307"/>
      <c r="CT64" s="307"/>
      <c r="CU64" s="307"/>
      <c r="CV64" s="307"/>
      <c r="CW64" s="307"/>
      <c r="CX64" s="307"/>
      <c r="CY64" s="307"/>
      <c r="CZ64" s="307"/>
      <c r="DA64" s="307"/>
      <c r="DB64" s="307"/>
      <c r="DC64" s="307"/>
      <c r="DD64" s="307"/>
      <c r="DE64" s="307"/>
      <c r="DF64" s="307"/>
      <c r="DG64" s="307"/>
      <c r="DH64" s="307"/>
      <c r="DI64" s="307"/>
      <c r="DJ64" s="307"/>
      <c r="DK64" s="307"/>
      <c r="DL64" s="307"/>
      <c r="DM64" s="307"/>
      <c r="DN64" s="307"/>
      <c r="DO64" s="307"/>
      <c r="DP64" s="307"/>
      <c r="DQ64" s="307"/>
      <c r="DR64" s="307"/>
      <c r="DS64" s="307"/>
      <c r="DT64" s="307"/>
      <c r="DU64" s="307"/>
      <c r="DV64" s="307"/>
      <c r="DW64" s="307"/>
      <c r="DX64" s="307"/>
      <c r="DY64" s="307"/>
      <c r="DZ64" s="307"/>
      <c r="EA64" s="307"/>
      <c r="EB64" s="307"/>
      <c r="EC64" s="307"/>
      <c r="ED64" s="307"/>
      <c r="EE64" s="307"/>
      <c r="EF64" s="307"/>
      <c r="EG64" s="307"/>
      <c r="EH64" s="307"/>
      <c r="EI64" s="307"/>
      <c r="EJ64" s="307"/>
      <c r="EK64" s="307"/>
      <c r="EL64" s="307"/>
      <c r="EM64" s="307"/>
      <c r="EN64" s="307"/>
      <c r="EO64" s="307"/>
      <c r="EP64" s="307"/>
      <c r="EQ64" s="307"/>
      <c r="ER64" s="307"/>
      <c r="ES64" s="307"/>
      <c r="ET64" s="307"/>
      <c r="EU64" s="307"/>
      <c r="EV64" s="307"/>
      <c r="EW64" s="307"/>
      <c r="EX64" s="307"/>
      <c r="EY64" s="307"/>
      <c r="EZ64" s="307"/>
      <c r="FA64" s="307"/>
      <c r="FB64" s="307"/>
      <c r="FC64" s="307"/>
      <c r="FD64" s="307"/>
      <c r="FE64" s="307"/>
      <c r="FF64" s="307"/>
      <c r="FG64" s="307"/>
      <c r="FH64" s="307"/>
      <c r="FI64" s="307"/>
      <c r="FJ64" s="307"/>
      <c r="FK64" s="307"/>
      <c r="FL64" s="307"/>
      <c r="FM64" s="307"/>
      <c r="FN64" s="307"/>
      <c r="FO64" s="307"/>
      <c r="FP64" s="307"/>
      <c r="FQ64" s="307"/>
      <c r="FR64" s="307"/>
      <c r="FS64" s="307"/>
      <c r="FT64" s="307"/>
      <c r="FU64" s="307"/>
      <c r="FV64" s="307"/>
      <c r="FW64" s="307"/>
      <c r="FX64" s="307"/>
      <c r="FY64" s="307"/>
      <c r="FZ64" s="307"/>
      <c r="GA64" s="307"/>
      <c r="GB64" s="307"/>
      <c r="GC64" s="307"/>
      <c r="GD64" s="307"/>
      <c r="GE64" s="307"/>
      <c r="GF64" s="307"/>
      <c r="GG64" s="307"/>
      <c r="GH64" s="307"/>
      <c r="GI64" s="307"/>
      <c r="GJ64" s="307"/>
      <c r="GK64" s="307"/>
      <c r="GL64" s="307"/>
      <c r="GM64" s="307"/>
      <c r="GN64" s="307"/>
      <c r="GO64" s="307"/>
      <c r="GP64" s="307"/>
      <c r="GQ64" s="307"/>
      <c r="GR64" s="307"/>
      <c r="GS64" s="307"/>
      <c r="GT64" s="307"/>
      <c r="GU64" s="307"/>
      <c r="GV64" s="307"/>
      <c r="GW64" s="307"/>
      <c r="GX64" s="307"/>
      <c r="GY64" s="307"/>
      <c r="GZ64" s="307"/>
      <c r="HA64" s="307"/>
      <c r="HB64" s="307"/>
      <c r="HC64" s="307"/>
      <c r="HD64" s="307"/>
      <c r="HE64" s="307"/>
      <c r="HF64" s="307"/>
      <c r="HG64" s="307"/>
      <c r="HH64" s="307"/>
      <c r="HI64" s="307"/>
      <c r="HJ64" s="307"/>
      <c r="HK64" s="307"/>
      <c r="HL64" s="307"/>
      <c r="HM64" s="307"/>
      <c r="HN64" s="307"/>
      <c r="HO64" s="307"/>
      <c r="HP64" s="307"/>
      <c r="HQ64" s="307"/>
      <c r="HR64" s="307"/>
      <c r="HS64" s="307"/>
      <c r="HT64" s="307"/>
      <c r="HU64" s="307"/>
      <c r="HV64" s="307"/>
      <c r="HW64" s="307"/>
      <c r="HX64" s="307"/>
      <c r="HY64" s="307"/>
      <c r="HZ64" s="307"/>
      <c r="IA64" s="307"/>
      <c r="IB64" s="307"/>
      <c r="IC64" s="307"/>
      <c r="ID64" s="307"/>
      <c r="IE64" s="307"/>
      <c r="IF64" s="307"/>
      <c r="IG64" s="307"/>
      <c r="IH64" s="307"/>
      <c r="II64" s="307"/>
      <c r="IJ64" s="307"/>
      <c r="IK64" s="307"/>
      <c r="IL64" s="307"/>
      <c r="IM64" s="307"/>
      <c r="IN64" s="307"/>
      <c r="IO64" s="307"/>
      <c r="IP64" s="307"/>
      <c r="IQ64" s="307"/>
      <c r="IR64" s="307"/>
      <c r="IS64" s="307"/>
      <c r="IT64" s="307"/>
      <c r="IU64" s="307"/>
      <c r="IV64" s="307"/>
      <c r="IW64" s="307"/>
      <c r="IX64" s="307"/>
      <c r="IY64" s="307"/>
      <c r="IZ64" s="307"/>
      <c r="JA64" s="307"/>
      <c r="JB64" s="307"/>
      <c r="JC64" s="307"/>
      <c r="JD64" s="307"/>
      <c r="JE64" s="307"/>
      <c r="JF64" s="307"/>
      <c r="JG64" s="307"/>
      <c r="JH64" s="307"/>
      <c r="JI64" s="307"/>
      <c r="JJ64" s="307"/>
      <c r="JK64" s="307"/>
      <c r="JL64" s="307"/>
      <c r="JM64" s="307"/>
      <c r="JN64" s="307"/>
      <c r="JO64" s="307"/>
      <c r="JP64" s="307"/>
      <c r="JQ64" s="307"/>
      <c r="JR64" s="307"/>
      <c r="JS64" s="307"/>
      <c r="JT64" s="307"/>
      <c r="JU64" s="307"/>
      <c r="JV64" s="307"/>
      <c r="JW64" s="307"/>
      <c r="JX64" s="307"/>
      <c r="JY64" s="307"/>
      <c r="JZ64" s="307"/>
      <c r="KA64" s="307"/>
      <c r="KB64" s="307"/>
      <c r="KC64" s="307"/>
      <c r="KD64" s="307"/>
      <c r="KE64" s="307"/>
      <c r="KF64" s="307"/>
      <c r="KG64" s="307"/>
      <c r="KH64" s="307"/>
      <c r="KI64" s="307"/>
      <c r="KJ64" s="307"/>
      <c r="KK64" s="307"/>
      <c r="KL64" s="307"/>
      <c r="KM64" s="307"/>
      <c r="KN64" s="307"/>
      <c r="KO64" s="307"/>
      <c r="KP64" s="307"/>
      <c r="KQ64" s="307"/>
      <c r="KR64" s="307"/>
      <c r="KS64" s="307"/>
      <c r="KT64" s="307"/>
      <c r="KU64" s="307"/>
      <c r="KV64" s="307"/>
      <c r="KW64" s="307"/>
      <c r="KX64" s="307"/>
      <c r="KY64" s="307"/>
      <c r="KZ64" s="307"/>
      <c r="LA64" s="307"/>
      <c r="LB64" s="307"/>
      <c r="LC64" s="307"/>
      <c r="LD64" s="307"/>
      <c r="LE64" s="307"/>
      <c r="LF64" s="307"/>
      <c r="LG64" s="307"/>
      <c r="LH64" s="307"/>
      <c r="LI64" s="307"/>
      <c r="LJ64" s="307"/>
      <c r="LK64" s="307"/>
      <c r="LL64" s="307"/>
      <c r="LM64" s="307"/>
      <c r="LN64" s="307"/>
      <c r="LO64" s="307"/>
      <c r="LP64" s="307"/>
      <c r="LQ64" s="307"/>
      <c r="LR64" s="307"/>
      <c r="LS64" s="307"/>
      <c r="LT64" s="307"/>
      <c r="LU64" s="307"/>
      <c r="LV64" s="307"/>
      <c r="LW64" s="307"/>
      <c r="LX64" s="307"/>
      <c r="LY64" s="307"/>
      <c r="LZ64" s="307"/>
      <c r="MA64" s="307"/>
      <c r="MB64" s="307"/>
      <c r="MC64" s="307"/>
      <c r="MD64" s="307"/>
      <c r="ME64" s="307"/>
      <c r="MF64" s="307"/>
      <c r="MG64" s="307"/>
      <c r="MH64" s="307"/>
      <c r="MI64" s="307"/>
      <c r="MJ64" s="307"/>
      <c r="MK64" s="307"/>
      <c r="ML64" s="307"/>
      <c r="MM64" s="307"/>
      <c r="MN64" s="307"/>
      <c r="MO64" s="307"/>
      <c r="MP64" s="307"/>
      <c r="MQ64" s="307"/>
      <c r="MR64" s="307"/>
      <c r="MS64" s="307"/>
      <c r="MT64" s="307"/>
      <c r="MU64" s="307"/>
      <c r="MV64" s="307"/>
      <c r="MW64" s="307"/>
      <c r="MX64" s="307"/>
      <c r="MY64" s="307"/>
      <c r="MZ64" s="307"/>
      <c r="NA64" s="307"/>
      <c r="NB64" s="307"/>
      <c r="NC64" s="307"/>
      <c r="ND64" s="307"/>
      <c r="NE64" s="307"/>
      <c r="NF64" s="307"/>
      <c r="NG64" s="307"/>
      <c r="NH64" s="307"/>
      <c r="NI64" s="307"/>
      <c r="NJ64" s="307"/>
      <c r="NK64" s="307"/>
      <c r="NL64" s="307"/>
      <c r="NM64" s="307"/>
      <c r="NN64" s="307"/>
      <c r="NO64" s="307"/>
      <c r="NP64" s="307"/>
      <c r="NQ64" s="307"/>
      <c r="NR64" s="307"/>
      <c r="NS64" s="307"/>
      <c r="NT64" s="307"/>
      <c r="NU64" s="307"/>
      <c r="NV64" s="307"/>
      <c r="NW64" s="307"/>
      <c r="NX64" s="307"/>
      <c r="NY64" s="307"/>
      <c r="NZ64" s="307"/>
      <c r="OA64" s="307"/>
      <c r="OB64" s="307"/>
      <c r="OC64" s="307"/>
      <c r="OD64" s="307"/>
      <c r="OE64" s="307"/>
      <c r="OF64" s="307"/>
      <c r="OG64" s="307"/>
      <c r="OH64" s="307"/>
      <c r="OI64" s="307"/>
      <c r="OJ64" s="307"/>
      <c r="OK64" s="307"/>
      <c r="OL64" s="307"/>
      <c r="OM64" s="307"/>
      <c r="ON64" s="307"/>
      <c r="OO64" s="307"/>
      <c r="OP64" s="307"/>
      <c r="OQ64" s="307"/>
      <c r="OR64" s="307"/>
      <c r="OS64" s="307"/>
      <c r="OT64" s="307"/>
      <c r="OU64" s="307"/>
      <c r="OV64" s="307"/>
      <c r="OW64" s="307"/>
      <c r="OX64" s="307"/>
      <c r="OY64" s="307"/>
      <c r="OZ64" s="307"/>
      <c r="PA64" s="307"/>
      <c r="PB64" s="307"/>
      <c r="PC64" s="307"/>
      <c r="PD64" s="307"/>
      <c r="PE64" s="307"/>
      <c r="PF64" s="307"/>
      <c r="PG64" s="307"/>
      <c r="PH64" s="307"/>
      <c r="PI64" s="307"/>
      <c r="PJ64" s="307"/>
      <c r="PK64" s="307"/>
      <c r="PL64" s="307"/>
      <c r="PM64" s="307"/>
      <c r="PN64" s="307"/>
      <c r="PO64" s="307"/>
      <c r="PP64" s="307"/>
      <c r="PQ64" s="307"/>
      <c r="PR64" s="307"/>
      <c r="PS64" s="307"/>
      <c r="PT64" s="307"/>
      <c r="PU64" s="307"/>
      <c r="PV64" s="307"/>
      <c r="PW64" s="307"/>
      <c r="PX64" s="307"/>
      <c r="PY64" s="307"/>
      <c r="PZ64" s="307"/>
      <c r="QA64" s="307"/>
      <c r="QB64" s="307"/>
      <c r="QC64" s="307"/>
      <c r="QD64" s="307"/>
      <c r="QE64" s="307"/>
      <c r="QF64" s="307"/>
      <c r="QG64" s="307"/>
      <c r="QH64" s="307"/>
      <c r="QI64" s="307"/>
      <c r="QJ64" s="307"/>
      <c r="QK64" s="307"/>
      <c r="QL64" s="307"/>
      <c r="QM64" s="307"/>
      <c r="QN64" s="307"/>
      <c r="QO64" s="307"/>
      <c r="QP64" s="307"/>
      <c r="QQ64" s="307"/>
      <c r="QR64" s="307"/>
      <c r="QS64" s="307"/>
      <c r="QT64" s="307"/>
      <c r="QU64" s="307"/>
      <c r="QV64" s="307"/>
      <c r="QW64" s="307"/>
      <c r="QX64" s="307"/>
      <c r="QY64" s="307"/>
      <c r="QZ64" s="307"/>
      <c r="RA64" s="307"/>
      <c r="RB64" s="307"/>
      <c r="RC64" s="307"/>
      <c r="RD64" s="307"/>
      <c r="RE64" s="307"/>
      <c r="RF64" s="307"/>
      <c r="RG64" s="307"/>
      <c r="RH64" s="307"/>
      <c r="RI64" s="307"/>
      <c r="RJ64" s="307"/>
      <c r="RK64" s="307"/>
      <c r="RL64" s="307"/>
      <c r="RM64" s="307"/>
      <c r="RN64" s="307"/>
      <c r="RO64" s="307"/>
      <c r="RP64" s="307"/>
      <c r="RQ64" s="307"/>
      <c r="RR64" s="307"/>
      <c r="RS64" s="307"/>
      <c r="RT64" s="307"/>
      <c r="RU64" s="307"/>
      <c r="RV64" s="307"/>
      <c r="RW64" s="307"/>
      <c r="RX64" s="307"/>
      <c r="RY64" s="307"/>
      <c r="RZ64" s="307"/>
      <c r="SA64" s="307"/>
      <c r="SB64" s="307"/>
      <c r="SC64" s="307"/>
      <c r="SD64" s="307"/>
      <c r="SE64" s="307"/>
      <c r="SF64" s="307"/>
      <c r="SG64" s="307"/>
      <c r="SH64" s="307"/>
      <c r="SI64" s="307"/>
      <c r="SJ64" s="307"/>
      <c r="SK64" s="307"/>
      <c r="SL64" s="307"/>
      <c r="SM64" s="307"/>
      <c r="SN64" s="307"/>
      <c r="SO64" s="307"/>
      <c r="SP64" s="307"/>
      <c r="SQ64" s="307"/>
      <c r="SR64" s="307"/>
      <c r="SS64" s="307"/>
      <c r="ST64" s="307"/>
      <c r="SU64" s="307"/>
      <c r="SV64" s="307"/>
      <c r="SW64" s="307"/>
      <c r="SX64" s="307"/>
      <c r="SY64" s="307"/>
      <c r="SZ64" s="307"/>
      <c r="TA64" s="307"/>
      <c r="TB64" s="307"/>
      <c r="TC64" s="307"/>
      <c r="TD64" s="307"/>
      <c r="TE64" s="307"/>
      <c r="TF64" s="307"/>
      <c r="TG64" s="307"/>
      <c r="TH64" s="307"/>
      <c r="TI64" s="307"/>
      <c r="TJ64" s="307"/>
      <c r="TK64" s="307"/>
      <c r="TL64" s="307"/>
      <c r="TM64" s="307"/>
      <c r="TN64" s="307"/>
      <c r="TO64" s="307"/>
      <c r="TP64" s="307"/>
      <c r="TQ64" s="307"/>
      <c r="TR64" s="307"/>
      <c r="TS64" s="307"/>
      <c r="TT64" s="307"/>
      <c r="TU64" s="307"/>
      <c r="TV64" s="307"/>
      <c r="TW64" s="307"/>
      <c r="TX64" s="307"/>
      <c r="TY64" s="307"/>
      <c r="TZ64" s="307"/>
      <c r="UA64" s="307"/>
      <c r="UB64" s="307"/>
      <c r="UC64" s="307"/>
      <c r="UD64" s="307"/>
      <c r="UE64" s="307"/>
      <c r="UF64" s="307"/>
      <c r="UG64" s="307"/>
      <c r="UH64" s="307"/>
      <c r="UI64" s="307"/>
      <c r="UJ64" s="307"/>
      <c r="UK64" s="307"/>
      <c r="UL64" s="307"/>
      <c r="UM64" s="307"/>
      <c r="UN64" s="307"/>
      <c r="UO64" s="307"/>
      <c r="UP64" s="307"/>
      <c r="UQ64" s="307"/>
      <c r="UR64" s="307"/>
      <c r="US64" s="307"/>
      <c r="UT64" s="307"/>
      <c r="UU64" s="307"/>
      <c r="UV64" s="307"/>
      <c r="UW64" s="307"/>
      <c r="UX64" s="307"/>
      <c r="UY64" s="307"/>
      <c r="UZ64" s="307"/>
      <c r="VA64" s="307"/>
      <c r="VB64" s="307"/>
      <c r="VC64" s="307"/>
      <c r="VD64" s="307"/>
      <c r="VE64" s="307"/>
      <c r="VF64" s="307"/>
      <c r="VG64" s="307"/>
      <c r="VH64" s="307"/>
      <c r="VI64" s="307"/>
      <c r="VJ64" s="307"/>
      <c r="VK64" s="307"/>
      <c r="VL64" s="307"/>
      <c r="VM64" s="307"/>
      <c r="VN64" s="307"/>
      <c r="VO64" s="307"/>
      <c r="VP64" s="307"/>
      <c r="VQ64" s="307"/>
      <c r="VR64" s="307"/>
      <c r="VS64" s="307"/>
      <c r="VT64" s="307"/>
      <c r="VU64" s="307"/>
      <c r="VV64" s="307"/>
      <c r="VW64" s="307"/>
      <c r="VX64" s="307"/>
      <c r="VY64" s="307"/>
      <c r="VZ64" s="307"/>
      <c r="WA64" s="307"/>
      <c r="WB64" s="307"/>
      <c r="WC64" s="307"/>
      <c r="WD64" s="307"/>
      <c r="WE64" s="307"/>
      <c r="WF64" s="307"/>
      <c r="WG64" s="307"/>
      <c r="WH64" s="307"/>
      <c r="WI64" s="307"/>
      <c r="WJ64" s="307"/>
      <c r="WK64" s="307"/>
      <c r="WL64" s="307"/>
      <c r="WM64" s="307"/>
      <c r="WN64" s="307"/>
      <c r="WO64" s="307"/>
      <c r="WP64" s="307"/>
      <c r="WQ64" s="307"/>
      <c r="WR64" s="307"/>
      <c r="WS64" s="307"/>
      <c r="WT64" s="307"/>
      <c r="WU64" s="307"/>
      <c r="WV64" s="307"/>
      <c r="WW64" s="307"/>
      <c r="WX64" s="307"/>
      <c r="WY64" s="307"/>
      <c r="WZ64" s="307"/>
      <c r="XA64" s="307"/>
      <c r="XB64" s="307"/>
      <c r="XC64" s="307"/>
      <c r="XD64" s="307"/>
      <c r="XE64" s="307"/>
      <c r="XF64" s="307"/>
      <c r="XG64" s="307"/>
      <c r="XH64" s="307"/>
      <c r="XI64" s="307"/>
      <c r="XJ64" s="307"/>
      <c r="XK64" s="307"/>
      <c r="XL64" s="307"/>
      <c r="XM64" s="307"/>
      <c r="XN64" s="307"/>
      <c r="XO64" s="307"/>
      <c r="XP64" s="307"/>
      <c r="XQ64" s="307"/>
      <c r="XR64" s="307"/>
      <c r="XS64" s="307"/>
      <c r="XT64" s="307"/>
      <c r="XU64" s="307"/>
      <c r="XV64" s="307"/>
      <c r="XW64" s="307"/>
      <c r="XX64" s="307"/>
      <c r="XY64" s="307"/>
      <c r="XZ64" s="307"/>
      <c r="YA64" s="307"/>
      <c r="YB64" s="307"/>
      <c r="YC64" s="307"/>
      <c r="YD64" s="307"/>
      <c r="YE64" s="307"/>
      <c r="YF64" s="307"/>
      <c r="YG64" s="307"/>
      <c r="YH64" s="307"/>
      <c r="YI64" s="307"/>
      <c r="YJ64" s="307"/>
      <c r="YK64" s="307"/>
      <c r="YL64" s="307"/>
      <c r="YM64" s="307"/>
      <c r="YN64" s="307"/>
      <c r="YO64" s="307"/>
      <c r="YP64" s="307"/>
      <c r="YQ64" s="307"/>
      <c r="YR64" s="307"/>
      <c r="YS64" s="307"/>
      <c r="YT64" s="307"/>
      <c r="YU64" s="307"/>
      <c r="YV64" s="307"/>
      <c r="YW64" s="307"/>
      <c r="YX64" s="307"/>
      <c r="YY64" s="307"/>
      <c r="YZ64" s="307"/>
      <c r="ZA64" s="307"/>
      <c r="ZB64" s="307"/>
      <c r="ZC64" s="307"/>
      <c r="ZD64" s="307"/>
      <c r="ZE64" s="307"/>
      <c r="ZF64" s="307"/>
      <c r="ZG64" s="307"/>
      <c r="ZH64" s="307"/>
      <c r="ZI64" s="307"/>
      <c r="ZJ64" s="307"/>
      <c r="ZK64" s="307"/>
      <c r="ZL64" s="307"/>
      <c r="ZM64" s="307"/>
      <c r="ZN64" s="307"/>
      <c r="ZO64" s="307"/>
      <c r="ZP64" s="307"/>
      <c r="ZQ64" s="307"/>
      <c r="ZR64" s="307"/>
      <c r="ZS64" s="307"/>
      <c r="ZT64" s="307"/>
      <c r="ZU64" s="307"/>
      <c r="ZV64" s="307"/>
      <c r="ZW64" s="307"/>
      <c r="ZX64" s="307"/>
      <c r="ZY64" s="307"/>
      <c r="ZZ64" s="307"/>
      <c r="AAA64" s="307"/>
      <c r="AAB64" s="307"/>
      <c r="AAC64" s="307"/>
      <c r="AAD64" s="307"/>
      <c r="AAE64" s="307"/>
      <c r="AAF64" s="307"/>
      <c r="AAG64" s="307"/>
      <c r="AAH64" s="307"/>
      <c r="AAI64" s="307"/>
      <c r="AAJ64" s="307"/>
      <c r="AAK64" s="307"/>
      <c r="AAL64" s="307"/>
      <c r="AAM64" s="307"/>
      <c r="AAN64" s="307"/>
      <c r="AAO64" s="307"/>
      <c r="AAP64" s="307"/>
      <c r="AAQ64" s="307"/>
      <c r="AAR64" s="307"/>
      <c r="AAS64" s="307"/>
      <c r="AAT64" s="307"/>
      <c r="AAU64" s="307"/>
      <c r="AAV64" s="307"/>
      <c r="AAW64" s="307"/>
      <c r="AAX64" s="307"/>
      <c r="AAY64" s="307"/>
      <c r="AAZ64" s="307"/>
      <c r="ABA64" s="307"/>
      <c r="ABB64" s="307"/>
      <c r="ABC64" s="307"/>
      <c r="ABD64" s="307"/>
      <c r="ABE64" s="307"/>
      <c r="ABF64" s="307"/>
      <c r="ABG64" s="307"/>
      <c r="ABH64" s="307"/>
      <c r="ABI64" s="307"/>
      <c r="ABJ64" s="307"/>
      <c r="ABK64" s="307"/>
      <c r="ABL64" s="307"/>
      <c r="ABM64" s="307"/>
      <c r="ABN64" s="307"/>
      <c r="ABO64" s="307"/>
      <c r="ABP64" s="307"/>
      <c r="ABQ64" s="307"/>
      <c r="ABR64" s="307"/>
      <c r="ABS64" s="307"/>
      <c r="ABT64" s="307"/>
      <c r="ABU64" s="307"/>
      <c r="ABV64" s="307"/>
      <c r="ABW64" s="307"/>
      <c r="ABX64" s="307"/>
      <c r="ABY64" s="307"/>
      <c r="ABZ64" s="307"/>
      <c r="ACA64" s="307"/>
      <c r="ACB64" s="307"/>
      <c r="ACC64" s="307"/>
      <c r="ACD64" s="307"/>
      <c r="ACE64" s="307"/>
      <c r="ACF64" s="307"/>
      <c r="ACG64" s="307"/>
      <c r="ACH64" s="307"/>
      <c r="ACI64" s="307"/>
      <c r="ACJ64" s="307"/>
      <c r="ACK64" s="307"/>
      <c r="ACL64" s="307"/>
      <c r="ACM64" s="307"/>
      <c r="ACN64" s="307"/>
      <c r="ACO64" s="307"/>
      <c r="ACP64" s="307"/>
      <c r="ACQ64" s="307"/>
      <c r="ACR64" s="307"/>
      <c r="ACS64" s="307"/>
      <c r="ACT64" s="307"/>
      <c r="ACU64" s="307"/>
      <c r="ACV64" s="307"/>
      <c r="ACW64" s="307"/>
      <c r="ACX64" s="307"/>
      <c r="ACY64" s="307"/>
      <c r="ACZ64" s="307"/>
      <c r="ADA64" s="307"/>
      <c r="ADB64" s="307"/>
      <c r="ADC64" s="307"/>
      <c r="ADD64" s="307"/>
      <c r="ADE64" s="307"/>
      <c r="ADF64" s="307"/>
      <c r="ADG64" s="307"/>
      <c r="ADH64" s="307"/>
      <c r="ADI64" s="307"/>
      <c r="ADJ64" s="307"/>
      <c r="ADK64" s="307"/>
      <c r="ADL64" s="307"/>
      <c r="ADM64" s="307"/>
      <c r="ADN64" s="307"/>
      <c r="ADO64" s="307"/>
      <c r="ADP64" s="307"/>
      <c r="ADQ64" s="307"/>
      <c r="ADR64" s="307"/>
      <c r="ADS64" s="307"/>
      <c r="ADT64" s="307"/>
      <c r="ADU64" s="307"/>
      <c r="ADV64" s="307"/>
      <c r="ADW64" s="307"/>
      <c r="ADX64" s="307"/>
      <c r="ADY64" s="307"/>
      <c r="ADZ64" s="307"/>
      <c r="AEA64" s="307"/>
      <c r="AEB64" s="307"/>
      <c r="AEC64" s="307"/>
      <c r="AED64" s="307"/>
      <c r="AEE64" s="307"/>
      <c r="AEF64" s="307"/>
      <c r="AEG64" s="307"/>
      <c r="AEH64" s="307"/>
      <c r="AEI64" s="307"/>
      <c r="AEJ64" s="307"/>
      <c r="AEK64" s="307"/>
      <c r="AEL64" s="307"/>
      <c r="AEM64" s="307"/>
      <c r="AEN64" s="307"/>
      <c r="AEO64" s="307"/>
      <c r="AEP64" s="307"/>
      <c r="AEQ64" s="307"/>
      <c r="AER64" s="307"/>
      <c r="AES64" s="307"/>
      <c r="AET64" s="307"/>
      <c r="AEU64" s="307"/>
      <c r="AEV64" s="307"/>
      <c r="AEW64" s="307"/>
      <c r="AEX64" s="307"/>
      <c r="AEY64" s="307"/>
      <c r="AEZ64" s="307"/>
      <c r="AFA64" s="307"/>
      <c r="AFB64" s="307"/>
      <c r="AFC64" s="307"/>
      <c r="AFD64" s="307"/>
      <c r="AFE64" s="307"/>
      <c r="AFF64" s="307"/>
      <c r="AFG64" s="307"/>
      <c r="AFH64" s="307"/>
      <c r="AFI64" s="307"/>
      <c r="AFJ64" s="307"/>
      <c r="AFK64" s="307"/>
      <c r="AFL64" s="307"/>
      <c r="AFM64" s="307"/>
      <c r="AFN64" s="307"/>
      <c r="AFO64" s="307"/>
      <c r="AFP64" s="307"/>
      <c r="AFQ64" s="307"/>
      <c r="AFR64" s="307"/>
      <c r="AFS64" s="307"/>
      <c r="AFT64" s="307"/>
      <c r="AFU64" s="307"/>
      <c r="AFV64" s="307"/>
      <c r="AFW64" s="307"/>
      <c r="AFX64" s="307"/>
      <c r="AFY64" s="307"/>
      <c r="AFZ64" s="307"/>
      <c r="AGA64" s="307"/>
      <c r="AGB64" s="307"/>
      <c r="AGC64" s="307"/>
      <c r="AGD64" s="307"/>
      <c r="AGE64" s="307"/>
      <c r="AGF64" s="307"/>
      <c r="AGG64" s="307"/>
      <c r="AGH64" s="307"/>
      <c r="AGI64" s="307"/>
      <c r="AGJ64" s="307"/>
      <c r="AGK64" s="307"/>
      <c r="AGL64" s="307"/>
      <c r="AGM64" s="307"/>
      <c r="AGN64" s="307"/>
      <c r="AGO64" s="307"/>
      <c r="AGP64" s="307"/>
      <c r="AGQ64" s="307"/>
      <c r="AGR64" s="307"/>
      <c r="AGS64" s="307"/>
      <c r="AGT64" s="307"/>
      <c r="AGU64" s="307"/>
      <c r="AGV64" s="307"/>
      <c r="AGW64" s="307"/>
      <c r="AGX64" s="307"/>
      <c r="AGY64" s="307"/>
      <c r="AGZ64" s="307"/>
      <c r="AHA64" s="307"/>
      <c r="AHB64" s="307"/>
      <c r="AHC64" s="307"/>
      <c r="AHD64" s="307"/>
      <c r="AHE64" s="307"/>
      <c r="AHF64" s="307"/>
      <c r="AHG64" s="307"/>
      <c r="AHH64" s="307"/>
      <c r="AHI64" s="307"/>
      <c r="AHJ64" s="307"/>
      <c r="AHK64" s="307"/>
      <c r="AHL64" s="307"/>
      <c r="AHM64" s="307"/>
      <c r="AHN64" s="307"/>
      <c r="AHO64" s="307"/>
      <c r="AHP64" s="307"/>
      <c r="AHQ64" s="307"/>
      <c r="AHR64" s="307"/>
      <c r="AHS64" s="307"/>
      <c r="AHT64" s="307"/>
      <c r="AHU64" s="307"/>
      <c r="AHV64" s="307"/>
      <c r="AHW64" s="307"/>
      <c r="AHX64" s="307"/>
      <c r="AHY64" s="307"/>
      <c r="AHZ64" s="307"/>
      <c r="AIA64" s="307"/>
      <c r="AIB64" s="307"/>
      <c r="AIC64" s="307"/>
      <c r="AID64" s="307"/>
      <c r="AIE64" s="307"/>
      <c r="AIF64" s="307"/>
      <c r="AIG64" s="307"/>
      <c r="AIH64" s="307"/>
      <c r="AII64" s="307"/>
      <c r="AIJ64" s="307"/>
      <c r="AIK64" s="307"/>
      <c r="AIL64" s="307"/>
      <c r="AIM64" s="307"/>
      <c r="AIN64" s="307"/>
      <c r="AIO64" s="307"/>
      <c r="AIP64" s="307"/>
      <c r="AIQ64" s="307"/>
      <c r="AIR64" s="307"/>
      <c r="AIS64" s="307"/>
      <c r="AIT64" s="307"/>
      <c r="AIU64" s="307"/>
      <c r="AIV64" s="307"/>
      <c r="AIW64" s="307"/>
      <c r="AIX64" s="307"/>
      <c r="AIY64" s="307"/>
      <c r="AIZ64" s="307"/>
      <c r="AJA64" s="307"/>
      <c r="AJB64" s="307"/>
      <c r="AJC64" s="307"/>
      <c r="AJD64" s="307"/>
      <c r="AJE64" s="307"/>
      <c r="AJF64" s="307"/>
      <c r="AJG64" s="307"/>
      <c r="AJH64" s="307"/>
      <c r="AJI64" s="307"/>
      <c r="AJJ64" s="307"/>
      <c r="AJK64" s="307"/>
      <c r="AJL64" s="307"/>
      <c r="AJM64" s="307"/>
      <c r="AJN64" s="307"/>
      <c r="AJO64" s="307"/>
      <c r="AJP64" s="307"/>
      <c r="AJQ64" s="307"/>
      <c r="AJR64" s="307"/>
      <c r="AJS64" s="307"/>
      <c r="AJT64" s="307"/>
      <c r="AJU64" s="307"/>
      <c r="AJV64" s="307"/>
      <c r="AJW64" s="307"/>
      <c r="AJX64" s="307"/>
      <c r="AJY64" s="307"/>
      <c r="AJZ64" s="307"/>
      <c r="AKA64" s="307"/>
      <c r="AKB64" s="307"/>
      <c r="AKC64" s="307"/>
      <c r="AKD64" s="307"/>
      <c r="AKE64" s="307"/>
      <c r="AKF64" s="307"/>
      <c r="AKG64" s="307"/>
      <c r="AKH64" s="307"/>
      <c r="AKI64" s="307"/>
      <c r="AKJ64" s="307"/>
      <c r="AKK64" s="307"/>
      <c r="AKL64" s="307"/>
      <c r="AKM64" s="307"/>
      <c r="AKN64" s="307"/>
      <c r="AKO64" s="307"/>
      <c r="AKP64" s="307"/>
      <c r="AKQ64" s="307"/>
      <c r="AKR64" s="307"/>
      <c r="AKS64" s="307"/>
      <c r="AKT64" s="307"/>
      <c r="AKU64" s="307"/>
      <c r="AKV64" s="307"/>
      <c r="AKW64" s="307"/>
      <c r="AKX64" s="307"/>
      <c r="AKY64" s="307"/>
    </row>
    <row r="65" spans="1:987" s="139" customFormat="1" x14ac:dyDescent="0.25">
      <c r="A65" s="134" t="s">
        <v>5</v>
      </c>
      <c r="B65" s="202" t="s">
        <v>32</v>
      </c>
      <c r="C65" s="202" t="s">
        <v>32</v>
      </c>
      <c r="D65" s="202" t="s">
        <v>32</v>
      </c>
      <c r="E65" s="202" t="str">
        <f t="shared" si="40"/>
        <v>IS</v>
      </c>
      <c r="F65" s="193"/>
      <c r="G65" s="202" t="s">
        <v>32</v>
      </c>
      <c r="H65" s="202" t="s">
        <v>32</v>
      </c>
      <c r="I65" s="202" t="s">
        <v>32</v>
      </c>
      <c r="J65" s="202" t="str">
        <f t="shared" si="42"/>
        <v>IS</v>
      </c>
      <c r="K65" s="193"/>
      <c r="L65" s="202" t="s">
        <v>32</v>
      </c>
      <c r="M65" s="202" t="s">
        <v>32</v>
      </c>
      <c r="N65" s="88" t="str">
        <f>'Sample of Spirits 2'!W65</f>
        <v>IS</v>
      </c>
      <c r="O65" s="202" t="str">
        <f t="shared" si="44"/>
        <v>IS</v>
      </c>
      <c r="P65" s="193"/>
      <c r="Q65" s="202" t="s">
        <v>32</v>
      </c>
      <c r="R65" s="202" t="s">
        <v>32</v>
      </c>
      <c r="S65" s="193"/>
      <c r="T65" s="211" t="s">
        <v>32</v>
      </c>
      <c r="U65" s="202" t="s">
        <v>32</v>
      </c>
      <c r="V65" s="305"/>
      <c r="W65" s="313"/>
      <c r="X65" s="309"/>
      <c r="Y65" s="309"/>
      <c r="Z65" s="309"/>
      <c r="AA65" s="309"/>
      <c r="AB65" s="309"/>
      <c r="AC65" s="309"/>
      <c r="AD65" s="309"/>
      <c r="AE65" s="309"/>
      <c r="AF65" s="309"/>
      <c r="AG65" s="309"/>
      <c r="AH65" s="309"/>
      <c r="AI65" s="309"/>
      <c r="AJ65" s="309"/>
      <c r="AK65" s="309"/>
      <c r="AL65" s="309"/>
      <c r="AM65" s="309"/>
      <c r="AN65" s="309"/>
      <c r="AO65" s="309"/>
      <c r="AP65" s="309"/>
      <c r="AQ65" s="309"/>
      <c r="AR65" s="309"/>
      <c r="AS65" s="309"/>
      <c r="AT65" s="309"/>
      <c r="AU65" s="309"/>
      <c r="AV65" s="309"/>
      <c r="AW65" s="309"/>
      <c r="AX65" s="309"/>
      <c r="AY65" s="309"/>
      <c r="AZ65" s="309"/>
      <c r="BA65" s="309"/>
      <c r="BB65" s="309"/>
      <c r="BC65" s="309"/>
      <c r="BD65" s="309"/>
      <c r="BE65" s="309"/>
      <c r="BF65" s="309"/>
      <c r="BG65" s="309"/>
      <c r="BH65" s="309"/>
      <c r="BI65" s="309"/>
      <c r="BJ65" s="309"/>
      <c r="BK65" s="309"/>
      <c r="BL65" s="309"/>
      <c r="BM65" s="309"/>
      <c r="BN65" s="309"/>
      <c r="BO65" s="309"/>
      <c r="BP65" s="309"/>
      <c r="BQ65" s="309"/>
      <c r="BR65" s="309"/>
      <c r="BS65" s="309"/>
      <c r="BT65" s="309"/>
      <c r="BU65" s="309"/>
      <c r="BV65" s="309"/>
      <c r="BW65" s="309"/>
      <c r="BX65" s="309"/>
      <c r="BY65" s="309"/>
      <c r="BZ65" s="309"/>
      <c r="CA65" s="309"/>
      <c r="CB65" s="309"/>
      <c r="CC65" s="309"/>
      <c r="CD65" s="309"/>
      <c r="CE65" s="309"/>
      <c r="CF65" s="309"/>
      <c r="CG65" s="309"/>
      <c r="CH65" s="309"/>
      <c r="CI65" s="309"/>
      <c r="CJ65" s="309"/>
      <c r="CK65" s="309"/>
      <c r="CL65" s="309"/>
      <c r="CM65" s="309"/>
      <c r="CN65" s="309"/>
      <c r="CO65" s="309"/>
      <c r="CP65" s="309"/>
      <c r="CQ65" s="309"/>
      <c r="CR65" s="309"/>
      <c r="CS65" s="309"/>
      <c r="CT65" s="309"/>
      <c r="CU65" s="309"/>
      <c r="CV65" s="309"/>
      <c r="CW65" s="309"/>
      <c r="CX65" s="309"/>
      <c r="CY65" s="309"/>
      <c r="CZ65" s="309"/>
      <c r="DA65" s="309"/>
      <c r="DB65" s="309"/>
      <c r="DC65" s="309"/>
      <c r="DD65" s="309"/>
      <c r="DE65" s="309"/>
      <c r="DF65" s="309"/>
      <c r="DG65" s="309"/>
      <c r="DH65" s="309"/>
      <c r="DI65" s="309"/>
      <c r="DJ65" s="309"/>
      <c r="DK65" s="309"/>
      <c r="DL65" s="309"/>
      <c r="DM65" s="309"/>
      <c r="DN65" s="309"/>
      <c r="DO65" s="309"/>
      <c r="DP65" s="309"/>
      <c r="DQ65" s="309"/>
      <c r="DR65" s="309"/>
      <c r="DS65" s="309"/>
      <c r="DT65" s="309"/>
      <c r="DU65" s="309"/>
      <c r="DV65" s="309"/>
      <c r="DW65" s="309"/>
      <c r="DX65" s="309"/>
      <c r="DY65" s="309"/>
      <c r="DZ65" s="309"/>
      <c r="EA65" s="309"/>
      <c r="EB65" s="309"/>
      <c r="EC65" s="309"/>
      <c r="ED65" s="309"/>
      <c r="EE65" s="309"/>
      <c r="EF65" s="309"/>
      <c r="EG65" s="309"/>
      <c r="EH65" s="309"/>
      <c r="EI65" s="309"/>
      <c r="EJ65" s="309"/>
      <c r="EK65" s="309"/>
      <c r="EL65" s="309"/>
      <c r="EM65" s="309"/>
      <c r="EN65" s="309"/>
      <c r="EO65" s="309"/>
      <c r="EP65" s="309"/>
      <c r="EQ65" s="309"/>
      <c r="ER65" s="309"/>
      <c r="ES65" s="309"/>
      <c r="ET65" s="309"/>
      <c r="EU65" s="309"/>
      <c r="EV65" s="309"/>
      <c r="EW65" s="309"/>
      <c r="EX65" s="309"/>
      <c r="EY65" s="309"/>
      <c r="EZ65" s="309"/>
      <c r="FA65" s="309"/>
      <c r="FB65" s="309"/>
      <c r="FC65" s="309"/>
      <c r="FD65" s="309"/>
      <c r="FE65" s="309"/>
      <c r="FF65" s="309"/>
      <c r="FG65" s="309"/>
      <c r="FH65" s="309"/>
      <c r="FI65" s="309"/>
      <c r="FJ65" s="309"/>
      <c r="FK65" s="309"/>
      <c r="FL65" s="309"/>
      <c r="FM65" s="309"/>
      <c r="FN65" s="309"/>
      <c r="FO65" s="309"/>
      <c r="FP65" s="309"/>
      <c r="FQ65" s="309"/>
      <c r="FR65" s="309"/>
      <c r="FS65" s="309"/>
      <c r="FT65" s="309"/>
      <c r="FU65" s="309"/>
      <c r="FV65" s="309"/>
      <c r="FW65" s="309"/>
      <c r="FX65" s="309"/>
      <c r="FY65" s="309"/>
      <c r="FZ65" s="309"/>
      <c r="GA65" s="309"/>
      <c r="GB65" s="309"/>
      <c r="GC65" s="309"/>
      <c r="GD65" s="309"/>
      <c r="GE65" s="309"/>
      <c r="GF65" s="309"/>
      <c r="GG65" s="309"/>
      <c r="GH65" s="309"/>
      <c r="GI65" s="309"/>
      <c r="GJ65" s="309"/>
      <c r="GK65" s="309"/>
      <c r="GL65" s="309"/>
      <c r="GM65" s="309"/>
      <c r="GN65" s="309"/>
      <c r="GO65" s="309"/>
      <c r="GP65" s="309"/>
      <c r="GQ65" s="309"/>
      <c r="GR65" s="309"/>
      <c r="GS65" s="309"/>
      <c r="GT65" s="309"/>
      <c r="GU65" s="309"/>
      <c r="GV65" s="309"/>
      <c r="GW65" s="309"/>
      <c r="GX65" s="309"/>
      <c r="GY65" s="309"/>
      <c r="GZ65" s="309"/>
      <c r="HA65" s="309"/>
      <c r="HB65" s="309"/>
      <c r="HC65" s="309"/>
      <c r="HD65" s="309"/>
      <c r="HE65" s="309"/>
      <c r="HF65" s="309"/>
      <c r="HG65" s="309"/>
      <c r="HH65" s="309"/>
      <c r="HI65" s="309"/>
      <c r="HJ65" s="309"/>
      <c r="HK65" s="309"/>
      <c r="HL65" s="309"/>
      <c r="HM65" s="309"/>
      <c r="HN65" s="309"/>
      <c r="HO65" s="309"/>
      <c r="HP65" s="309"/>
      <c r="HQ65" s="309"/>
      <c r="HR65" s="309"/>
      <c r="HS65" s="309"/>
      <c r="HT65" s="309"/>
      <c r="HU65" s="309"/>
      <c r="HV65" s="309"/>
      <c r="HW65" s="309"/>
      <c r="HX65" s="309"/>
      <c r="HY65" s="309"/>
      <c r="HZ65" s="309"/>
      <c r="IA65" s="309"/>
      <c r="IB65" s="309"/>
      <c r="IC65" s="309"/>
      <c r="ID65" s="309"/>
      <c r="IE65" s="309"/>
      <c r="IF65" s="309"/>
      <c r="IG65" s="309"/>
      <c r="IH65" s="309"/>
      <c r="II65" s="309"/>
      <c r="IJ65" s="309"/>
      <c r="IK65" s="309"/>
      <c r="IL65" s="309"/>
      <c r="IM65" s="309"/>
      <c r="IN65" s="309"/>
      <c r="IO65" s="309"/>
      <c r="IP65" s="309"/>
      <c r="IQ65" s="309"/>
      <c r="IR65" s="309"/>
      <c r="IS65" s="309"/>
      <c r="IT65" s="309"/>
      <c r="IU65" s="309"/>
      <c r="IV65" s="309"/>
      <c r="IW65" s="309"/>
      <c r="IX65" s="309"/>
      <c r="IY65" s="309"/>
      <c r="IZ65" s="309"/>
      <c r="JA65" s="309"/>
      <c r="JB65" s="309"/>
      <c r="JC65" s="309"/>
      <c r="JD65" s="309"/>
      <c r="JE65" s="309"/>
      <c r="JF65" s="309"/>
      <c r="JG65" s="309"/>
      <c r="JH65" s="309"/>
      <c r="JI65" s="309"/>
      <c r="JJ65" s="309"/>
      <c r="JK65" s="309"/>
      <c r="JL65" s="309"/>
      <c r="JM65" s="309"/>
      <c r="JN65" s="309"/>
      <c r="JO65" s="309"/>
      <c r="JP65" s="309"/>
      <c r="JQ65" s="309"/>
      <c r="JR65" s="309"/>
      <c r="JS65" s="309"/>
      <c r="JT65" s="309"/>
      <c r="JU65" s="309"/>
      <c r="JV65" s="309"/>
      <c r="JW65" s="309"/>
      <c r="JX65" s="309"/>
      <c r="JY65" s="309"/>
      <c r="JZ65" s="309"/>
      <c r="KA65" s="309"/>
      <c r="KB65" s="309"/>
      <c r="KC65" s="309"/>
      <c r="KD65" s="309"/>
      <c r="KE65" s="309"/>
      <c r="KF65" s="309"/>
      <c r="KG65" s="309"/>
      <c r="KH65" s="309"/>
      <c r="KI65" s="309"/>
      <c r="KJ65" s="309"/>
      <c r="KK65" s="309"/>
      <c r="KL65" s="309"/>
      <c r="KM65" s="309"/>
      <c r="KN65" s="309"/>
      <c r="KO65" s="309"/>
      <c r="KP65" s="309"/>
      <c r="KQ65" s="309"/>
      <c r="KR65" s="309"/>
      <c r="KS65" s="309"/>
      <c r="KT65" s="309"/>
      <c r="KU65" s="309"/>
      <c r="KV65" s="309"/>
      <c r="KW65" s="309"/>
      <c r="KX65" s="309"/>
      <c r="KY65" s="309"/>
      <c r="KZ65" s="309"/>
      <c r="LA65" s="309"/>
      <c r="LB65" s="309"/>
      <c r="LC65" s="309"/>
      <c r="LD65" s="309"/>
      <c r="LE65" s="309"/>
      <c r="LF65" s="309"/>
      <c r="LG65" s="309"/>
      <c r="LH65" s="309"/>
      <c r="LI65" s="309"/>
      <c r="LJ65" s="309"/>
      <c r="LK65" s="309"/>
      <c r="LL65" s="309"/>
      <c r="LM65" s="309"/>
      <c r="LN65" s="309"/>
      <c r="LO65" s="309"/>
      <c r="LP65" s="309"/>
      <c r="LQ65" s="309"/>
      <c r="LR65" s="309"/>
      <c r="LS65" s="309"/>
      <c r="LT65" s="309"/>
      <c r="LU65" s="309"/>
      <c r="LV65" s="309"/>
      <c r="LW65" s="309"/>
      <c r="LX65" s="309"/>
      <c r="LY65" s="309"/>
      <c r="LZ65" s="309"/>
      <c r="MA65" s="309"/>
      <c r="MB65" s="309"/>
      <c r="MC65" s="309"/>
      <c r="MD65" s="309"/>
      <c r="ME65" s="309"/>
      <c r="MF65" s="309"/>
      <c r="MG65" s="309"/>
      <c r="MH65" s="309"/>
      <c r="MI65" s="309"/>
      <c r="MJ65" s="309"/>
      <c r="MK65" s="309"/>
      <c r="ML65" s="309"/>
      <c r="MM65" s="309"/>
      <c r="MN65" s="309"/>
      <c r="MO65" s="309"/>
      <c r="MP65" s="309"/>
      <c r="MQ65" s="309"/>
      <c r="MR65" s="309"/>
      <c r="MS65" s="309"/>
      <c r="MT65" s="309"/>
      <c r="MU65" s="309"/>
      <c r="MV65" s="309"/>
      <c r="MW65" s="309"/>
      <c r="MX65" s="309"/>
      <c r="MY65" s="309"/>
      <c r="MZ65" s="309"/>
      <c r="NA65" s="309"/>
      <c r="NB65" s="309"/>
      <c r="NC65" s="309"/>
      <c r="ND65" s="309"/>
      <c r="NE65" s="309"/>
      <c r="NF65" s="309"/>
      <c r="NG65" s="309"/>
      <c r="NH65" s="309"/>
      <c r="NI65" s="309"/>
      <c r="NJ65" s="309"/>
      <c r="NK65" s="309"/>
      <c r="NL65" s="309"/>
      <c r="NM65" s="309"/>
      <c r="NN65" s="309"/>
      <c r="NO65" s="309"/>
      <c r="NP65" s="309"/>
      <c r="NQ65" s="309"/>
      <c r="NR65" s="309"/>
      <c r="NS65" s="309"/>
      <c r="NT65" s="309"/>
      <c r="NU65" s="309"/>
      <c r="NV65" s="309"/>
      <c r="NW65" s="309"/>
      <c r="NX65" s="309"/>
      <c r="NY65" s="309"/>
      <c r="NZ65" s="309"/>
      <c r="OA65" s="309"/>
      <c r="OB65" s="309"/>
      <c r="OC65" s="309"/>
      <c r="OD65" s="309"/>
      <c r="OE65" s="309"/>
      <c r="OF65" s="309"/>
      <c r="OG65" s="309"/>
      <c r="OH65" s="309"/>
      <c r="OI65" s="309"/>
      <c r="OJ65" s="309"/>
      <c r="OK65" s="309"/>
      <c r="OL65" s="309"/>
      <c r="OM65" s="309"/>
      <c r="ON65" s="309"/>
      <c r="OO65" s="309"/>
      <c r="OP65" s="309"/>
      <c r="OQ65" s="309"/>
      <c r="OR65" s="309"/>
      <c r="OS65" s="309"/>
      <c r="OT65" s="309"/>
      <c r="OU65" s="309"/>
      <c r="OV65" s="309"/>
      <c r="OW65" s="309"/>
      <c r="OX65" s="309"/>
      <c r="OY65" s="309"/>
      <c r="OZ65" s="309"/>
      <c r="PA65" s="309"/>
      <c r="PB65" s="309"/>
      <c r="PC65" s="309"/>
      <c r="PD65" s="309"/>
      <c r="PE65" s="309"/>
      <c r="PF65" s="309"/>
      <c r="PG65" s="309"/>
      <c r="PH65" s="309"/>
      <c r="PI65" s="309"/>
      <c r="PJ65" s="309"/>
      <c r="PK65" s="309"/>
      <c r="PL65" s="309"/>
      <c r="PM65" s="309"/>
      <c r="PN65" s="309"/>
      <c r="PO65" s="309"/>
      <c r="PP65" s="309"/>
      <c r="PQ65" s="309"/>
      <c r="PR65" s="309"/>
      <c r="PS65" s="309"/>
      <c r="PT65" s="309"/>
      <c r="PU65" s="309"/>
      <c r="PV65" s="309"/>
      <c r="PW65" s="309"/>
      <c r="PX65" s="309"/>
      <c r="PY65" s="309"/>
      <c r="PZ65" s="309"/>
      <c r="QA65" s="309"/>
      <c r="QB65" s="309"/>
      <c r="QC65" s="309"/>
      <c r="QD65" s="309"/>
      <c r="QE65" s="309"/>
      <c r="QF65" s="309"/>
      <c r="QG65" s="309"/>
      <c r="QH65" s="309"/>
      <c r="QI65" s="309"/>
      <c r="QJ65" s="309"/>
      <c r="QK65" s="309"/>
      <c r="QL65" s="309"/>
      <c r="QM65" s="309"/>
      <c r="QN65" s="309"/>
      <c r="QO65" s="309"/>
      <c r="QP65" s="309"/>
      <c r="QQ65" s="309"/>
      <c r="QR65" s="309"/>
      <c r="QS65" s="309"/>
      <c r="QT65" s="309"/>
      <c r="QU65" s="309"/>
      <c r="QV65" s="309"/>
      <c r="QW65" s="309"/>
      <c r="QX65" s="309"/>
      <c r="QY65" s="309"/>
      <c r="QZ65" s="309"/>
      <c r="RA65" s="309"/>
      <c r="RB65" s="309"/>
      <c r="RC65" s="309"/>
      <c r="RD65" s="309"/>
      <c r="RE65" s="309"/>
      <c r="RF65" s="309"/>
      <c r="RG65" s="309"/>
      <c r="RH65" s="309"/>
      <c r="RI65" s="309"/>
      <c r="RJ65" s="309"/>
      <c r="RK65" s="309"/>
      <c r="RL65" s="309"/>
      <c r="RM65" s="309"/>
      <c r="RN65" s="309"/>
      <c r="RO65" s="309"/>
      <c r="RP65" s="309"/>
      <c r="RQ65" s="309"/>
      <c r="RR65" s="309"/>
      <c r="RS65" s="309"/>
      <c r="RT65" s="309"/>
      <c r="RU65" s="309"/>
      <c r="RV65" s="309"/>
      <c r="RW65" s="309"/>
      <c r="RX65" s="309"/>
      <c r="RY65" s="309"/>
      <c r="RZ65" s="309"/>
      <c r="SA65" s="309"/>
      <c r="SB65" s="309"/>
      <c r="SC65" s="309"/>
      <c r="SD65" s="309"/>
      <c r="SE65" s="309"/>
      <c r="SF65" s="309"/>
      <c r="SG65" s="309"/>
      <c r="SH65" s="309"/>
      <c r="SI65" s="309"/>
      <c r="SJ65" s="309"/>
      <c r="SK65" s="309"/>
      <c r="SL65" s="309"/>
      <c r="SM65" s="309"/>
      <c r="SN65" s="309"/>
      <c r="SO65" s="309"/>
      <c r="SP65" s="309"/>
      <c r="SQ65" s="309"/>
      <c r="SR65" s="309"/>
      <c r="SS65" s="309"/>
      <c r="ST65" s="309"/>
      <c r="SU65" s="309"/>
      <c r="SV65" s="309"/>
      <c r="SW65" s="309"/>
      <c r="SX65" s="309"/>
      <c r="SY65" s="309"/>
      <c r="SZ65" s="309"/>
      <c r="TA65" s="309"/>
      <c r="TB65" s="309"/>
      <c r="TC65" s="309"/>
      <c r="TD65" s="309"/>
      <c r="TE65" s="309"/>
      <c r="TF65" s="309"/>
      <c r="TG65" s="309"/>
      <c r="TH65" s="309"/>
      <c r="TI65" s="309"/>
      <c r="TJ65" s="309"/>
      <c r="TK65" s="309"/>
      <c r="TL65" s="309"/>
      <c r="TM65" s="309"/>
      <c r="TN65" s="309"/>
      <c r="TO65" s="309"/>
      <c r="TP65" s="309"/>
      <c r="TQ65" s="309"/>
      <c r="TR65" s="309"/>
      <c r="TS65" s="309"/>
      <c r="TT65" s="309"/>
      <c r="TU65" s="309"/>
      <c r="TV65" s="309"/>
      <c r="TW65" s="309"/>
      <c r="TX65" s="309"/>
      <c r="TY65" s="309"/>
      <c r="TZ65" s="309"/>
      <c r="UA65" s="309"/>
      <c r="UB65" s="309"/>
      <c r="UC65" s="309"/>
      <c r="UD65" s="309"/>
      <c r="UE65" s="309"/>
      <c r="UF65" s="309"/>
      <c r="UG65" s="309"/>
      <c r="UH65" s="309"/>
      <c r="UI65" s="309"/>
      <c r="UJ65" s="309"/>
      <c r="UK65" s="309"/>
      <c r="UL65" s="309"/>
      <c r="UM65" s="309"/>
      <c r="UN65" s="309"/>
      <c r="UO65" s="309"/>
      <c r="UP65" s="309"/>
      <c r="UQ65" s="309"/>
      <c r="UR65" s="309"/>
      <c r="US65" s="309"/>
      <c r="UT65" s="309"/>
      <c r="UU65" s="309"/>
      <c r="UV65" s="309"/>
      <c r="UW65" s="309"/>
      <c r="UX65" s="309"/>
      <c r="UY65" s="309"/>
      <c r="UZ65" s="309"/>
      <c r="VA65" s="309"/>
      <c r="VB65" s="309"/>
      <c r="VC65" s="309"/>
      <c r="VD65" s="309"/>
      <c r="VE65" s="309"/>
      <c r="VF65" s="309"/>
      <c r="VG65" s="309"/>
      <c r="VH65" s="309"/>
      <c r="VI65" s="309"/>
      <c r="VJ65" s="309"/>
      <c r="VK65" s="309"/>
      <c r="VL65" s="309"/>
      <c r="VM65" s="309"/>
      <c r="VN65" s="309"/>
      <c r="VO65" s="309"/>
      <c r="VP65" s="309"/>
      <c r="VQ65" s="309"/>
      <c r="VR65" s="309"/>
      <c r="VS65" s="309"/>
      <c r="VT65" s="309"/>
      <c r="VU65" s="309"/>
      <c r="VV65" s="309"/>
      <c r="VW65" s="309"/>
      <c r="VX65" s="309"/>
      <c r="VY65" s="309"/>
      <c r="VZ65" s="309"/>
      <c r="WA65" s="309"/>
      <c r="WB65" s="309"/>
      <c r="WC65" s="309"/>
      <c r="WD65" s="309"/>
      <c r="WE65" s="309"/>
      <c r="WF65" s="309"/>
      <c r="WG65" s="309"/>
      <c r="WH65" s="309"/>
      <c r="WI65" s="309"/>
      <c r="WJ65" s="309"/>
      <c r="WK65" s="309"/>
      <c r="WL65" s="309"/>
      <c r="WM65" s="309"/>
      <c r="WN65" s="309"/>
      <c r="WO65" s="309"/>
      <c r="WP65" s="309"/>
      <c r="WQ65" s="309"/>
      <c r="WR65" s="309"/>
      <c r="WS65" s="309"/>
      <c r="WT65" s="309"/>
      <c r="WU65" s="309"/>
      <c r="WV65" s="309"/>
      <c r="WW65" s="309"/>
      <c r="WX65" s="309"/>
      <c r="WY65" s="309"/>
      <c r="WZ65" s="309"/>
      <c r="XA65" s="309"/>
      <c r="XB65" s="309"/>
      <c r="XC65" s="309"/>
      <c r="XD65" s="309"/>
      <c r="XE65" s="309"/>
      <c r="XF65" s="309"/>
      <c r="XG65" s="309"/>
      <c r="XH65" s="309"/>
      <c r="XI65" s="309"/>
      <c r="XJ65" s="309"/>
      <c r="XK65" s="309"/>
      <c r="XL65" s="309"/>
      <c r="XM65" s="309"/>
      <c r="XN65" s="309"/>
      <c r="XO65" s="309"/>
      <c r="XP65" s="309"/>
      <c r="XQ65" s="309"/>
      <c r="XR65" s="309"/>
      <c r="XS65" s="309"/>
      <c r="XT65" s="309"/>
      <c r="XU65" s="309"/>
      <c r="XV65" s="309"/>
      <c r="XW65" s="309"/>
      <c r="XX65" s="309"/>
      <c r="XY65" s="309"/>
      <c r="XZ65" s="309"/>
      <c r="YA65" s="309"/>
      <c r="YB65" s="309"/>
      <c r="YC65" s="309"/>
      <c r="YD65" s="309"/>
      <c r="YE65" s="309"/>
      <c r="YF65" s="309"/>
      <c r="YG65" s="309"/>
      <c r="YH65" s="309"/>
      <c r="YI65" s="309"/>
      <c r="YJ65" s="309"/>
      <c r="YK65" s="309"/>
      <c r="YL65" s="309"/>
      <c r="YM65" s="309"/>
      <c r="YN65" s="309"/>
      <c r="YO65" s="309"/>
      <c r="YP65" s="309"/>
      <c r="YQ65" s="309"/>
      <c r="YR65" s="309"/>
      <c r="YS65" s="309"/>
      <c r="YT65" s="309"/>
      <c r="YU65" s="309"/>
      <c r="YV65" s="309"/>
      <c r="YW65" s="309"/>
      <c r="YX65" s="309"/>
      <c r="YY65" s="309"/>
      <c r="YZ65" s="309"/>
      <c r="ZA65" s="309"/>
      <c r="ZB65" s="309"/>
      <c r="ZC65" s="309"/>
      <c r="ZD65" s="309"/>
      <c r="ZE65" s="309"/>
      <c r="ZF65" s="309"/>
      <c r="ZG65" s="309"/>
      <c r="ZH65" s="309"/>
      <c r="ZI65" s="309"/>
      <c r="ZJ65" s="309"/>
      <c r="ZK65" s="309"/>
      <c r="ZL65" s="309"/>
      <c r="ZM65" s="309"/>
      <c r="ZN65" s="309"/>
      <c r="ZO65" s="309"/>
      <c r="ZP65" s="309"/>
      <c r="ZQ65" s="309"/>
      <c r="ZR65" s="309"/>
      <c r="ZS65" s="309"/>
      <c r="ZT65" s="309"/>
      <c r="ZU65" s="309"/>
      <c r="ZV65" s="309"/>
      <c r="ZW65" s="309"/>
      <c r="ZX65" s="309"/>
      <c r="ZY65" s="309"/>
      <c r="ZZ65" s="309"/>
      <c r="AAA65" s="309"/>
      <c r="AAB65" s="309"/>
      <c r="AAC65" s="309"/>
      <c r="AAD65" s="309"/>
      <c r="AAE65" s="309"/>
      <c r="AAF65" s="309"/>
      <c r="AAG65" s="309"/>
      <c r="AAH65" s="309"/>
      <c r="AAI65" s="309"/>
      <c r="AAJ65" s="309"/>
      <c r="AAK65" s="309"/>
      <c r="AAL65" s="309"/>
      <c r="AAM65" s="309"/>
      <c r="AAN65" s="309"/>
      <c r="AAO65" s="309"/>
      <c r="AAP65" s="309"/>
      <c r="AAQ65" s="309"/>
      <c r="AAR65" s="309"/>
      <c r="AAS65" s="309"/>
      <c r="AAT65" s="309"/>
      <c r="AAU65" s="309"/>
      <c r="AAV65" s="309"/>
      <c r="AAW65" s="309"/>
      <c r="AAX65" s="309"/>
      <c r="AAY65" s="309"/>
      <c r="AAZ65" s="309"/>
      <c r="ABA65" s="309"/>
      <c r="ABB65" s="309"/>
      <c r="ABC65" s="309"/>
      <c r="ABD65" s="309"/>
      <c r="ABE65" s="309"/>
      <c r="ABF65" s="309"/>
      <c r="ABG65" s="309"/>
      <c r="ABH65" s="309"/>
      <c r="ABI65" s="309"/>
      <c r="ABJ65" s="309"/>
      <c r="ABK65" s="309"/>
      <c r="ABL65" s="309"/>
      <c r="ABM65" s="309"/>
      <c r="ABN65" s="309"/>
      <c r="ABO65" s="309"/>
      <c r="ABP65" s="309"/>
      <c r="ABQ65" s="309"/>
      <c r="ABR65" s="309"/>
      <c r="ABS65" s="309"/>
      <c r="ABT65" s="309"/>
      <c r="ABU65" s="309"/>
      <c r="ABV65" s="309"/>
      <c r="ABW65" s="309"/>
      <c r="ABX65" s="309"/>
      <c r="ABY65" s="309"/>
      <c r="ABZ65" s="309"/>
      <c r="ACA65" s="309"/>
      <c r="ACB65" s="309"/>
      <c r="ACC65" s="309"/>
      <c r="ACD65" s="309"/>
      <c r="ACE65" s="309"/>
      <c r="ACF65" s="309"/>
      <c r="ACG65" s="309"/>
      <c r="ACH65" s="309"/>
      <c r="ACI65" s="309"/>
      <c r="ACJ65" s="309"/>
      <c r="ACK65" s="309"/>
      <c r="ACL65" s="309"/>
      <c r="ACM65" s="309"/>
      <c r="ACN65" s="309"/>
      <c r="ACO65" s="309"/>
      <c r="ACP65" s="309"/>
      <c r="ACQ65" s="309"/>
      <c r="ACR65" s="309"/>
      <c r="ACS65" s="309"/>
      <c r="ACT65" s="309"/>
      <c r="ACU65" s="309"/>
      <c r="ACV65" s="309"/>
      <c r="ACW65" s="309"/>
      <c r="ACX65" s="309"/>
      <c r="ACY65" s="309"/>
      <c r="ACZ65" s="309"/>
      <c r="ADA65" s="309"/>
      <c r="ADB65" s="309"/>
      <c r="ADC65" s="309"/>
      <c r="ADD65" s="309"/>
      <c r="ADE65" s="309"/>
      <c r="ADF65" s="309"/>
      <c r="ADG65" s="309"/>
      <c r="ADH65" s="309"/>
      <c r="ADI65" s="309"/>
      <c r="ADJ65" s="309"/>
      <c r="ADK65" s="309"/>
      <c r="ADL65" s="309"/>
      <c r="ADM65" s="309"/>
      <c r="ADN65" s="309"/>
      <c r="ADO65" s="309"/>
      <c r="ADP65" s="309"/>
      <c r="ADQ65" s="309"/>
      <c r="ADR65" s="309"/>
      <c r="ADS65" s="309"/>
      <c r="ADT65" s="309"/>
      <c r="ADU65" s="309"/>
      <c r="ADV65" s="309"/>
      <c r="ADW65" s="309"/>
      <c r="ADX65" s="309"/>
      <c r="ADY65" s="309"/>
      <c r="ADZ65" s="309"/>
      <c r="AEA65" s="309"/>
      <c r="AEB65" s="309"/>
      <c r="AEC65" s="309"/>
      <c r="AED65" s="309"/>
      <c r="AEE65" s="309"/>
      <c r="AEF65" s="309"/>
      <c r="AEG65" s="309"/>
      <c r="AEH65" s="309"/>
      <c r="AEI65" s="309"/>
      <c r="AEJ65" s="309"/>
      <c r="AEK65" s="309"/>
      <c r="AEL65" s="309"/>
      <c r="AEM65" s="309"/>
      <c r="AEN65" s="309"/>
      <c r="AEO65" s="309"/>
      <c r="AEP65" s="309"/>
      <c r="AEQ65" s="309"/>
      <c r="AER65" s="309"/>
      <c r="AES65" s="309"/>
      <c r="AET65" s="309"/>
      <c r="AEU65" s="309"/>
      <c r="AEV65" s="309"/>
      <c r="AEW65" s="309"/>
      <c r="AEX65" s="309"/>
      <c r="AEY65" s="309"/>
      <c r="AEZ65" s="309"/>
      <c r="AFA65" s="309"/>
      <c r="AFB65" s="309"/>
      <c r="AFC65" s="309"/>
      <c r="AFD65" s="309"/>
      <c r="AFE65" s="309"/>
      <c r="AFF65" s="309"/>
      <c r="AFG65" s="309"/>
      <c r="AFH65" s="309"/>
      <c r="AFI65" s="309"/>
      <c r="AFJ65" s="309"/>
      <c r="AFK65" s="309"/>
      <c r="AFL65" s="309"/>
      <c r="AFM65" s="309"/>
      <c r="AFN65" s="309"/>
      <c r="AFO65" s="309"/>
      <c r="AFP65" s="309"/>
      <c r="AFQ65" s="309"/>
      <c r="AFR65" s="309"/>
      <c r="AFS65" s="309"/>
      <c r="AFT65" s="309"/>
      <c r="AFU65" s="309"/>
      <c r="AFV65" s="309"/>
      <c r="AFW65" s="309"/>
      <c r="AFX65" s="309"/>
      <c r="AFY65" s="309"/>
      <c r="AFZ65" s="309"/>
      <c r="AGA65" s="309"/>
      <c r="AGB65" s="309"/>
      <c r="AGC65" s="309"/>
      <c r="AGD65" s="309"/>
      <c r="AGE65" s="309"/>
      <c r="AGF65" s="309"/>
      <c r="AGG65" s="309"/>
      <c r="AGH65" s="309"/>
      <c r="AGI65" s="309"/>
      <c r="AGJ65" s="309"/>
      <c r="AGK65" s="309"/>
      <c r="AGL65" s="309"/>
      <c r="AGM65" s="309"/>
      <c r="AGN65" s="309"/>
      <c r="AGO65" s="309"/>
      <c r="AGP65" s="309"/>
      <c r="AGQ65" s="309"/>
      <c r="AGR65" s="309"/>
      <c r="AGS65" s="309"/>
      <c r="AGT65" s="309"/>
      <c r="AGU65" s="309"/>
      <c r="AGV65" s="309"/>
      <c r="AGW65" s="309"/>
      <c r="AGX65" s="309"/>
      <c r="AGY65" s="309"/>
      <c r="AGZ65" s="309"/>
      <c r="AHA65" s="309"/>
      <c r="AHB65" s="309"/>
      <c r="AHC65" s="309"/>
      <c r="AHD65" s="309"/>
      <c r="AHE65" s="309"/>
      <c r="AHF65" s="309"/>
      <c r="AHG65" s="309"/>
      <c r="AHH65" s="309"/>
      <c r="AHI65" s="309"/>
      <c r="AHJ65" s="309"/>
      <c r="AHK65" s="309"/>
      <c r="AHL65" s="309"/>
      <c r="AHM65" s="309"/>
      <c r="AHN65" s="309"/>
      <c r="AHO65" s="309"/>
      <c r="AHP65" s="309"/>
      <c r="AHQ65" s="309"/>
      <c r="AHR65" s="309"/>
      <c r="AHS65" s="309"/>
      <c r="AHT65" s="309"/>
      <c r="AHU65" s="309"/>
      <c r="AHV65" s="309"/>
      <c r="AHW65" s="309"/>
      <c r="AHX65" s="309"/>
      <c r="AHY65" s="309"/>
      <c r="AHZ65" s="309"/>
      <c r="AIA65" s="309"/>
      <c r="AIB65" s="309"/>
      <c r="AIC65" s="309"/>
      <c r="AID65" s="309"/>
      <c r="AIE65" s="309"/>
      <c r="AIF65" s="309"/>
      <c r="AIG65" s="309"/>
      <c r="AIH65" s="309"/>
      <c r="AII65" s="309"/>
      <c r="AIJ65" s="309"/>
      <c r="AIK65" s="309"/>
      <c r="AIL65" s="309"/>
      <c r="AIM65" s="309"/>
      <c r="AIN65" s="309"/>
      <c r="AIO65" s="309"/>
      <c r="AIP65" s="309"/>
      <c r="AIQ65" s="309"/>
      <c r="AIR65" s="309"/>
      <c r="AIS65" s="309"/>
      <c r="AIT65" s="309"/>
      <c r="AIU65" s="309"/>
      <c r="AIV65" s="309"/>
      <c r="AIW65" s="309"/>
      <c r="AIX65" s="309"/>
      <c r="AIY65" s="309"/>
      <c r="AIZ65" s="309"/>
      <c r="AJA65" s="309"/>
      <c r="AJB65" s="309"/>
      <c r="AJC65" s="309"/>
      <c r="AJD65" s="309"/>
      <c r="AJE65" s="309"/>
      <c r="AJF65" s="309"/>
      <c r="AJG65" s="309"/>
      <c r="AJH65" s="309"/>
      <c r="AJI65" s="309"/>
      <c r="AJJ65" s="309"/>
      <c r="AJK65" s="309"/>
      <c r="AJL65" s="309"/>
      <c r="AJM65" s="309"/>
      <c r="AJN65" s="309"/>
      <c r="AJO65" s="309"/>
      <c r="AJP65" s="309"/>
      <c r="AJQ65" s="309"/>
      <c r="AJR65" s="309"/>
      <c r="AJS65" s="309"/>
      <c r="AJT65" s="309"/>
      <c r="AJU65" s="309"/>
      <c r="AJV65" s="309"/>
      <c r="AJW65" s="309"/>
      <c r="AJX65" s="309"/>
      <c r="AJY65" s="309"/>
      <c r="AJZ65" s="309"/>
      <c r="AKA65" s="309"/>
      <c r="AKB65" s="309"/>
      <c r="AKC65" s="309"/>
      <c r="AKD65" s="309"/>
      <c r="AKE65" s="309"/>
      <c r="AKF65" s="309"/>
      <c r="AKG65" s="309"/>
      <c r="AKH65" s="309"/>
      <c r="AKI65" s="309"/>
      <c r="AKJ65" s="309"/>
      <c r="AKK65" s="309"/>
      <c r="AKL65" s="309"/>
      <c r="AKM65" s="309"/>
      <c r="AKN65" s="309"/>
      <c r="AKO65" s="309"/>
      <c r="AKP65" s="309"/>
      <c r="AKQ65" s="309"/>
      <c r="AKR65" s="309"/>
      <c r="AKS65" s="309"/>
      <c r="AKT65" s="309"/>
      <c r="AKU65" s="309"/>
      <c r="AKV65" s="309"/>
      <c r="AKW65" s="309"/>
      <c r="AKX65" s="309"/>
      <c r="AKY65" s="309"/>
    </row>
    <row r="66" spans="1:987" s="41" customFormat="1" x14ac:dyDescent="0.25">
      <c r="A66" s="133" t="s">
        <v>6</v>
      </c>
      <c r="B66" s="185" t="e">
        <f>IF('Sample of Spirits 2'!I66&lt;E66,"&lt;",'Sample of Spirits 2'!I66)</f>
        <v>#DIV/0!</v>
      </c>
      <c r="C66" s="94" t="e">
        <f t="shared" si="39"/>
        <v>#DIV/0!</v>
      </c>
      <c r="D66" s="94" t="e">
        <f>'Sample of Spirits 2'!E66</f>
        <v>#DIV/0!</v>
      </c>
      <c r="E66" s="199" t="e">
        <f t="shared" si="40"/>
        <v>#DIV/0!</v>
      </c>
      <c r="F66" s="118"/>
      <c r="G66" s="98" t="e">
        <f>IF('Sample of Spirits 2'!R66&lt;J66,"&lt;",'Sample of Spirits 2'!R66)</f>
        <v>#DIV/0!</v>
      </c>
      <c r="H66" s="123" t="e">
        <f t="shared" si="41"/>
        <v>#DIV/0!</v>
      </c>
      <c r="I66" s="94" t="e">
        <f>'Sample of Spirits 2'!N66</f>
        <v>#DIV/0!</v>
      </c>
      <c r="J66" s="199" t="e">
        <f t="shared" si="42"/>
        <v>#DIV/0!</v>
      </c>
      <c r="K66" s="118"/>
      <c r="L66" s="185" t="e">
        <f>IF('Sample of Spirits 2'!AA66&lt;O66,"&lt;",'Sample of Spirits 2'!AA66)</f>
        <v>#DIV/0!</v>
      </c>
      <c r="M66" s="98" t="e">
        <f t="shared" si="43"/>
        <v>#DIV/0!</v>
      </c>
      <c r="N66" s="94" t="e">
        <f>'Sample of Spirits 2'!W66</f>
        <v>#DIV/0!</v>
      </c>
      <c r="O66" s="199" t="e">
        <f t="shared" si="44"/>
        <v>#DIV/0!</v>
      </c>
      <c r="P66" s="118"/>
      <c r="Q66" s="94" t="e">
        <f t="shared" ref="Q66:Q72" si="49">IF(G66="&lt;","-",(B66-L66)/AVERAGE(B66,L66)*100)</f>
        <v>#DIV/0!</v>
      </c>
      <c r="R66" s="94" t="e">
        <f t="shared" ref="R66:R72" si="50">IF(L66="&lt;","-",D66-N66)</f>
        <v>#DIV/0!</v>
      </c>
      <c r="S66" s="118"/>
      <c r="T66" s="186" t="e">
        <f t="shared" ref="T66:T68" si="51">IF(G66="&lt;","-",(G66-L66)/AVERAGE(G66,L66)*100)</f>
        <v>#DIV/0!</v>
      </c>
      <c r="U66" s="94" t="e">
        <f t="shared" ref="U66:U72" si="52">IF(L66="&lt;","-",I66-N66)</f>
        <v>#DIV/0!</v>
      </c>
      <c r="V66" s="114"/>
      <c r="W66" s="312"/>
      <c r="X66" s="307"/>
      <c r="Y66" s="307"/>
      <c r="Z66" s="307"/>
      <c r="AA66" s="307"/>
      <c r="AB66" s="307"/>
      <c r="AC66" s="307"/>
      <c r="AD66" s="307"/>
      <c r="AE66" s="307"/>
      <c r="AF66" s="307"/>
      <c r="AG66" s="307"/>
      <c r="AH66" s="307"/>
      <c r="AI66" s="307"/>
      <c r="AJ66" s="307"/>
      <c r="AK66" s="307"/>
      <c r="AL66" s="307"/>
      <c r="AM66" s="307"/>
      <c r="AN66" s="307"/>
      <c r="AO66" s="307"/>
      <c r="AP66" s="307"/>
      <c r="AQ66" s="307"/>
      <c r="AR66" s="307"/>
      <c r="AS66" s="307"/>
      <c r="AT66" s="307"/>
      <c r="AU66" s="307"/>
      <c r="AV66" s="307"/>
      <c r="AW66" s="307"/>
      <c r="AX66" s="307"/>
      <c r="AY66" s="307"/>
      <c r="AZ66" s="307"/>
      <c r="BA66" s="307"/>
      <c r="BB66" s="307"/>
      <c r="BC66" s="307"/>
      <c r="BD66" s="307"/>
      <c r="BE66" s="307"/>
      <c r="BF66" s="307"/>
      <c r="BG66" s="307"/>
      <c r="BH66" s="307"/>
      <c r="BI66" s="307"/>
      <c r="BJ66" s="307"/>
      <c r="BK66" s="307"/>
      <c r="BL66" s="307"/>
      <c r="BM66" s="307"/>
      <c r="BN66" s="307"/>
      <c r="BO66" s="307"/>
      <c r="BP66" s="307"/>
      <c r="BQ66" s="307"/>
      <c r="BR66" s="307"/>
      <c r="BS66" s="307"/>
      <c r="BT66" s="307"/>
      <c r="BU66" s="307"/>
      <c r="BV66" s="307"/>
      <c r="BW66" s="307"/>
      <c r="BX66" s="307"/>
      <c r="BY66" s="307"/>
      <c r="BZ66" s="307"/>
      <c r="CA66" s="307"/>
      <c r="CB66" s="307"/>
      <c r="CC66" s="307"/>
      <c r="CD66" s="307"/>
      <c r="CE66" s="307"/>
      <c r="CF66" s="307"/>
      <c r="CG66" s="307"/>
      <c r="CH66" s="307"/>
      <c r="CI66" s="307"/>
      <c r="CJ66" s="307"/>
      <c r="CK66" s="307"/>
      <c r="CL66" s="307"/>
      <c r="CM66" s="307"/>
      <c r="CN66" s="307"/>
      <c r="CO66" s="307"/>
      <c r="CP66" s="307"/>
      <c r="CQ66" s="307"/>
      <c r="CR66" s="307"/>
      <c r="CS66" s="307"/>
      <c r="CT66" s="307"/>
      <c r="CU66" s="307"/>
      <c r="CV66" s="307"/>
      <c r="CW66" s="307"/>
      <c r="CX66" s="307"/>
      <c r="CY66" s="307"/>
      <c r="CZ66" s="307"/>
      <c r="DA66" s="307"/>
      <c r="DB66" s="307"/>
      <c r="DC66" s="307"/>
      <c r="DD66" s="307"/>
      <c r="DE66" s="307"/>
      <c r="DF66" s="307"/>
      <c r="DG66" s="307"/>
      <c r="DH66" s="307"/>
      <c r="DI66" s="307"/>
      <c r="DJ66" s="307"/>
      <c r="DK66" s="307"/>
      <c r="DL66" s="307"/>
      <c r="DM66" s="307"/>
      <c r="DN66" s="307"/>
      <c r="DO66" s="307"/>
      <c r="DP66" s="307"/>
      <c r="DQ66" s="307"/>
      <c r="DR66" s="307"/>
      <c r="DS66" s="307"/>
      <c r="DT66" s="307"/>
      <c r="DU66" s="307"/>
      <c r="DV66" s="307"/>
      <c r="DW66" s="307"/>
      <c r="DX66" s="307"/>
      <c r="DY66" s="307"/>
      <c r="DZ66" s="307"/>
      <c r="EA66" s="307"/>
      <c r="EB66" s="307"/>
      <c r="EC66" s="307"/>
      <c r="ED66" s="307"/>
      <c r="EE66" s="307"/>
      <c r="EF66" s="307"/>
      <c r="EG66" s="307"/>
      <c r="EH66" s="307"/>
      <c r="EI66" s="307"/>
      <c r="EJ66" s="307"/>
      <c r="EK66" s="307"/>
      <c r="EL66" s="307"/>
      <c r="EM66" s="307"/>
      <c r="EN66" s="307"/>
      <c r="EO66" s="307"/>
      <c r="EP66" s="307"/>
      <c r="EQ66" s="307"/>
      <c r="ER66" s="307"/>
      <c r="ES66" s="307"/>
      <c r="ET66" s="307"/>
      <c r="EU66" s="307"/>
      <c r="EV66" s="307"/>
      <c r="EW66" s="307"/>
      <c r="EX66" s="307"/>
      <c r="EY66" s="307"/>
      <c r="EZ66" s="307"/>
      <c r="FA66" s="307"/>
      <c r="FB66" s="307"/>
      <c r="FC66" s="307"/>
      <c r="FD66" s="307"/>
      <c r="FE66" s="307"/>
      <c r="FF66" s="307"/>
      <c r="FG66" s="307"/>
      <c r="FH66" s="307"/>
      <c r="FI66" s="307"/>
      <c r="FJ66" s="307"/>
      <c r="FK66" s="307"/>
      <c r="FL66" s="307"/>
      <c r="FM66" s="307"/>
      <c r="FN66" s="307"/>
      <c r="FO66" s="307"/>
      <c r="FP66" s="307"/>
      <c r="FQ66" s="307"/>
      <c r="FR66" s="307"/>
      <c r="FS66" s="307"/>
      <c r="FT66" s="307"/>
      <c r="FU66" s="307"/>
      <c r="FV66" s="307"/>
      <c r="FW66" s="307"/>
      <c r="FX66" s="307"/>
      <c r="FY66" s="307"/>
      <c r="FZ66" s="307"/>
      <c r="GA66" s="307"/>
      <c r="GB66" s="307"/>
      <c r="GC66" s="307"/>
      <c r="GD66" s="307"/>
      <c r="GE66" s="307"/>
      <c r="GF66" s="307"/>
      <c r="GG66" s="307"/>
      <c r="GH66" s="307"/>
      <c r="GI66" s="307"/>
      <c r="GJ66" s="307"/>
      <c r="GK66" s="307"/>
      <c r="GL66" s="307"/>
      <c r="GM66" s="307"/>
      <c r="GN66" s="307"/>
      <c r="GO66" s="307"/>
      <c r="GP66" s="307"/>
      <c r="GQ66" s="307"/>
      <c r="GR66" s="307"/>
      <c r="GS66" s="307"/>
      <c r="GT66" s="307"/>
      <c r="GU66" s="307"/>
      <c r="GV66" s="307"/>
      <c r="GW66" s="307"/>
      <c r="GX66" s="307"/>
      <c r="GY66" s="307"/>
      <c r="GZ66" s="307"/>
      <c r="HA66" s="307"/>
      <c r="HB66" s="307"/>
      <c r="HC66" s="307"/>
      <c r="HD66" s="307"/>
      <c r="HE66" s="307"/>
      <c r="HF66" s="307"/>
      <c r="HG66" s="307"/>
      <c r="HH66" s="307"/>
      <c r="HI66" s="307"/>
      <c r="HJ66" s="307"/>
      <c r="HK66" s="307"/>
      <c r="HL66" s="307"/>
      <c r="HM66" s="307"/>
      <c r="HN66" s="307"/>
      <c r="HO66" s="307"/>
      <c r="HP66" s="307"/>
      <c r="HQ66" s="307"/>
      <c r="HR66" s="307"/>
      <c r="HS66" s="307"/>
      <c r="HT66" s="307"/>
      <c r="HU66" s="307"/>
      <c r="HV66" s="307"/>
      <c r="HW66" s="307"/>
      <c r="HX66" s="307"/>
      <c r="HY66" s="307"/>
      <c r="HZ66" s="307"/>
      <c r="IA66" s="307"/>
      <c r="IB66" s="307"/>
      <c r="IC66" s="307"/>
      <c r="ID66" s="307"/>
      <c r="IE66" s="307"/>
      <c r="IF66" s="307"/>
      <c r="IG66" s="307"/>
      <c r="IH66" s="307"/>
      <c r="II66" s="307"/>
      <c r="IJ66" s="307"/>
      <c r="IK66" s="307"/>
      <c r="IL66" s="307"/>
      <c r="IM66" s="307"/>
      <c r="IN66" s="307"/>
      <c r="IO66" s="307"/>
      <c r="IP66" s="307"/>
      <c r="IQ66" s="307"/>
      <c r="IR66" s="307"/>
      <c r="IS66" s="307"/>
      <c r="IT66" s="307"/>
      <c r="IU66" s="307"/>
      <c r="IV66" s="307"/>
      <c r="IW66" s="307"/>
      <c r="IX66" s="307"/>
      <c r="IY66" s="307"/>
      <c r="IZ66" s="307"/>
      <c r="JA66" s="307"/>
      <c r="JB66" s="307"/>
      <c r="JC66" s="307"/>
      <c r="JD66" s="307"/>
      <c r="JE66" s="307"/>
      <c r="JF66" s="307"/>
      <c r="JG66" s="307"/>
      <c r="JH66" s="307"/>
      <c r="JI66" s="307"/>
      <c r="JJ66" s="307"/>
      <c r="JK66" s="307"/>
      <c r="JL66" s="307"/>
      <c r="JM66" s="307"/>
      <c r="JN66" s="307"/>
      <c r="JO66" s="307"/>
      <c r="JP66" s="307"/>
      <c r="JQ66" s="307"/>
      <c r="JR66" s="307"/>
      <c r="JS66" s="307"/>
      <c r="JT66" s="307"/>
      <c r="JU66" s="307"/>
      <c r="JV66" s="307"/>
      <c r="JW66" s="307"/>
      <c r="JX66" s="307"/>
      <c r="JY66" s="307"/>
      <c r="JZ66" s="307"/>
      <c r="KA66" s="307"/>
      <c r="KB66" s="307"/>
      <c r="KC66" s="307"/>
      <c r="KD66" s="307"/>
      <c r="KE66" s="307"/>
      <c r="KF66" s="307"/>
      <c r="KG66" s="307"/>
      <c r="KH66" s="307"/>
      <c r="KI66" s="307"/>
      <c r="KJ66" s="307"/>
      <c r="KK66" s="307"/>
      <c r="KL66" s="307"/>
      <c r="KM66" s="307"/>
      <c r="KN66" s="307"/>
      <c r="KO66" s="307"/>
      <c r="KP66" s="307"/>
      <c r="KQ66" s="307"/>
      <c r="KR66" s="307"/>
      <c r="KS66" s="307"/>
      <c r="KT66" s="307"/>
      <c r="KU66" s="307"/>
      <c r="KV66" s="307"/>
      <c r="KW66" s="307"/>
      <c r="KX66" s="307"/>
      <c r="KY66" s="307"/>
      <c r="KZ66" s="307"/>
      <c r="LA66" s="307"/>
      <c r="LB66" s="307"/>
      <c r="LC66" s="307"/>
      <c r="LD66" s="307"/>
      <c r="LE66" s="307"/>
      <c r="LF66" s="307"/>
      <c r="LG66" s="307"/>
      <c r="LH66" s="307"/>
      <c r="LI66" s="307"/>
      <c r="LJ66" s="307"/>
      <c r="LK66" s="307"/>
      <c r="LL66" s="307"/>
      <c r="LM66" s="307"/>
      <c r="LN66" s="307"/>
      <c r="LO66" s="307"/>
      <c r="LP66" s="307"/>
      <c r="LQ66" s="307"/>
      <c r="LR66" s="307"/>
      <c r="LS66" s="307"/>
      <c r="LT66" s="307"/>
      <c r="LU66" s="307"/>
      <c r="LV66" s="307"/>
      <c r="LW66" s="307"/>
      <c r="LX66" s="307"/>
      <c r="LY66" s="307"/>
      <c r="LZ66" s="307"/>
      <c r="MA66" s="307"/>
      <c r="MB66" s="307"/>
      <c r="MC66" s="307"/>
      <c r="MD66" s="307"/>
      <c r="ME66" s="307"/>
      <c r="MF66" s="307"/>
      <c r="MG66" s="307"/>
      <c r="MH66" s="307"/>
      <c r="MI66" s="307"/>
      <c r="MJ66" s="307"/>
      <c r="MK66" s="307"/>
      <c r="ML66" s="307"/>
      <c r="MM66" s="307"/>
      <c r="MN66" s="307"/>
      <c r="MO66" s="307"/>
      <c r="MP66" s="307"/>
      <c r="MQ66" s="307"/>
      <c r="MR66" s="307"/>
      <c r="MS66" s="307"/>
      <c r="MT66" s="307"/>
      <c r="MU66" s="307"/>
      <c r="MV66" s="307"/>
      <c r="MW66" s="307"/>
      <c r="MX66" s="307"/>
      <c r="MY66" s="307"/>
      <c r="MZ66" s="307"/>
      <c r="NA66" s="307"/>
      <c r="NB66" s="307"/>
      <c r="NC66" s="307"/>
      <c r="ND66" s="307"/>
      <c r="NE66" s="307"/>
      <c r="NF66" s="307"/>
      <c r="NG66" s="307"/>
      <c r="NH66" s="307"/>
      <c r="NI66" s="307"/>
      <c r="NJ66" s="307"/>
      <c r="NK66" s="307"/>
      <c r="NL66" s="307"/>
      <c r="NM66" s="307"/>
      <c r="NN66" s="307"/>
      <c r="NO66" s="307"/>
      <c r="NP66" s="307"/>
      <c r="NQ66" s="307"/>
      <c r="NR66" s="307"/>
      <c r="NS66" s="307"/>
      <c r="NT66" s="307"/>
      <c r="NU66" s="307"/>
      <c r="NV66" s="307"/>
      <c r="NW66" s="307"/>
      <c r="NX66" s="307"/>
      <c r="NY66" s="307"/>
      <c r="NZ66" s="307"/>
      <c r="OA66" s="307"/>
      <c r="OB66" s="307"/>
      <c r="OC66" s="307"/>
      <c r="OD66" s="307"/>
      <c r="OE66" s="307"/>
      <c r="OF66" s="307"/>
      <c r="OG66" s="307"/>
      <c r="OH66" s="307"/>
      <c r="OI66" s="307"/>
      <c r="OJ66" s="307"/>
      <c r="OK66" s="307"/>
      <c r="OL66" s="307"/>
      <c r="OM66" s="307"/>
      <c r="ON66" s="307"/>
      <c r="OO66" s="307"/>
      <c r="OP66" s="307"/>
      <c r="OQ66" s="307"/>
      <c r="OR66" s="307"/>
      <c r="OS66" s="307"/>
      <c r="OT66" s="307"/>
      <c r="OU66" s="307"/>
      <c r="OV66" s="307"/>
      <c r="OW66" s="307"/>
      <c r="OX66" s="307"/>
      <c r="OY66" s="307"/>
      <c r="OZ66" s="307"/>
      <c r="PA66" s="307"/>
      <c r="PB66" s="307"/>
      <c r="PC66" s="307"/>
      <c r="PD66" s="307"/>
      <c r="PE66" s="307"/>
      <c r="PF66" s="307"/>
      <c r="PG66" s="307"/>
      <c r="PH66" s="307"/>
      <c r="PI66" s="307"/>
      <c r="PJ66" s="307"/>
      <c r="PK66" s="307"/>
      <c r="PL66" s="307"/>
      <c r="PM66" s="307"/>
      <c r="PN66" s="307"/>
      <c r="PO66" s="307"/>
      <c r="PP66" s="307"/>
      <c r="PQ66" s="307"/>
      <c r="PR66" s="307"/>
      <c r="PS66" s="307"/>
      <c r="PT66" s="307"/>
      <c r="PU66" s="307"/>
      <c r="PV66" s="307"/>
      <c r="PW66" s="307"/>
      <c r="PX66" s="307"/>
      <c r="PY66" s="307"/>
      <c r="PZ66" s="307"/>
      <c r="QA66" s="307"/>
      <c r="QB66" s="307"/>
      <c r="QC66" s="307"/>
      <c r="QD66" s="307"/>
      <c r="QE66" s="307"/>
      <c r="QF66" s="307"/>
      <c r="QG66" s="307"/>
      <c r="QH66" s="307"/>
      <c r="QI66" s="307"/>
      <c r="QJ66" s="307"/>
      <c r="QK66" s="307"/>
      <c r="QL66" s="307"/>
      <c r="QM66" s="307"/>
      <c r="QN66" s="307"/>
      <c r="QO66" s="307"/>
      <c r="QP66" s="307"/>
      <c r="QQ66" s="307"/>
      <c r="QR66" s="307"/>
      <c r="QS66" s="307"/>
      <c r="QT66" s="307"/>
      <c r="QU66" s="307"/>
      <c r="QV66" s="307"/>
      <c r="QW66" s="307"/>
      <c r="QX66" s="307"/>
      <c r="QY66" s="307"/>
      <c r="QZ66" s="307"/>
      <c r="RA66" s="307"/>
      <c r="RB66" s="307"/>
      <c r="RC66" s="307"/>
      <c r="RD66" s="307"/>
      <c r="RE66" s="307"/>
      <c r="RF66" s="307"/>
      <c r="RG66" s="307"/>
      <c r="RH66" s="307"/>
      <c r="RI66" s="307"/>
      <c r="RJ66" s="307"/>
      <c r="RK66" s="307"/>
      <c r="RL66" s="307"/>
      <c r="RM66" s="307"/>
      <c r="RN66" s="307"/>
      <c r="RO66" s="307"/>
      <c r="RP66" s="307"/>
      <c r="RQ66" s="307"/>
      <c r="RR66" s="307"/>
      <c r="RS66" s="307"/>
      <c r="RT66" s="307"/>
      <c r="RU66" s="307"/>
      <c r="RV66" s="307"/>
      <c r="RW66" s="307"/>
      <c r="RX66" s="307"/>
      <c r="RY66" s="307"/>
      <c r="RZ66" s="307"/>
      <c r="SA66" s="307"/>
      <c r="SB66" s="307"/>
      <c r="SC66" s="307"/>
      <c r="SD66" s="307"/>
      <c r="SE66" s="307"/>
      <c r="SF66" s="307"/>
      <c r="SG66" s="307"/>
      <c r="SH66" s="307"/>
      <c r="SI66" s="307"/>
      <c r="SJ66" s="307"/>
      <c r="SK66" s="307"/>
      <c r="SL66" s="307"/>
      <c r="SM66" s="307"/>
      <c r="SN66" s="307"/>
      <c r="SO66" s="307"/>
      <c r="SP66" s="307"/>
      <c r="SQ66" s="307"/>
      <c r="SR66" s="307"/>
      <c r="SS66" s="307"/>
      <c r="ST66" s="307"/>
      <c r="SU66" s="307"/>
      <c r="SV66" s="307"/>
      <c r="SW66" s="307"/>
      <c r="SX66" s="307"/>
      <c r="SY66" s="307"/>
      <c r="SZ66" s="307"/>
      <c r="TA66" s="307"/>
      <c r="TB66" s="307"/>
      <c r="TC66" s="307"/>
      <c r="TD66" s="307"/>
      <c r="TE66" s="307"/>
      <c r="TF66" s="307"/>
      <c r="TG66" s="307"/>
      <c r="TH66" s="307"/>
      <c r="TI66" s="307"/>
      <c r="TJ66" s="307"/>
      <c r="TK66" s="307"/>
      <c r="TL66" s="307"/>
      <c r="TM66" s="307"/>
      <c r="TN66" s="307"/>
      <c r="TO66" s="307"/>
      <c r="TP66" s="307"/>
      <c r="TQ66" s="307"/>
      <c r="TR66" s="307"/>
      <c r="TS66" s="307"/>
      <c r="TT66" s="307"/>
      <c r="TU66" s="307"/>
      <c r="TV66" s="307"/>
      <c r="TW66" s="307"/>
      <c r="TX66" s="307"/>
      <c r="TY66" s="307"/>
      <c r="TZ66" s="307"/>
      <c r="UA66" s="307"/>
      <c r="UB66" s="307"/>
      <c r="UC66" s="307"/>
      <c r="UD66" s="307"/>
      <c r="UE66" s="307"/>
      <c r="UF66" s="307"/>
      <c r="UG66" s="307"/>
      <c r="UH66" s="307"/>
      <c r="UI66" s="307"/>
      <c r="UJ66" s="307"/>
      <c r="UK66" s="307"/>
      <c r="UL66" s="307"/>
      <c r="UM66" s="307"/>
      <c r="UN66" s="307"/>
      <c r="UO66" s="307"/>
      <c r="UP66" s="307"/>
      <c r="UQ66" s="307"/>
      <c r="UR66" s="307"/>
      <c r="US66" s="307"/>
      <c r="UT66" s="307"/>
      <c r="UU66" s="307"/>
      <c r="UV66" s="307"/>
      <c r="UW66" s="307"/>
      <c r="UX66" s="307"/>
      <c r="UY66" s="307"/>
      <c r="UZ66" s="307"/>
      <c r="VA66" s="307"/>
      <c r="VB66" s="307"/>
      <c r="VC66" s="307"/>
      <c r="VD66" s="307"/>
      <c r="VE66" s="307"/>
      <c r="VF66" s="307"/>
      <c r="VG66" s="307"/>
      <c r="VH66" s="307"/>
      <c r="VI66" s="307"/>
      <c r="VJ66" s="307"/>
      <c r="VK66" s="307"/>
      <c r="VL66" s="307"/>
      <c r="VM66" s="307"/>
      <c r="VN66" s="307"/>
      <c r="VO66" s="307"/>
      <c r="VP66" s="307"/>
      <c r="VQ66" s="307"/>
      <c r="VR66" s="307"/>
      <c r="VS66" s="307"/>
      <c r="VT66" s="307"/>
      <c r="VU66" s="307"/>
      <c r="VV66" s="307"/>
      <c r="VW66" s="307"/>
      <c r="VX66" s="307"/>
      <c r="VY66" s="307"/>
      <c r="VZ66" s="307"/>
      <c r="WA66" s="307"/>
      <c r="WB66" s="307"/>
      <c r="WC66" s="307"/>
      <c r="WD66" s="307"/>
      <c r="WE66" s="307"/>
      <c r="WF66" s="307"/>
      <c r="WG66" s="307"/>
      <c r="WH66" s="307"/>
      <c r="WI66" s="307"/>
      <c r="WJ66" s="307"/>
      <c r="WK66" s="307"/>
      <c r="WL66" s="307"/>
      <c r="WM66" s="307"/>
      <c r="WN66" s="307"/>
      <c r="WO66" s="307"/>
      <c r="WP66" s="307"/>
      <c r="WQ66" s="307"/>
      <c r="WR66" s="307"/>
      <c r="WS66" s="307"/>
      <c r="WT66" s="307"/>
      <c r="WU66" s="307"/>
      <c r="WV66" s="307"/>
      <c r="WW66" s="307"/>
      <c r="WX66" s="307"/>
      <c r="WY66" s="307"/>
      <c r="WZ66" s="307"/>
      <c r="XA66" s="307"/>
      <c r="XB66" s="307"/>
      <c r="XC66" s="307"/>
      <c r="XD66" s="307"/>
      <c r="XE66" s="307"/>
      <c r="XF66" s="307"/>
      <c r="XG66" s="307"/>
      <c r="XH66" s="307"/>
      <c r="XI66" s="307"/>
      <c r="XJ66" s="307"/>
      <c r="XK66" s="307"/>
      <c r="XL66" s="307"/>
      <c r="XM66" s="307"/>
      <c r="XN66" s="307"/>
      <c r="XO66" s="307"/>
      <c r="XP66" s="307"/>
      <c r="XQ66" s="307"/>
      <c r="XR66" s="307"/>
      <c r="XS66" s="307"/>
      <c r="XT66" s="307"/>
      <c r="XU66" s="307"/>
      <c r="XV66" s="307"/>
      <c r="XW66" s="307"/>
      <c r="XX66" s="307"/>
      <c r="XY66" s="307"/>
      <c r="XZ66" s="307"/>
      <c r="YA66" s="307"/>
      <c r="YB66" s="307"/>
      <c r="YC66" s="307"/>
      <c r="YD66" s="307"/>
      <c r="YE66" s="307"/>
      <c r="YF66" s="307"/>
      <c r="YG66" s="307"/>
      <c r="YH66" s="307"/>
      <c r="YI66" s="307"/>
      <c r="YJ66" s="307"/>
      <c r="YK66" s="307"/>
      <c r="YL66" s="307"/>
      <c r="YM66" s="307"/>
      <c r="YN66" s="307"/>
      <c r="YO66" s="307"/>
      <c r="YP66" s="307"/>
      <c r="YQ66" s="307"/>
      <c r="YR66" s="307"/>
      <c r="YS66" s="307"/>
      <c r="YT66" s="307"/>
      <c r="YU66" s="307"/>
      <c r="YV66" s="307"/>
      <c r="YW66" s="307"/>
      <c r="YX66" s="307"/>
      <c r="YY66" s="307"/>
      <c r="YZ66" s="307"/>
      <c r="ZA66" s="307"/>
      <c r="ZB66" s="307"/>
      <c r="ZC66" s="307"/>
      <c r="ZD66" s="307"/>
      <c r="ZE66" s="307"/>
      <c r="ZF66" s="307"/>
      <c r="ZG66" s="307"/>
      <c r="ZH66" s="307"/>
      <c r="ZI66" s="307"/>
      <c r="ZJ66" s="307"/>
      <c r="ZK66" s="307"/>
      <c r="ZL66" s="307"/>
      <c r="ZM66" s="307"/>
      <c r="ZN66" s="307"/>
      <c r="ZO66" s="307"/>
      <c r="ZP66" s="307"/>
      <c r="ZQ66" s="307"/>
      <c r="ZR66" s="307"/>
      <c r="ZS66" s="307"/>
      <c r="ZT66" s="307"/>
      <c r="ZU66" s="307"/>
      <c r="ZV66" s="307"/>
      <c r="ZW66" s="307"/>
      <c r="ZX66" s="307"/>
      <c r="ZY66" s="307"/>
      <c r="ZZ66" s="307"/>
      <c r="AAA66" s="307"/>
      <c r="AAB66" s="307"/>
      <c r="AAC66" s="307"/>
      <c r="AAD66" s="307"/>
      <c r="AAE66" s="307"/>
      <c r="AAF66" s="307"/>
      <c r="AAG66" s="307"/>
      <c r="AAH66" s="307"/>
      <c r="AAI66" s="307"/>
      <c r="AAJ66" s="307"/>
      <c r="AAK66" s="307"/>
      <c r="AAL66" s="307"/>
      <c r="AAM66" s="307"/>
      <c r="AAN66" s="307"/>
      <c r="AAO66" s="307"/>
      <c r="AAP66" s="307"/>
      <c r="AAQ66" s="307"/>
      <c r="AAR66" s="307"/>
      <c r="AAS66" s="307"/>
      <c r="AAT66" s="307"/>
      <c r="AAU66" s="307"/>
      <c r="AAV66" s="307"/>
      <c r="AAW66" s="307"/>
      <c r="AAX66" s="307"/>
      <c r="AAY66" s="307"/>
      <c r="AAZ66" s="307"/>
      <c r="ABA66" s="307"/>
      <c r="ABB66" s="307"/>
      <c r="ABC66" s="307"/>
      <c r="ABD66" s="307"/>
      <c r="ABE66" s="307"/>
      <c r="ABF66" s="307"/>
      <c r="ABG66" s="307"/>
      <c r="ABH66" s="307"/>
      <c r="ABI66" s="307"/>
      <c r="ABJ66" s="307"/>
      <c r="ABK66" s="307"/>
      <c r="ABL66" s="307"/>
      <c r="ABM66" s="307"/>
      <c r="ABN66" s="307"/>
      <c r="ABO66" s="307"/>
      <c r="ABP66" s="307"/>
      <c r="ABQ66" s="307"/>
      <c r="ABR66" s="307"/>
      <c r="ABS66" s="307"/>
      <c r="ABT66" s="307"/>
      <c r="ABU66" s="307"/>
      <c r="ABV66" s="307"/>
      <c r="ABW66" s="307"/>
      <c r="ABX66" s="307"/>
      <c r="ABY66" s="307"/>
      <c r="ABZ66" s="307"/>
      <c r="ACA66" s="307"/>
      <c r="ACB66" s="307"/>
      <c r="ACC66" s="307"/>
      <c r="ACD66" s="307"/>
      <c r="ACE66" s="307"/>
      <c r="ACF66" s="307"/>
      <c r="ACG66" s="307"/>
      <c r="ACH66" s="307"/>
      <c r="ACI66" s="307"/>
      <c r="ACJ66" s="307"/>
      <c r="ACK66" s="307"/>
      <c r="ACL66" s="307"/>
      <c r="ACM66" s="307"/>
      <c r="ACN66" s="307"/>
      <c r="ACO66" s="307"/>
      <c r="ACP66" s="307"/>
      <c r="ACQ66" s="307"/>
      <c r="ACR66" s="307"/>
      <c r="ACS66" s="307"/>
      <c r="ACT66" s="307"/>
      <c r="ACU66" s="307"/>
      <c r="ACV66" s="307"/>
      <c r="ACW66" s="307"/>
      <c r="ACX66" s="307"/>
      <c r="ACY66" s="307"/>
      <c r="ACZ66" s="307"/>
      <c r="ADA66" s="307"/>
      <c r="ADB66" s="307"/>
      <c r="ADC66" s="307"/>
      <c r="ADD66" s="307"/>
      <c r="ADE66" s="307"/>
      <c r="ADF66" s="307"/>
      <c r="ADG66" s="307"/>
      <c r="ADH66" s="307"/>
      <c r="ADI66" s="307"/>
      <c r="ADJ66" s="307"/>
      <c r="ADK66" s="307"/>
      <c r="ADL66" s="307"/>
      <c r="ADM66" s="307"/>
      <c r="ADN66" s="307"/>
      <c r="ADO66" s="307"/>
      <c r="ADP66" s="307"/>
      <c r="ADQ66" s="307"/>
      <c r="ADR66" s="307"/>
      <c r="ADS66" s="307"/>
      <c r="ADT66" s="307"/>
      <c r="ADU66" s="307"/>
      <c r="ADV66" s="307"/>
      <c r="ADW66" s="307"/>
      <c r="ADX66" s="307"/>
      <c r="ADY66" s="307"/>
      <c r="ADZ66" s="307"/>
      <c r="AEA66" s="307"/>
      <c r="AEB66" s="307"/>
      <c r="AEC66" s="307"/>
      <c r="AED66" s="307"/>
      <c r="AEE66" s="307"/>
      <c r="AEF66" s="307"/>
      <c r="AEG66" s="307"/>
      <c r="AEH66" s="307"/>
      <c r="AEI66" s="307"/>
      <c r="AEJ66" s="307"/>
      <c r="AEK66" s="307"/>
      <c r="AEL66" s="307"/>
      <c r="AEM66" s="307"/>
      <c r="AEN66" s="307"/>
      <c r="AEO66" s="307"/>
      <c r="AEP66" s="307"/>
      <c r="AEQ66" s="307"/>
      <c r="AER66" s="307"/>
      <c r="AES66" s="307"/>
      <c r="AET66" s="307"/>
      <c r="AEU66" s="307"/>
      <c r="AEV66" s="307"/>
      <c r="AEW66" s="307"/>
      <c r="AEX66" s="307"/>
      <c r="AEY66" s="307"/>
      <c r="AEZ66" s="307"/>
      <c r="AFA66" s="307"/>
      <c r="AFB66" s="307"/>
      <c r="AFC66" s="307"/>
      <c r="AFD66" s="307"/>
      <c r="AFE66" s="307"/>
      <c r="AFF66" s="307"/>
      <c r="AFG66" s="307"/>
      <c r="AFH66" s="307"/>
      <c r="AFI66" s="307"/>
      <c r="AFJ66" s="307"/>
      <c r="AFK66" s="307"/>
      <c r="AFL66" s="307"/>
      <c r="AFM66" s="307"/>
      <c r="AFN66" s="307"/>
      <c r="AFO66" s="307"/>
      <c r="AFP66" s="307"/>
      <c r="AFQ66" s="307"/>
      <c r="AFR66" s="307"/>
      <c r="AFS66" s="307"/>
      <c r="AFT66" s="307"/>
      <c r="AFU66" s="307"/>
      <c r="AFV66" s="307"/>
      <c r="AFW66" s="307"/>
      <c r="AFX66" s="307"/>
      <c r="AFY66" s="307"/>
      <c r="AFZ66" s="307"/>
      <c r="AGA66" s="307"/>
      <c r="AGB66" s="307"/>
      <c r="AGC66" s="307"/>
      <c r="AGD66" s="307"/>
      <c r="AGE66" s="307"/>
      <c r="AGF66" s="307"/>
      <c r="AGG66" s="307"/>
      <c r="AGH66" s="307"/>
      <c r="AGI66" s="307"/>
      <c r="AGJ66" s="307"/>
      <c r="AGK66" s="307"/>
      <c r="AGL66" s="307"/>
      <c r="AGM66" s="307"/>
      <c r="AGN66" s="307"/>
      <c r="AGO66" s="307"/>
      <c r="AGP66" s="307"/>
      <c r="AGQ66" s="307"/>
      <c r="AGR66" s="307"/>
      <c r="AGS66" s="307"/>
      <c r="AGT66" s="307"/>
      <c r="AGU66" s="307"/>
      <c r="AGV66" s="307"/>
      <c r="AGW66" s="307"/>
      <c r="AGX66" s="307"/>
      <c r="AGY66" s="307"/>
      <c r="AGZ66" s="307"/>
      <c r="AHA66" s="307"/>
      <c r="AHB66" s="307"/>
      <c r="AHC66" s="307"/>
      <c r="AHD66" s="307"/>
      <c r="AHE66" s="307"/>
      <c r="AHF66" s="307"/>
      <c r="AHG66" s="307"/>
      <c r="AHH66" s="307"/>
      <c r="AHI66" s="307"/>
      <c r="AHJ66" s="307"/>
      <c r="AHK66" s="307"/>
      <c r="AHL66" s="307"/>
      <c r="AHM66" s="307"/>
      <c r="AHN66" s="307"/>
      <c r="AHO66" s="307"/>
      <c r="AHP66" s="307"/>
      <c r="AHQ66" s="307"/>
      <c r="AHR66" s="307"/>
      <c r="AHS66" s="307"/>
      <c r="AHT66" s="307"/>
      <c r="AHU66" s="307"/>
      <c r="AHV66" s="307"/>
      <c r="AHW66" s="307"/>
      <c r="AHX66" s="307"/>
      <c r="AHY66" s="307"/>
      <c r="AHZ66" s="307"/>
      <c r="AIA66" s="307"/>
      <c r="AIB66" s="307"/>
      <c r="AIC66" s="307"/>
      <c r="AID66" s="307"/>
      <c r="AIE66" s="307"/>
      <c r="AIF66" s="307"/>
      <c r="AIG66" s="307"/>
      <c r="AIH66" s="307"/>
      <c r="AII66" s="307"/>
      <c r="AIJ66" s="307"/>
      <c r="AIK66" s="307"/>
      <c r="AIL66" s="307"/>
      <c r="AIM66" s="307"/>
      <c r="AIN66" s="307"/>
      <c r="AIO66" s="307"/>
      <c r="AIP66" s="307"/>
      <c r="AIQ66" s="307"/>
      <c r="AIR66" s="307"/>
      <c r="AIS66" s="307"/>
      <c r="AIT66" s="307"/>
      <c r="AIU66" s="307"/>
      <c r="AIV66" s="307"/>
      <c r="AIW66" s="307"/>
      <c r="AIX66" s="307"/>
      <c r="AIY66" s="307"/>
      <c r="AIZ66" s="307"/>
      <c r="AJA66" s="307"/>
      <c r="AJB66" s="307"/>
      <c r="AJC66" s="307"/>
      <c r="AJD66" s="307"/>
      <c r="AJE66" s="307"/>
      <c r="AJF66" s="307"/>
      <c r="AJG66" s="307"/>
      <c r="AJH66" s="307"/>
      <c r="AJI66" s="307"/>
      <c r="AJJ66" s="307"/>
      <c r="AJK66" s="307"/>
      <c r="AJL66" s="307"/>
      <c r="AJM66" s="307"/>
      <c r="AJN66" s="307"/>
      <c r="AJO66" s="307"/>
      <c r="AJP66" s="307"/>
      <c r="AJQ66" s="307"/>
      <c r="AJR66" s="307"/>
      <c r="AJS66" s="307"/>
      <c r="AJT66" s="307"/>
      <c r="AJU66" s="307"/>
      <c r="AJV66" s="307"/>
      <c r="AJW66" s="307"/>
      <c r="AJX66" s="307"/>
      <c r="AJY66" s="307"/>
      <c r="AJZ66" s="307"/>
      <c r="AKA66" s="307"/>
      <c r="AKB66" s="307"/>
      <c r="AKC66" s="307"/>
      <c r="AKD66" s="307"/>
      <c r="AKE66" s="307"/>
      <c r="AKF66" s="307"/>
      <c r="AKG66" s="307"/>
      <c r="AKH66" s="307"/>
      <c r="AKI66" s="307"/>
      <c r="AKJ66" s="307"/>
      <c r="AKK66" s="307"/>
      <c r="AKL66" s="307"/>
      <c r="AKM66" s="307"/>
      <c r="AKN66" s="307"/>
      <c r="AKO66" s="307"/>
      <c r="AKP66" s="307"/>
      <c r="AKQ66" s="307"/>
      <c r="AKR66" s="307"/>
      <c r="AKS66" s="307"/>
      <c r="AKT66" s="307"/>
      <c r="AKU66" s="307"/>
      <c r="AKV66" s="307"/>
      <c r="AKW66" s="307"/>
      <c r="AKX66" s="307"/>
      <c r="AKY66" s="307"/>
    </row>
    <row r="67" spans="1:987" s="41" customFormat="1" x14ac:dyDescent="0.25">
      <c r="A67" s="133" t="s">
        <v>7</v>
      </c>
      <c r="B67" s="185" t="e">
        <f>IF('Sample of Spirits 2'!I67&lt;E67,"&lt;",'Sample of Spirits 2'!I67)</f>
        <v>#DIV/0!</v>
      </c>
      <c r="C67" s="94" t="e">
        <f t="shared" si="39"/>
        <v>#DIV/0!</v>
      </c>
      <c r="D67" s="94" t="e">
        <f>'Sample of Spirits 2'!E67</f>
        <v>#DIV/0!</v>
      </c>
      <c r="E67" s="199" t="e">
        <f t="shared" si="40"/>
        <v>#DIV/0!</v>
      </c>
      <c r="F67" s="118"/>
      <c r="G67" s="123" t="e">
        <f>IF('Sample of Spirits 2'!R67&lt;J67,"&lt;",'Sample of Spirits 2'!R67)</f>
        <v>#DIV/0!</v>
      </c>
      <c r="H67" s="123" t="e">
        <f t="shared" si="41"/>
        <v>#DIV/0!</v>
      </c>
      <c r="I67" s="94" t="e">
        <f>'Sample of Spirits 2'!N67</f>
        <v>#DIV/0!</v>
      </c>
      <c r="J67" s="199" t="e">
        <f t="shared" si="42"/>
        <v>#DIV/0!</v>
      </c>
      <c r="K67" s="118"/>
      <c r="L67" s="187" t="e">
        <f>IF('Sample of Spirits 2'!AA67&lt;O67,"&lt;",'Sample of Spirits 2'!AA67)</f>
        <v>#DIV/0!</v>
      </c>
      <c r="M67" s="123" t="e">
        <f t="shared" si="43"/>
        <v>#DIV/0!</v>
      </c>
      <c r="N67" s="94" t="e">
        <f>'Sample of Spirits 2'!W67</f>
        <v>#DIV/0!</v>
      </c>
      <c r="O67" s="199" t="e">
        <f t="shared" si="44"/>
        <v>#DIV/0!</v>
      </c>
      <c r="P67" s="118"/>
      <c r="Q67" s="94" t="e">
        <f t="shared" si="49"/>
        <v>#DIV/0!</v>
      </c>
      <c r="R67" s="94" t="e">
        <f t="shared" si="50"/>
        <v>#DIV/0!</v>
      </c>
      <c r="S67" s="118"/>
      <c r="T67" s="186" t="e">
        <f t="shared" si="51"/>
        <v>#DIV/0!</v>
      </c>
      <c r="U67" s="94" t="e">
        <f t="shared" si="52"/>
        <v>#DIV/0!</v>
      </c>
      <c r="V67" s="114"/>
      <c r="W67" s="312"/>
      <c r="X67" s="307"/>
      <c r="Y67" s="307"/>
      <c r="Z67" s="307"/>
      <c r="AA67" s="307"/>
      <c r="AB67" s="307"/>
      <c r="AC67" s="307"/>
      <c r="AD67" s="307"/>
      <c r="AE67" s="307"/>
      <c r="AF67" s="307"/>
      <c r="AG67" s="307"/>
      <c r="AH67" s="307"/>
      <c r="AI67" s="307"/>
      <c r="AJ67" s="307"/>
      <c r="AK67" s="307"/>
      <c r="AL67" s="307"/>
      <c r="AM67" s="307"/>
      <c r="AN67" s="307"/>
      <c r="AO67" s="307"/>
      <c r="AP67" s="307"/>
      <c r="AQ67" s="307"/>
      <c r="AR67" s="307"/>
      <c r="AS67" s="307"/>
      <c r="AT67" s="307"/>
      <c r="AU67" s="307"/>
      <c r="AV67" s="307"/>
      <c r="AW67" s="307"/>
      <c r="AX67" s="307"/>
      <c r="AY67" s="307"/>
      <c r="AZ67" s="307"/>
      <c r="BA67" s="307"/>
      <c r="BB67" s="307"/>
      <c r="BC67" s="307"/>
      <c r="BD67" s="307"/>
      <c r="BE67" s="307"/>
      <c r="BF67" s="307"/>
      <c r="BG67" s="307"/>
      <c r="BH67" s="307"/>
      <c r="BI67" s="307"/>
      <c r="BJ67" s="307"/>
      <c r="BK67" s="307"/>
      <c r="BL67" s="307"/>
      <c r="BM67" s="307"/>
      <c r="BN67" s="307"/>
      <c r="BO67" s="307"/>
      <c r="BP67" s="307"/>
      <c r="BQ67" s="307"/>
      <c r="BR67" s="307"/>
      <c r="BS67" s="307"/>
      <c r="BT67" s="307"/>
      <c r="BU67" s="307"/>
      <c r="BV67" s="307"/>
      <c r="BW67" s="307"/>
      <c r="BX67" s="307"/>
      <c r="BY67" s="307"/>
      <c r="BZ67" s="307"/>
      <c r="CA67" s="307"/>
      <c r="CB67" s="307"/>
      <c r="CC67" s="307"/>
      <c r="CD67" s="307"/>
      <c r="CE67" s="307"/>
      <c r="CF67" s="307"/>
      <c r="CG67" s="307"/>
      <c r="CH67" s="307"/>
      <c r="CI67" s="307"/>
      <c r="CJ67" s="307"/>
      <c r="CK67" s="307"/>
      <c r="CL67" s="307"/>
      <c r="CM67" s="307"/>
      <c r="CN67" s="307"/>
      <c r="CO67" s="307"/>
      <c r="CP67" s="307"/>
      <c r="CQ67" s="307"/>
      <c r="CR67" s="307"/>
      <c r="CS67" s="307"/>
      <c r="CT67" s="307"/>
      <c r="CU67" s="307"/>
      <c r="CV67" s="307"/>
      <c r="CW67" s="307"/>
      <c r="CX67" s="307"/>
      <c r="CY67" s="307"/>
      <c r="CZ67" s="307"/>
      <c r="DA67" s="307"/>
      <c r="DB67" s="307"/>
      <c r="DC67" s="307"/>
      <c r="DD67" s="307"/>
      <c r="DE67" s="307"/>
      <c r="DF67" s="307"/>
      <c r="DG67" s="307"/>
      <c r="DH67" s="307"/>
      <c r="DI67" s="307"/>
      <c r="DJ67" s="307"/>
      <c r="DK67" s="307"/>
      <c r="DL67" s="307"/>
      <c r="DM67" s="307"/>
      <c r="DN67" s="307"/>
      <c r="DO67" s="307"/>
      <c r="DP67" s="307"/>
      <c r="DQ67" s="307"/>
      <c r="DR67" s="307"/>
      <c r="DS67" s="307"/>
      <c r="DT67" s="307"/>
      <c r="DU67" s="307"/>
      <c r="DV67" s="307"/>
      <c r="DW67" s="307"/>
      <c r="DX67" s="307"/>
      <c r="DY67" s="307"/>
      <c r="DZ67" s="307"/>
      <c r="EA67" s="307"/>
      <c r="EB67" s="307"/>
      <c r="EC67" s="307"/>
      <c r="ED67" s="307"/>
      <c r="EE67" s="307"/>
      <c r="EF67" s="307"/>
      <c r="EG67" s="307"/>
      <c r="EH67" s="307"/>
      <c r="EI67" s="307"/>
      <c r="EJ67" s="307"/>
      <c r="EK67" s="307"/>
      <c r="EL67" s="307"/>
      <c r="EM67" s="307"/>
      <c r="EN67" s="307"/>
      <c r="EO67" s="307"/>
      <c r="EP67" s="307"/>
      <c r="EQ67" s="307"/>
      <c r="ER67" s="307"/>
      <c r="ES67" s="307"/>
      <c r="ET67" s="307"/>
      <c r="EU67" s="307"/>
      <c r="EV67" s="307"/>
      <c r="EW67" s="307"/>
      <c r="EX67" s="307"/>
      <c r="EY67" s="307"/>
      <c r="EZ67" s="307"/>
      <c r="FA67" s="307"/>
      <c r="FB67" s="307"/>
      <c r="FC67" s="307"/>
      <c r="FD67" s="307"/>
      <c r="FE67" s="307"/>
      <c r="FF67" s="307"/>
      <c r="FG67" s="307"/>
      <c r="FH67" s="307"/>
      <c r="FI67" s="307"/>
      <c r="FJ67" s="307"/>
      <c r="FK67" s="307"/>
      <c r="FL67" s="307"/>
      <c r="FM67" s="307"/>
      <c r="FN67" s="307"/>
      <c r="FO67" s="307"/>
      <c r="FP67" s="307"/>
      <c r="FQ67" s="307"/>
      <c r="FR67" s="307"/>
      <c r="FS67" s="307"/>
      <c r="FT67" s="307"/>
      <c r="FU67" s="307"/>
      <c r="FV67" s="307"/>
      <c r="FW67" s="307"/>
      <c r="FX67" s="307"/>
      <c r="FY67" s="307"/>
      <c r="FZ67" s="307"/>
      <c r="GA67" s="307"/>
      <c r="GB67" s="307"/>
      <c r="GC67" s="307"/>
      <c r="GD67" s="307"/>
      <c r="GE67" s="307"/>
      <c r="GF67" s="307"/>
      <c r="GG67" s="307"/>
      <c r="GH67" s="307"/>
      <c r="GI67" s="307"/>
      <c r="GJ67" s="307"/>
      <c r="GK67" s="307"/>
      <c r="GL67" s="307"/>
      <c r="GM67" s="307"/>
      <c r="GN67" s="307"/>
      <c r="GO67" s="307"/>
      <c r="GP67" s="307"/>
      <c r="GQ67" s="307"/>
      <c r="GR67" s="307"/>
      <c r="GS67" s="307"/>
      <c r="GT67" s="307"/>
      <c r="GU67" s="307"/>
      <c r="GV67" s="307"/>
      <c r="GW67" s="307"/>
      <c r="GX67" s="307"/>
      <c r="GY67" s="307"/>
      <c r="GZ67" s="307"/>
      <c r="HA67" s="307"/>
      <c r="HB67" s="307"/>
      <c r="HC67" s="307"/>
      <c r="HD67" s="307"/>
      <c r="HE67" s="307"/>
      <c r="HF67" s="307"/>
      <c r="HG67" s="307"/>
      <c r="HH67" s="307"/>
      <c r="HI67" s="307"/>
      <c r="HJ67" s="307"/>
      <c r="HK67" s="307"/>
      <c r="HL67" s="307"/>
      <c r="HM67" s="307"/>
      <c r="HN67" s="307"/>
      <c r="HO67" s="307"/>
      <c r="HP67" s="307"/>
      <c r="HQ67" s="307"/>
      <c r="HR67" s="307"/>
      <c r="HS67" s="307"/>
      <c r="HT67" s="307"/>
      <c r="HU67" s="307"/>
      <c r="HV67" s="307"/>
      <c r="HW67" s="307"/>
      <c r="HX67" s="307"/>
      <c r="HY67" s="307"/>
      <c r="HZ67" s="307"/>
      <c r="IA67" s="307"/>
      <c r="IB67" s="307"/>
      <c r="IC67" s="307"/>
      <c r="ID67" s="307"/>
      <c r="IE67" s="307"/>
      <c r="IF67" s="307"/>
      <c r="IG67" s="307"/>
      <c r="IH67" s="307"/>
      <c r="II67" s="307"/>
      <c r="IJ67" s="307"/>
      <c r="IK67" s="307"/>
      <c r="IL67" s="307"/>
      <c r="IM67" s="307"/>
      <c r="IN67" s="307"/>
      <c r="IO67" s="307"/>
      <c r="IP67" s="307"/>
      <c r="IQ67" s="307"/>
      <c r="IR67" s="307"/>
      <c r="IS67" s="307"/>
      <c r="IT67" s="307"/>
      <c r="IU67" s="307"/>
      <c r="IV67" s="307"/>
      <c r="IW67" s="307"/>
      <c r="IX67" s="307"/>
      <c r="IY67" s="307"/>
      <c r="IZ67" s="307"/>
      <c r="JA67" s="307"/>
      <c r="JB67" s="307"/>
      <c r="JC67" s="307"/>
      <c r="JD67" s="307"/>
      <c r="JE67" s="307"/>
      <c r="JF67" s="307"/>
      <c r="JG67" s="307"/>
      <c r="JH67" s="307"/>
      <c r="JI67" s="307"/>
      <c r="JJ67" s="307"/>
      <c r="JK67" s="307"/>
      <c r="JL67" s="307"/>
      <c r="JM67" s="307"/>
      <c r="JN67" s="307"/>
      <c r="JO67" s="307"/>
      <c r="JP67" s="307"/>
      <c r="JQ67" s="307"/>
      <c r="JR67" s="307"/>
      <c r="JS67" s="307"/>
      <c r="JT67" s="307"/>
      <c r="JU67" s="307"/>
      <c r="JV67" s="307"/>
      <c r="JW67" s="307"/>
      <c r="JX67" s="307"/>
      <c r="JY67" s="307"/>
      <c r="JZ67" s="307"/>
      <c r="KA67" s="307"/>
      <c r="KB67" s="307"/>
      <c r="KC67" s="307"/>
      <c r="KD67" s="307"/>
      <c r="KE67" s="307"/>
      <c r="KF67" s="307"/>
      <c r="KG67" s="307"/>
      <c r="KH67" s="307"/>
      <c r="KI67" s="307"/>
      <c r="KJ67" s="307"/>
      <c r="KK67" s="307"/>
      <c r="KL67" s="307"/>
      <c r="KM67" s="307"/>
      <c r="KN67" s="307"/>
      <c r="KO67" s="307"/>
      <c r="KP67" s="307"/>
      <c r="KQ67" s="307"/>
      <c r="KR67" s="307"/>
      <c r="KS67" s="307"/>
      <c r="KT67" s="307"/>
      <c r="KU67" s="307"/>
      <c r="KV67" s="307"/>
      <c r="KW67" s="307"/>
      <c r="KX67" s="307"/>
      <c r="KY67" s="307"/>
      <c r="KZ67" s="307"/>
      <c r="LA67" s="307"/>
      <c r="LB67" s="307"/>
      <c r="LC67" s="307"/>
      <c r="LD67" s="307"/>
      <c r="LE67" s="307"/>
      <c r="LF67" s="307"/>
      <c r="LG67" s="307"/>
      <c r="LH67" s="307"/>
      <c r="LI67" s="307"/>
      <c r="LJ67" s="307"/>
      <c r="LK67" s="307"/>
      <c r="LL67" s="307"/>
      <c r="LM67" s="307"/>
      <c r="LN67" s="307"/>
      <c r="LO67" s="307"/>
      <c r="LP67" s="307"/>
      <c r="LQ67" s="307"/>
      <c r="LR67" s="307"/>
      <c r="LS67" s="307"/>
      <c r="LT67" s="307"/>
      <c r="LU67" s="307"/>
      <c r="LV67" s="307"/>
      <c r="LW67" s="307"/>
      <c r="LX67" s="307"/>
      <c r="LY67" s="307"/>
      <c r="LZ67" s="307"/>
      <c r="MA67" s="307"/>
      <c r="MB67" s="307"/>
      <c r="MC67" s="307"/>
      <c r="MD67" s="307"/>
      <c r="ME67" s="307"/>
      <c r="MF67" s="307"/>
      <c r="MG67" s="307"/>
      <c r="MH67" s="307"/>
      <c r="MI67" s="307"/>
      <c r="MJ67" s="307"/>
      <c r="MK67" s="307"/>
      <c r="ML67" s="307"/>
      <c r="MM67" s="307"/>
      <c r="MN67" s="307"/>
      <c r="MO67" s="307"/>
      <c r="MP67" s="307"/>
      <c r="MQ67" s="307"/>
      <c r="MR67" s="307"/>
      <c r="MS67" s="307"/>
      <c r="MT67" s="307"/>
      <c r="MU67" s="307"/>
      <c r="MV67" s="307"/>
      <c r="MW67" s="307"/>
      <c r="MX67" s="307"/>
      <c r="MY67" s="307"/>
      <c r="MZ67" s="307"/>
      <c r="NA67" s="307"/>
      <c r="NB67" s="307"/>
      <c r="NC67" s="307"/>
      <c r="ND67" s="307"/>
      <c r="NE67" s="307"/>
      <c r="NF67" s="307"/>
      <c r="NG67" s="307"/>
      <c r="NH67" s="307"/>
      <c r="NI67" s="307"/>
      <c r="NJ67" s="307"/>
      <c r="NK67" s="307"/>
      <c r="NL67" s="307"/>
      <c r="NM67" s="307"/>
      <c r="NN67" s="307"/>
      <c r="NO67" s="307"/>
      <c r="NP67" s="307"/>
      <c r="NQ67" s="307"/>
      <c r="NR67" s="307"/>
      <c r="NS67" s="307"/>
      <c r="NT67" s="307"/>
      <c r="NU67" s="307"/>
      <c r="NV67" s="307"/>
      <c r="NW67" s="307"/>
      <c r="NX67" s="307"/>
      <c r="NY67" s="307"/>
      <c r="NZ67" s="307"/>
      <c r="OA67" s="307"/>
      <c r="OB67" s="307"/>
      <c r="OC67" s="307"/>
      <c r="OD67" s="307"/>
      <c r="OE67" s="307"/>
      <c r="OF67" s="307"/>
      <c r="OG67" s="307"/>
      <c r="OH67" s="307"/>
      <c r="OI67" s="307"/>
      <c r="OJ67" s="307"/>
      <c r="OK67" s="307"/>
      <c r="OL67" s="307"/>
      <c r="OM67" s="307"/>
      <c r="ON67" s="307"/>
      <c r="OO67" s="307"/>
      <c r="OP67" s="307"/>
      <c r="OQ67" s="307"/>
      <c r="OR67" s="307"/>
      <c r="OS67" s="307"/>
      <c r="OT67" s="307"/>
      <c r="OU67" s="307"/>
      <c r="OV67" s="307"/>
      <c r="OW67" s="307"/>
      <c r="OX67" s="307"/>
      <c r="OY67" s="307"/>
      <c r="OZ67" s="307"/>
      <c r="PA67" s="307"/>
      <c r="PB67" s="307"/>
      <c r="PC67" s="307"/>
      <c r="PD67" s="307"/>
      <c r="PE67" s="307"/>
      <c r="PF67" s="307"/>
      <c r="PG67" s="307"/>
      <c r="PH67" s="307"/>
      <c r="PI67" s="307"/>
      <c r="PJ67" s="307"/>
      <c r="PK67" s="307"/>
      <c r="PL67" s="307"/>
      <c r="PM67" s="307"/>
      <c r="PN67" s="307"/>
      <c r="PO67" s="307"/>
      <c r="PP67" s="307"/>
      <c r="PQ67" s="307"/>
      <c r="PR67" s="307"/>
      <c r="PS67" s="307"/>
      <c r="PT67" s="307"/>
      <c r="PU67" s="307"/>
      <c r="PV67" s="307"/>
      <c r="PW67" s="307"/>
      <c r="PX67" s="307"/>
      <c r="PY67" s="307"/>
      <c r="PZ67" s="307"/>
      <c r="QA67" s="307"/>
      <c r="QB67" s="307"/>
      <c r="QC67" s="307"/>
      <c r="QD67" s="307"/>
      <c r="QE67" s="307"/>
      <c r="QF67" s="307"/>
      <c r="QG67" s="307"/>
      <c r="QH67" s="307"/>
      <c r="QI67" s="307"/>
      <c r="QJ67" s="307"/>
      <c r="QK67" s="307"/>
      <c r="QL67" s="307"/>
      <c r="QM67" s="307"/>
      <c r="QN67" s="307"/>
      <c r="QO67" s="307"/>
      <c r="QP67" s="307"/>
      <c r="QQ67" s="307"/>
      <c r="QR67" s="307"/>
      <c r="QS67" s="307"/>
      <c r="QT67" s="307"/>
      <c r="QU67" s="307"/>
      <c r="QV67" s="307"/>
      <c r="QW67" s="307"/>
      <c r="QX67" s="307"/>
      <c r="QY67" s="307"/>
      <c r="QZ67" s="307"/>
      <c r="RA67" s="307"/>
      <c r="RB67" s="307"/>
      <c r="RC67" s="307"/>
      <c r="RD67" s="307"/>
      <c r="RE67" s="307"/>
      <c r="RF67" s="307"/>
      <c r="RG67" s="307"/>
      <c r="RH67" s="307"/>
      <c r="RI67" s="307"/>
      <c r="RJ67" s="307"/>
      <c r="RK67" s="307"/>
      <c r="RL67" s="307"/>
      <c r="RM67" s="307"/>
      <c r="RN67" s="307"/>
      <c r="RO67" s="307"/>
      <c r="RP67" s="307"/>
      <c r="RQ67" s="307"/>
      <c r="RR67" s="307"/>
      <c r="RS67" s="307"/>
      <c r="RT67" s="307"/>
      <c r="RU67" s="307"/>
      <c r="RV67" s="307"/>
      <c r="RW67" s="307"/>
      <c r="RX67" s="307"/>
      <c r="RY67" s="307"/>
      <c r="RZ67" s="307"/>
      <c r="SA67" s="307"/>
      <c r="SB67" s="307"/>
      <c r="SC67" s="307"/>
      <c r="SD67" s="307"/>
      <c r="SE67" s="307"/>
      <c r="SF67" s="307"/>
      <c r="SG67" s="307"/>
      <c r="SH67" s="307"/>
      <c r="SI67" s="307"/>
      <c r="SJ67" s="307"/>
      <c r="SK67" s="307"/>
      <c r="SL67" s="307"/>
      <c r="SM67" s="307"/>
      <c r="SN67" s="307"/>
      <c r="SO67" s="307"/>
      <c r="SP67" s="307"/>
      <c r="SQ67" s="307"/>
      <c r="SR67" s="307"/>
      <c r="SS67" s="307"/>
      <c r="ST67" s="307"/>
      <c r="SU67" s="307"/>
      <c r="SV67" s="307"/>
      <c r="SW67" s="307"/>
      <c r="SX67" s="307"/>
      <c r="SY67" s="307"/>
      <c r="SZ67" s="307"/>
      <c r="TA67" s="307"/>
      <c r="TB67" s="307"/>
      <c r="TC67" s="307"/>
      <c r="TD67" s="307"/>
      <c r="TE67" s="307"/>
      <c r="TF67" s="307"/>
      <c r="TG67" s="307"/>
      <c r="TH67" s="307"/>
      <c r="TI67" s="307"/>
      <c r="TJ67" s="307"/>
      <c r="TK67" s="307"/>
      <c r="TL67" s="307"/>
      <c r="TM67" s="307"/>
      <c r="TN67" s="307"/>
      <c r="TO67" s="307"/>
      <c r="TP67" s="307"/>
      <c r="TQ67" s="307"/>
      <c r="TR67" s="307"/>
      <c r="TS67" s="307"/>
      <c r="TT67" s="307"/>
      <c r="TU67" s="307"/>
      <c r="TV67" s="307"/>
      <c r="TW67" s="307"/>
      <c r="TX67" s="307"/>
      <c r="TY67" s="307"/>
      <c r="TZ67" s="307"/>
      <c r="UA67" s="307"/>
      <c r="UB67" s="307"/>
      <c r="UC67" s="307"/>
      <c r="UD67" s="307"/>
      <c r="UE67" s="307"/>
      <c r="UF67" s="307"/>
      <c r="UG67" s="307"/>
      <c r="UH67" s="307"/>
      <c r="UI67" s="307"/>
      <c r="UJ67" s="307"/>
      <c r="UK67" s="307"/>
      <c r="UL67" s="307"/>
      <c r="UM67" s="307"/>
      <c r="UN67" s="307"/>
      <c r="UO67" s="307"/>
      <c r="UP67" s="307"/>
      <c r="UQ67" s="307"/>
      <c r="UR67" s="307"/>
      <c r="US67" s="307"/>
      <c r="UT67" s="307"/>
      <c r="UU67" s="307"/>
      <c r="UV67" s="307"/>
      <c r="UW67" s="307"/>
      <c r="UX67" s="307"/>
      <c r="UY67" s="307"/>
      <c r="UZ67" s="307"/>
      <c r="VA67" s="307"/>
      <c r="VB67" s="307"/>
      <c r="VC67" s="307"/>
      <c r="VD67" s="307"/>
      <c r="VE67" s="307"/>
      <c r="VF67" s="307"/>
      <c r="VG67" s="307"/>
      <c r="VH67" s="307"/>
      <c r="VI67" s="307"/>
      <c r="VJ67" s="307"/>
      <c r="VK67" s="307"/>
      <c r="VL67" s="307"/>
      <c r="VM67" s="307"/>
      <c r="VN67" s="307"/>
      <c r="VO67" s="307"/>
      <c r="VP67" s="307"/>
      <c r="VQ67" s="307"/>
      <c r="VR67" s="307"/>
      <c r="VS67" s="307"/>
      <c r="VT67" s="307"/>
      <c r="VU67" s="307"/>
      <c r="VV67" s="307"/>
      <c r="VW67" s="307"/>
      <c r="VX67" s="307"/>
      <c r="VY67" s="307"/>
      <c r="VZ67" s="307"/>
      <c r="WA67" s="307"/>
      <c r="WB67" s="307"/>
      <c r="WC67" s="307"/>
      <c r="WD67" s="307"/>
      <c r="WE67" s="307"/>
      <c r="WF67" s="307"/>
      <c r="WG67" s="307"/>
      <c r="WH67" s="307"/>
      <c r="WI67" s="307"/>
      <c r="WJ67" s="307"/>
      <c r="WK67" s="307"/>
      <c r="WL67" s="307"/>
      <c r="WM67" s="307"/>
      <c r="WN67" s="307"/>
      <c r="WO67" s="307"/>
      <c r="WP67" s="307"/>
      <c r="WQ67" s="307"/>
      <c r="WR67" s="307"/>
      <c r="WS67" s="307"/>
      <c r="WT67" s="307"/>
      <c r="WU67" s="307"/>
      <c r="WV67" s="307"/>
      <c r="WW67" s="307"/>
      <c r="WX67" s="307"/>
      <c r="WY67" s="307"/>
      <c r="WZ67" s="307"/>
      <c r="XA67" s="307"/>
      <c r="XB67" s="307"/>
      <c r="XC67" s="307"/>
      <c r="XD67" s="307"/>
      <c r="XE67" s="307"/>
      <c r="XF67" s="307"/>
      <c r="XG67" s="307"/>
      <c r="XH67" s="307"/>
      <c r="XI67" s="307"/>
      <c r="XJ67" s="307"/>
      <c r="XK67" s="307"/>
      <c r="XL67" s="307"/>
      <c r="XM67" s="307"/>
      <c r="XN67" s="307"/>
      <c r="XO67" s="307"/>
      <c r="XP67" s="307"/>
      <c r="XQ67" s="307"/>
      <c r="XR67" s="307"/>
      <c r="XS67" s="307"/>
      <c r="XT67" s="307"/>
      <c r="XU67" s="307"/>
      <c r="XV67" s="307"/>
      <c r="XW67" s="307"/>
      <c r="XX67" s="307"/>
      <c r="XY67" s="307"/>
      <c r="XZ67" s="307"/>
      <c r="YA67" s="307"/>
      <c r="YB67" s="307"/>
      <c r="YC67" s="307"/>
      <c r="YD67" s="307"/>
      <c r="YE67" s="307"/>
      <c r="YF67" s="307"/>
      <c r="YG67" s="307"/>
      <c r="YH67" s="307"/>
      <c r="YI67" s="307"/>
      <c r="YJ67" s="307"/>
      <c r="YK67" s="307"/>
      <c r="YL67" s="307"/>
      <c r="YM67" s="307"/>
      <c r="YN67" s="307"/>
      <c r="YO67" s="307"/>
      <c r="YP67" s="307"/>
      <c r="YQ67" s="307"/>
      <c r="YR67" s="307"/>
      <c r="YS67" s="307"/>
      <c r="YT67" s="307"/>
      <c r="YU67" s="307"/>
      <c r="YV67" s="307"/>
      <c r="YW67" s="307"/>
      <c r="YX67" s="307"/>
      <c r="YY67" s="307"/>
      <c r="YZ67" s="307"/>
      <c r="ZA67" s="307"/>
      <c r="ZB67" s="307"/>
      <c r="ZC67" s="307"/>
      <c r="ZD67" s="307"/>
      <c r="ZE67" s="307"/>
      <c r="ZF67" s="307"/>
      <c r="ZG67" s="307"/>
      <c r="ZH67" s="307"/>
      <c r="ZI67" s="307"/>
      <c r="ZJ67" s="307"/>
      <c r="ZK67" s="307"/>
      <c r="ZL67" s="307"/>
      <c r="ZM67" s="307"/>
      <c r="ZN67" s="307"/>
      <c r="ZO67" s="307"/>
      <c r="ZP67" s="307"/>
      <c r="ZQ67" s="307"/>
      <c r="ZR67" s="307"/>
      <c r="ZS67" s="307"/>
      <c r="ZT67" s="307"/>
      <c r="ZU67" s="307"/>
      <c r="ZV67" s="307"/>
      <c r="ZW67" s="307"/>
      <c r="ZX67" s="307"/>
      <c r="ZY67" s="307"/>
      <c r="ZZ67" s="307"/>
      <c r="AAA67" s="307"/>
      <c r="AAB67" s="307"/>
      <c r="AAC67" s="307"/>
      <c r="AAD67" s="307"/>
      <c r="AAE67" s="307"/>
      <c r="AAF67" s="307"/>
      <c r="AAG67" s="307"/>
      <c r="AAH67" s="307"/>
      <c r="AAI67" s="307"/>
      <c r="AAJ67" s="307"/>
      <c r="AAK67" s="307"/>
      <c r="AAL67" s="307"/>
      <c r="AAM67" s="307"/>
      <c r="AAN67" s="307"/>
      <c r="AAO67" s="307"/>
      <c r="AAP67" s="307"/>
      <c r="AAQ67" s="307"/>
      <c r="AAR67" s="307"/>
      <c r="AAS67" s="307"/>
      <c r="AAT67" s="307"/>
      <c r="AAU67" s="307"/>
      <c r="AAV67" s="307"/>
      <c r="AAW67" s="307"/>
      <c r="AAX67" s="307"/>
      <c r="AAY67" s="307"/>
      <c r="AAZ67" s="307"/>
      <c r="ABA67" s="307"/>
      <c r="ABB67" s="307"/>
      <c r="ABC67" s="307"/>
      <c r="ABD67" s="307"/>
      <c r="ABE67" s="307"/>
      <c r="ABF67" s="307"/>
      <c r="ABG67" s="307"/>
      <c r="ABH67" s="307"/>
      <c r="ABI67" s="307"/>
      <c r="ABJ67" s="307"/>
      <c r="ABK67" s="307"/>
      <c r="ABL67" s="307"/>
      <c r="ABM67" s="307"/>
      <c r="ABN67" s="307"/>
      <c r="ABO67" s="307"/>
      <c r="ABP67" s="307"/>
      <c r="ABQ67" s="307"/>
      <c r="ABR67" s="307"/>
      <c r="ABS67" s="307"/>
      <c r="ABT67" s="307"/>
      <c r="ABU67" s="307"/>
      <c r="ABV67" s="307"/>
      <c r="ABW67" s="307"/>
      <c r="ABX67" s="307"/>
      <c r="ABY67" s="307"/>
      <c r="ABZ67" s="307"/>
      <c r="ACA67" s="307"/>
      <c r="ACB67" s="307"/>
      <c r="ACC67" s="307"/>
      <c r="ACD67" s="307"/>
      <c r="ACE67" s="307"/>
      <c r="ACF67" s="307"/>
      <c r="ACG67" s="307"/>
      <c r="ACH67" s="307"/>
      <c r="ACI67" s="307"/>
      <c r="ACJ67" s="307"/>
      <c r="ACK67" s="307"/>
      <c r="ACL67" s="307"/>
      <c r="ACM67" s="307"/>
      <c r="ACN67" s="307"/>
      <c r="ACO67" s="307"/>
      <c r="ACP67" s="307"/>
      <c r="ACQ67" s="307"/>
      <c r="ACR67" s="307"/>
      <c r="ACS67" s="307"/>
      <c r="ACT67" s="307"/>
      <c r="ACU67" s="307"/>
      <c r="ACV67" s="307"/>
      <c r="ACW67" s="307"/>
      <c r="ACX67" s="307"/>
      <c r="ACY67" s="307"/>
      <c r="ACZ67" s="307"/>
      <c r="ADA67" s="307"/>
      <c r="ADB67" s="307"/>
      <c r="ADC67" s="307"/>
      <c r="ADD67" s="307"/>
      <c r="ADE67" s="307"/>
      <c r="ADF67" s="307"/>
      <c r="ADG67" s="307"/>
      <c r="ADH67" s="307"/>
      <c r="ADI67" s="307"/>
      <c r="ADJ67" s="307"/>
      <c r="ADK67" s="307"/>
      <c r="ADL67" s="307"/>
      <c r="ADM67" s="307"/>
      <c r="ADN67" s="307"/>
      <c r="ADO67" s="307"/>
      <c r="ADP67" s="307"/>
      <c r="ADQ67" s="307"/>
      <c r="ADR67" s="307"/>
      <c r="ADS67" s="307"/>
      <c r="ADT67" s="307"/>
      <c r="ADU67" s="307"/>
      <c r="ADV67" s="307"/>
      <c r="ADW67" s="307"/>
      <c r="ADX67" s="307"/>
      <c r="ADY67" s="307"/>
      <c r="ADZ67" s="307"/>
      <c r="AEA67" s="307"/>
      <c r="AEB67" s="307"/>
      <c r="AEC67" s="307"/>
      <c r="AED67" s="307"/>
      <c r="AEE67" s="307"/>
      <c r="AEF67" s="307"/>
      <c r="AEG67" s="307"/>
      <c r="AEH67" s="307"/>
      <c r="AEI67" s="307"/>
      <c r="AEJ67" s="307"/>
      <c r="AEK67" s="307"/>
      <c r="AEL67" s="307"/>
      <c r="AEM67" s="307"/>
      <c r="AEN67" s="307"/>
      <c r="AEO67" s="307"/>
      <c r="AEP67" s="307"/>
      <c r="AEQ67" s="307"/>
      <c r="AER67" s="307"/>
      <c r="AES67" s="307"/>
      <c r="AET67" s="307"/>
      <c r="AEU67" s="307"/>
      <c r="AEV67" s="307"/>
      <c r="AEW67" s="307"/>
      <c r="AEX67" s="307"/>
      <c r="AEY67" s="307"/>
      <c r="AEZ67" s="307"/>
      <c r="AFA67" s="307"/>
      <c r="AFB67" s="307"/>
      <c r="AFC67" s="307"/>
      <c r="AFD67" s="307"/>
      <c r="AFE67" s="307"/>
      <c r="AFF67" s="307"/>
      <c r="AFG67" s="307"/>
      <c r="AFH67" s="307"/>
      <c r="AFI67" s="307"/>
      <c r="AFJ67" s="307"/>
      <c r="AFK67" s="307"/>
      <c r="AFL67" s="307"/>
      <c r="AFM67" s="307"/>
      <c r="AFN67" s="307"/>
      <c r="AFO67" s="307"/>
      <c r="AFP67" s="307"/>
      <c r="AFQ67" s="307"/>
      <c r="AFR67" s="307"/>
      <c r="AFS67" s="307"/>
      <c r="AFT67" s="307"/>
      <c r="AFU67" s="307"/>
      <c r="AFV67" s="307"/>
      <c r="AFW67" s="307"/>
      <c r="AFX67" s="307"/>
      <c r="AFY67" s="307"/>
      <c r="AFZ67" s="307"/>
      <c r="AGA67" s="307"/>
      <c r="AGB67" s="307"/>
      <c r="AGC67" s="307"/>
      <c r="AGD67" s="307"/>
      <c r="AGE67" s="307"/>
      <c r="AGF67" s="307"/>
      <c r="AGG67" s="307"/>
      <c r="AGH67" s="307"/>
      <c r="AGI67" s="307"/>
      <c r="AGJ67" s="307"/>
      <c r="AGK67" s="307"/>
      <c r="AGL67" s="307"/>
      <c r="AGM67" s="307"/>
      <c r="AGN67" s="307"/>
      <c r="AGO67" s="307"/>
      <c r="AGP67" s="307"/>
      <c r="AGQ67" s="307"/>
      <c r="AGR67" s="307"/>
      <c r="AGS67" s="307"/>
      <c r="AGT67" s="307"/>
      <c r="AGU67" s="307"/>
      <c r="AGV67" s="307"/>
      <c r="AGW67" s="307"/>
      <c r="AGX67" s="307"/>
      <c r="AGY67" s="307"/>
      <c r="AGZ67" s="307"/>
      <c r="AHA67" s="307"/>
      <c r="AHB67" s="307"/>
      <c r="AHC67" s="307"/>
      <c r="AHD67" s="307"/>
      <c r="AHE67" s="307"/>
      <c r="AHF67" s="307"/>
      <c r="AHG67" s="307"/>
      <c r="AHH67" s="307"/>
      <c r="AHI67" s="307"/>
      <c r="AHJ67" s="307"/>
      <c r="AHK67" s="307"/>
      <c r="AHL67" s="307"/>
      <c r="AHM67" s="307"/>
      <c r="AHN67" s="307"/>
      <c r="AHO67" s="307"/>
      <c r="AHP67" s="307"/>
      <c r="AHQ67" s="307"/>
      <c r="AHR67" s="307"/>
      <c r="AHS67" s="307"/>
      <c r="AHT67" s="307"/>
      <c r="AHU67" s="307"/>
      <c r="AHV67" s="307"/>
      <c r="AHW67" s="307"/>
      <c r="AHX67" s="307"/>
      <c r="AHY67" s="307"/>
      <c r="AHZ67" s="307"/>
      <c r="AIA67" s="307"/>
      <c r="AIB67" s="307"/>
      <c r="AIC67" s="307"/>
      <c r="AID67" s="307"/>
      <c r="AIE67" s="307"/>
      <c r="AIF67" s="307"/>
      <c r="AIG67" s="307"/>
      <c r="AIH67" s="307"/>
      <c r="AII67" s="307"/>
      <c r="AIJ67" s="307"/>
      <c r="AIK67" s="307"/>
      <c r="AIL67" s="307"/>
      <c r="AIM67" s="307"/>
      <c r="AIN67" s="307"/>
      <c r="AIO67" s="307"/>
      <c r="AIP67" s="307"/>
      <c r="AIQ67" s="307"/>
      <c r="AIR67" s="307"/>
      <c r="AIS67" s="307"/>
      <c r="AIT67" s="307"/>
      <c r="AIU67" s="307"/>
      <c r="AIV67" s="307"/>
      <c r="AIW67" s="307"/>
      <c r="AIX67" s="307"/>
      <c r="AIY67" s="307"/>
      <c r="AIZ67" s="307"/>
      <c r="AJA67" s="307"/>
      <c r="AJB67" s="307"/>
      <c r="AJC67" s="307"/>
      <c r="AJD67" s="307"/>
      <c r="AJE67" s="307"/>
      <c r="AJF67" s="307"/>
      <c r="AJG67" s="307"/>
      <c r="AJH67" s="307"/>
      <c r="AJI67" s="307"/>
      <c r="AJJ67" s="307"/>
      <c r="AJK67" s="307"/>
      <c r="AJL67" s="307"/>
      <c r="AJM67" s="307"/>
      <c r="AJN67" s="307"/>
      <c r="AJO67" s="307"/>
      <c r="AJP67" s="307"/>
      <c r="AJQ67" s="307"/>
      <c r="AJR67" s="307"/>
      <c r="AJS67" s="307"/>
      <c r="AJT67" s="307"/>
      <c r="AJU67" s="307"/>
      <c r="AJV67" s="307"/>
      <c r="AJW67" s="307"/>
      <c r="AJX67" s="307"/>
      <c r="AJY67" s="307"/>
      <c r="AJZ67" s="307"/>
      <c r="AKA67" s="307"/>
      <c r="AKB67" s="307"/>
      <c r="AKC67" s="307"/>
      <c r="AKD67" s="307"/>
      <c r="AKE67" s="307"/>
      <c r="AKF67" s="307"/>
      <c r="AKG67" s="307"/>
      <c r="AKH67" s="307"/>
      <c r="AKI67" s="307"/>
      <c r="AKJ67" s="307"/>
      <c r="AKK67" s="307"/>
      <c r="AKL67" s="307"/>
      <c r="AKM67" s="307"/>
      <c r="AKN67" s="307"/>
      <c r="AKO67" s="307"/>
      <c r="AKP67" s="307"/>
      <c r="AKQ67" s="307"/>
      <c r="AKR67" s="307"/>
      <c r="AKS67" s="307"/>
      <c r="AKT67" s="307"/>
      <c r="AKU67" s="307"/>
      <c r="AKV67" s="307"/>
      <c r="AKW67" s="307"/>
      <c r="AKX67" s="307"/>
      <c r="AKY67" s="307"/>
    </row>
    <row r="68" spans="1:987" s="41" customFormat="1" x14ac:dyDescent="0.25">
      <c r="A68" s="133" t="s">
        <v>8</v>
      </c>
      <c r="B68" s="185" t="e">
        <f>IF('Sample of Spirits 2'!I68&lt;E68,"&lt;",'Sample of Spirits 2'!I68)</f>
        <v>#DIV/0!</v>
      </c>
      <c r="C68" s="94" t="e">
        <f t="shared" si="39"/>
        <v>#DIV/0!</v>
      </c>
      <c r="D68" s="94" t="e">
        <f>'Sample of Spirits 2'!E68</f>
        <v>#DIV/0!</v>
      </c>
      <c r="E68" s="199" t="e">
        <f t="shared" si="40"/>
        <v>#DIV/0!</v>
      </c>
      <c r="F68" s="118"/>
      <c r="G68" s="123" t="e">
        <f>IF('Sample of Spirits 2'!R68&lt;J68,"&lt;",'Sample of Spirits 2'!R68)</f>
        <v>#DIV/0!</v>
      </c>
      <c r="H68" s="123" t="e">
        <f t="shared" si="41"/>
        <v>#DIV/0!</v>
      </c>
      <c r="I68" s="94" t="e">
        <f>'Sample of Spirits 2'!N68</f>
        <v>#DIV/0!</v>
      </c>
      <c r="J68" s="199" t="e">
        <f t="shared" si="42"/>
        <v>#DIV/0!</v>
      </c>
      <c r="K68" s="118"/>
      <c r="L68" s="187" t="e">
        <f>IF('Sample of Spirits 2'!AA68&lt;O68,"&lt;",'Sample of Spirits 2'!AA68)</f>
        <v>#DIV/0!</v>
      </c>
      <c r="M68" s="123" t="e">
        <f t="shared" si="43"/>
        <v>#DIV/0!</v>
      </c>
      <c r="N68" s="94" t="e">
        <f>'Sample of Spirits 2'!W68</f>
        <v>#DIV/0!</v>
      </c>
      <c r="O68" s="199" t="e">
        <f t="shared" si="44"/>
        <v>#DIV/0!</v>
      </c>
      <c r="P68" s="118"/>
      <c r="Q68" s="94" t="e">
        <f t="shared" si="49"/>
        <v>#DIV/0!</v>
      </c>
      <c r="R68" s="94" t="e">
        <f t="shared" si="50"/>
        <v>#DIV/0!</v>
      </c>
      <c r="S68" s="118"/>
      <c r="T68" s="186" t="e">
        <f t="shared" si="51"/>
        <v>#DIV/0!</v>
      </c>
      <c r="U68" s="94" t="e">
        <f t="shared" si="52"/>
        <v>#DIV/0!</v>
      </c>
      <c r="V68" s="114"/>
      <c r="W68" s="312"/>
      <c r="X68" s="307"/>
      <c r="Y68" s="307"/>
      <c r="Z68" s="307"/>
      <c r="AA68" s="307"/>
      <c r="AB68" s="307"/>
      <c r="AC68" s="307"/>
      <c r="AD68" s="307"/>
      <c r="AE68" s="307"/>
      <c r="AF68" s="307"/>
      <c r="AG68" s="307"/>
      <c r="AH68" s="307"/>
      <c r="AI68" s="307"/>
      <c r="AJ68" s="307"/>
      <c r="AK68" s="307"/>
      <c r="AL68" s="307"/>
      <c r="AM68" s="307"/>
      <c r="AN68" s="307"/>
      <c r="AO68" s="307"/>
      <c r="AP68" s="307"/>
      <c r="AQ68" s="307"/>
      <c r="AR68" s="307"/>
      <c r="AS68" s="307"/>
      <c r="AT68" s="307"/>
      <c r="AU68" s="307"/>
      <c r="AV68" s="307"/>
      <c r="AW68" s="307"/>
      <c r="AX68" s="307"/>
      <c r="AY68" s="307"/>
      <c r="AZ68" s="307"/>
      <c r="BA68" s="307"/>
      <c r="BB68" s="307"/>
      <c r="BC68" s="307"/>
      <c r="BD68" s="307"/>
      <c r="BE68" s="307"/>
      <c r="BF68" s="307"/>
      <c r="BG68" s="307"/>
      <c r="BH68" s="307"/>
      <c r="BI68" s="307"/>
      <c r="BJ68" s="307"/>
      <c r="BK68" s="307"/>
      <c r="BL68" s="307"/>
      <c r="BM68" s="307"/>
      <c r="BN68" s="307"/>
      <c r="BO68" s="307"/>
      <c r="BP68" s="307"/>
      <c r="BQ68" s="307"/>
      <c r="BR68" s="307"/>
      <c r="BS68" s="307"/>
      <c r="BT68" s="307"/>
      <c r="BU68" s="307"/>
      <c r="BV68" s="307"/>
      <c r="BW68" s="307"/>
      <c r="BX68" s="307"/>
      <c r="BY68" s="307"/>
      <c r="BZ68" s="307"/>
      <c r="CA68" s="307"/>
      <c r="CB68" s="307"/>
      <c r="CC68" s="307"/>
      <c r="CD68" s="307"/>
      <c r="CE68" s="307"/>
      <c r="CF68" s="307"/>
      <c r="CG68" s="307"/>
      <c r="CH68" s="307"/>
      <c r="CI68" s="307"/>
      <c r="CJ68" s="307"/>
      <c r="CK68" s="307"/>
      <c r="CL68" s="307"/>
      <c r="CM68" s="307"/>
      <c r="CN68" s="307"/>
      <c r="CO68" s="307"/>
      <c r="CP68" s="307"/>
      <c r="CQ68" s="307"/>
      <c r="CR68" s="307"/>
      <c r="CS68" s="307"/>
      <c r="CT68" s="307"/>
      <c r="CU68" s="307"/>
      <c r="CV68" s="307"/>
      <c r="CW68" s="307"/>
      <c r="CX68" s="307"/>
      <c r="CY68" s="307"/>
      <c r="CZ68" s="307"/>
      <c r="DA68" s="307"/>
      <c r="DB68" s="307"/>
      <c r="DC68" s="307"/>
      <c r="DD68" s="307"/>
      <c r="DE68" s="307"/>
      <c r="DF68" s="307"/>
      <c r="DG68" s="307"/>
      <c r="DH68" s="307"/>
      <c r="DI68" s="307"/>
      <c r="DJ68" s="307"/>
      <c r="DK68" s="307"/>
      <c r="DL68" s="307"/>
      <c r="DM68" s="307"/>
      <c r="DN68" s="307"/>
      <c r="DO68" s="307"/>
      <c r="DP68" s="307"/>
      <c r="DQ68" s="307"/>
      <c r="DR68" s="307"/>
      <c r="DS68" s="307"/>
      <c r="DT68" s="307"/>
      <c r="DU68" s="307"/>
      <c r="DV68" s="307"/>
      <c r="DW68" s="307"/>
      <c r="DX68" s="307"/>
      <c r="DY68" s="307"/>
      <c r="DZ68" s="307"/>
      <c r="EA68" s="307"/>
      <c r="EB68" s="307"/>
      <c r="EC68" s="307"/>
      <c r="ED68" s="307"/>
      <c r="EE68" s="307"/>
      <c r="EF68" s="307"/>
      <c r="EG68" s="307"/>
      <c r="EH68" s="307"/>
      <c r="EI68" s="307"/>
      <c r="EJ68" s="307"/>
      <c r="EK68" s="307"/>
      <c r="EL68" s="307"/>
      <c r="EM68" s="307"/>
      <c r="EN68" s="307"/>
      <c r="EO68" s="307"/>
      <c r="EP68" s="307"/>
      <c r="EQ68" s="307"/>
      <c r="ER68" s="307"/>
      <c r="ES68" s="307"/>
      <c r="ET68" s="307"/>
      <c r="EU68" s="307"/>
      <c r="EV68" s="307"/>
      <c r="EW68" s="307"/>
      <c r="EX68" s="307"/>
      <c r="EY68" s="307"/>
      <c r="EZ68" s="307"/>
      <c r="FA68" s="307"/>
      <c r="FB68" s="307"/>
      <c r="FC68" s="307"/>
      <c r="FD68" s="307"/>
      <c r="FE68" s="307"/>
      <c r="FF68" s="307"/>
      <c r="FG68" s="307"/>
      <c r="FH68" s="307"/>
      <c r="FI68" s="307"/>
      <c r="FJ68" s="307"/>
      <c r="FK68" s="307"/>
      <c r="FL68" s="307"/>
      <c r="FM68" s="307"/>
      <c r="FN68" s="307"/>
      <c r="FO68" s="307"/>
      <c r="FP68" s="307"/>
      <c r="FQ68" s="307"/>
      <c r="FR68" s="307"/>
      <c r="FS68" s="307"/>
      <c r="FT68" s="307"/>
      <c r="FU68" s="307"/>
      <c r="FV68" s="307"/>
      <c r="FW68" s="307"/>
      <c r="FX68" s="307"/>
      <c r="FY68" s="307"/>
      <c r="FZ68" s="307"/>
      <c r="GA68" s="307"/>
      <c r="GB68" s="307"/>
      <c r="GC68" s="307"/>
      <c r="GD68" s="307"/>
      <c r="GE68" s="307"/>
      <c r="GF68" s="307"/>
      <c r="GG68" s="307"/>
      <c r="GH68" s="307"/>
      <c r="GI68" s="307"/>
      <c r="GJ68" s="307"/>
      <c r="GK68" s="307"/>
      <c r="GL68" s="307"/>
      <c r="GM68" s="307"/>
      <c r="GN68" s="307"/>
      <c r="GO68" s="307"/>
      <c r="GP68" s="307"/>
      <c r="GQ68" s="307"/>
      <c r="GR68" s="307"/>
      <c r="GS68" s="307"/>
      <c r="GT68" s="307"/>
      <c r="GU68" s="307"/>
      <c r="GV68" s="307"/>
      <c r="GW68" s="307"/>
      <c r="GX68" s="307"/>
      <c r="GY68" s="307"/>
      <c r="GZ68" s="307"/>
      <c r="HA68" s="307"/>
      <c r="HB68" s="307"/>
      <c r="HC68" s="307"/>
      <c r="HD68" s="307"/>
      <c r="HE68" s="307"/>
      <c r="HF68" s="307"/>
      <c r="HG68" s="307"/>
      <c r="HH68" s="307"/>
      <c r="HI68" s="307"/>
      <c r="HJ68" s="307"/>
      <c r="HK68" s="307"/>
      <c r="HL68" s="307"/>
      <c r="HM68" s="307"/>
      <c r="HN68" s="307"/>
      <c r="HO68" s="307"/>
      <c r="HP68" s="307"/>
      <c r="HQ68" s="307"/>
      <c r="HR68" s="307"/>
      <c r="HS68" s="307"/>
      <c r="HT68" s="307"/>
      <c r="HU68" s="307"/>
      <c r="HV68" s="307"/>
      <c r="HW68" s="307"/>
      <c r="HX68" s="307"/>
      <c r="HY68" s="307"/>
      <c r="HZ68" s="307"/>
      <c r="IA68" s="307"/>
      <c r="IB68" s="307"/>
      <c r="IC68" s="307"/>
      <c r="ID68" s="307"/>
      <c r="IE68" s="307"/>
      <c r="IF68" s="307"/>
      <c r="IG68" s="307"/>
      <c r="IH68" s="307"/>
      <c r="II68" s="307"/>
      <c r="IJ68" s="307"/>
      <c r="IK68" s="307"/>
      <c r="IL68" s="307"/>
      <c r="IM68" s="307"/>
      <c r="IN68" s="307"/>
      <c r="IO68" s="307"/>
      <c r="IP68" s="307"/>
      <c r="IQ68" s="307"/>
      <c r="IR68" s="307"/>
      <c r="IS68" s="307"/>
      <c r="IT68" s="307"/>
      <c r="IU68" s="307"/>
      <c r="IV68" s="307"/>
      <c r="IW68" s="307"/>
      <c r="IX68" s="307"/>
      <c r="IY68" s="307"/>
      <c r="IZ68" s="307"/>
      <c r="JA68" s="307"/>
      <c r="JB68" s="307"/>
      <c r="JC68" s="307"/>
      <c r="JD68" s="307"/>
      <c r="JE68" s="307"/>
      <c r="JF68" s="307"/>
      <c r="JG68" s="307"/>
      <c r="JH68" s="307"/>
      <c r="JI68" s="307"/>
      <c r="JJ68" s="307"/>
      <c r="JK68" s="307"/>
      <c r="JL68" s="307"/>
      <c r="JM68" s="307"/>
      <c r="JN68" s="307"/>
      <c r="JO68" s="307"/>
      <c r="JP68" s="307"/>
      <c r="JQ68" s="307"/>
      <c r="JR68" s="307"/>
      <c r="JS68" s="307"/>
      <c r="JT68" s="307"/>
      <c r="JU68" s="307"/>
      <c r="JV68" s="307"/>
      <c r="JW68" s="307"/>
      <c r="JX68" s="307"/>
      <c r="JY68" s="307"/>
      <c r="JZ68" s="307"/>
      <c r="KA68" s="307"/>
      <c r="KB68" s="307"/>
      <c r="KC68" s="307"/>
      <c r="KD68" s="307"/>
      <c r="KE68" s="307"/>
      <c r="KF68" s="307"/>
      <c r="KG68" s="307"/>
      <c r="KH68" s="307"/>
      <c r="KI68" s="307"/>
      <c r="KJ68" s="307"/>
      <c r="KK68" s="307"/>
      <c r="KL68" s="307"/>
      <c r="KM68" s="307"/>
      <c r="KN68" s="307"/>
      <c r="KO68" s="307"/>
      <c r="KP68" s="307"/>
      <c r="KQ68" s="307"/>
      <c r="KR68" s="307"/>
      <c r="KS68" s="307"/>
      <c r="KT68" s="307"/>
      <c r="KU68" s="307"/>
      <c r="KV68" s="307"/>
      <c r="KW68" s="307"/>
      <c r="KX68" s="307"/>
      <c r="KY68" s="307"/>
      <c r="KZ68" s="307"/>
      <c r="LA68" s="307"/>
      <c r="LB68" s="307"/>
      <c r="LC68" s="307"/>
      <c r="LD68" s="307"/>
      <c r="LE68" s="307"/>
      <c r="LF68" s="307"/>
      <c r="LG68" s="307"/>
      <c r="LH68" s="307"/>
      <c r="LI68" s="307"/>
      <c r="LJ68" s="307"/>
      <c r="LK68" s="307"/>
      <c r="LL68" s="307"/>
      <c r="LM68" s="307"/>
      <c r="LN68" s="307"/>
      <c r="LO68" s="307"/>
      <c r="LP68" s="307"/>
      <c r="LQ68" s="307"/>
      <c r="LR68" s="307"/>
      <c r="LS68" s="307"/>
      <c r="LT68" s="307"/>
      <c r="LU68" s="307"/>
      <c r="LV68" s="307"/>
      <c r="LW68" s="307"/>
      <c r="LX68" s="307"/>
      <c r="LY68" s="307"/>
      <c r="LZ68" s="307"/>
      <c r="MA68" s="307"/>
      <c r="MB68" s="307"/>
      <c r="MC68" s="307"/>
      <c r="MD68" s="307"/>
      <c r="ME68" s="307"/>
      <c r="MF68" s="307"/>
      <c r="MG68" s="307"/>
      <c r="MH68" s="307"/>
      <c r="MI68" s="307"/>
      <c r="MJ68" s="307"/>
      <c r="MK68" s="307"/>
      <c r="ML68" s="307"/>
      <c r="MM68" s="307"/>
      <c r="MN68" s="307"/>
      <c r="MO68" s="307"/>
      <c r="MP68" s="307"/>
      <c r="MQ68" s="307"/>
      <c r="MR68" s="307"/>
      <c r="MS68" s="307"/>
      <c r="MT68" s="307"/>
      <c r="MU68" s="307"/>
      <c r="MV68" s="307"/>
      <c r="MW68" s="307"/>
      <c r="MX68" s="307"/>
      <c r="MY68" s="307"/>
      <c r="MZ68" s="307"/>
      <c r="NA68" s="307"/>
      <c r="NB68" s="307"/>
      <c r="NC68" s="307"/>
      <c r="ND68" s="307"/>
      <c r="NE68" s="307"/>
      <c r="NF68" s="307"/>
      <c r="NG68" s="307"/>
      <c r="NH68" s="307"/>
      <c r="NI68" s="307"/>
      <c r="NJ68" s="307"/>
      <c r="NK68" s="307"/>
      <c r="NL68" s="307"/>
      <c r="NM68" s="307"/>
      <c r="NN68" s="307"/>
      <c r="NO68" s="307"/>
      <c r="NP68" s="307"/>
      <c r="NQ68" s="307"/>
      <c r="NR68" s="307"/>
      <c r="NS68" s="307"/>
      <c r="NT68" s="307"/>
      <c r="NU68" s="307"/>
      <c r="NV68" s="307"/>
      <c r="NW68" s="307"/>
      <c r="NX68" s="307"/>
      <c r="NY68" s="307"/>
      <c r="NZ68" s="307"/>
      <c r="OA68" s="307"/>
      <c r="OB68" s="307"/>
      <c r="OC68" s="307"/>
      <c r="OD68" s="307"/>
      <c r="OE68" s="307"/>
      <c r="OF68" s="307"/>
      <c r="OG68" s="307"/>
      <c r="OH68" s="307"/>
      <c r="OI68" s="307"/>
      <c r="OJ68" s="307"/>
      <c r="OK68" s="307"/>
      <c r="OL68" s="307"/>
      <c r="OM68" s="307"/>
      <c r="ON68" s="307"/>
      <c r="OO68" s="307"/>
      <c r="OP68" s="307"/>
      <c r="OQ68" s="307"/>
      <c r="OR68" s="307"/>
      <c r="OS68" s="307"/>
      <c r="OT68" s="307"/>
      <c r="OU68" s="307"/>
      <c r="OV68" s="307"/>
      <c r="OW68" s="307"/>
      <c r="OX68" s="307"/>
      <c r="OY68" s="307"/>
      <c r="OZ68" s="307"/>
      <c r="PA68" s="307"/>
      <c r="PB68" s="307"/>
      <c r="PC68" s="307"/>
      <c r="PD68" s="307"/>
      <c r="PE68" s="307"/>
      <c r="PF68" s="307"/>
      <c r="PG68" s="307"/>
      <c r="PH68" s="307"/>
      <c r="PI68" s="307"/>
      <c r="PJ68" s="307"/>
      <c r="PK68" s="307"/>
      <c r="PL68" s="307"/>
      <c r="PM68" s="307"/>
      <c r="PN68" s="307"/>
      <c r="PO68" s="307"/>
      <c r="PP68" s="307"/>
      <c r="PQ68" s="307"/>
      <c r="PR68" s="307"/>
      <c r="PS68" s="307"/>
      <c r="PT68" s="307"/>
      <c r="PU68" s="307"/>
      <c r="PV68" s="307"/>
      <c r="PW68" s="307"/>
      <c r="PX68" s="307"/>
      <c r="PY68" s="307"/>
      <c r="PZ68" s="307"/>
      <c r="QA68" s="307"/>
      <c r="QB68" s="307"/>
      <c r="QC68" s="307"/>
      <c r="QD68" s="307"/>
      <c r="QE68" s="307"/>
      <c r="QF68" s="307"/>
      <c r="QG68" s="307"/>
      <c r="QH68" s="307"/>
      <c r="QI68" s="307"/>
      <c r="QJ68" s="307"/>
      <c r="QK68" s="307"/>
      <c r="QL68" s="307"/>
      <c r="QM68" s="307"/>
      <c r="QN68" s="307"/>
      <c r="QO68" s="307"/>
      <c r="QP68" s="307"/>
      <c r="QQ68" s="307"/>
      <c r="QR68" s="307"/>
      <c r="QS68" s="307"/>
      <c r="QT68" s="307"/>
      <c r="QU68" s="307"/>
      <c r="QV68" s="307"/>
      <c r="QW68" s="307"/>
      <c r="QX68" s="307"/>
      <c r="QY68" s="307"/>
      <c r="QZ68" s="307"/>
      <c r="RA68" s="307"/>
      <c r="RB68" s="307"/>
      <c r="RC68" s="307"/>
      <c r="RD68" s="307"/>
      <c r="RE68" s="307"/>
      <c r="RF68" s="307"/>
      <c r="RG68" s="307"/>
      <c r="RH68" s="307"/>
      <c r="RI68" s="307"/>
      <c r="RJ68" s="307"/>
      <c r="RK68" s="307"/>
      <c r="RL68" s="307"/>
      <c r="RM68" s="307"/>
      <c r="RN68" s="307"/>
      <c r="RO68" s="307"/>
      <c r="RP68" s="307"/>
      <c r="RQ68" s="307"/>
      <c r="RR68" s="307"/>
      <c r="RS68" s="307"/>
      <c r="RT68" s="307"/>
      <c r="RU68" s="307"/>
      <c r="RV68" s="307"/>
      <c r="RW68" s="307"/>
      <c r="RX68" s="307"/>
      <c r="RY68" s="307"/>
      <c r="RZ68" s="307"/>
      <c r="SA68" s="307"/>
      <c r="SB68" s="307"/>
      <c r="SC68" s="307"/>
      <c r="SD68" s="307"/>
      <c r="SE68" s="307"/>
      <c r="SF68" s="307"/>
      <c r="SG68" s="307"/>
      <c r="SH68" s="307"/>
      <c r="SI68" s="307"/>
      <c r="SJ68" s="307"/>
      <c r="SK68" s="307"/>
      <c r="SL68" s="307"/>
      <c r="SM68" s="307"/>
      <c r="SN68" s="307"/>
      <c r="SO68" s="307"/>
      <c r="SP68" s="307"/>
      <c r="SQ68" s="307"/>
      <c r="SR68" s="307"/>
      <c r="SS68" s="307"/>
      <c r="ST68" s="307"/>
      <c r="SU68" s="307"/>
      <c r="SV68" s="307"/>
      <c r="SW68" s="307"/>
      <c r="SX68" s="307"/>
      <c r="SY68" s="307"/>
      <c r="SZ68" s="307"/>
      <c r="TA68" s="307"/>
      <c r="TB68" s="307"/>
      <c r="TC68" s="307"/>
      <c r="TD68" s="307"/>
      <c r="TE68" s="307"/>
      <c r="TF68" s="307"/>
      <c r="TG68" s="307"/>
      <c r="TH68" s="307"/>
      <c r="TI68" s="307"/>
      <c r="TJ68" s="307"/>
      <c r="TK68" s="307"/>
      <c r="TL68" s="307"/>
      <c r="TM68" s="307"/>
      <c r="TN68" s="307"/>
      <c r="TO68" s="307"/>
      <c r="TP68" s="307"/>
      <c r="TQ68" s="307"/>
      <c r="TR68" s="307"/>
      <c r="TS68" s="307"/>
      <c r="TT68" s="307"/>
      <c r="TU68" s="307"/>
      <c r="TV68" s="307"/>
      <c r="TW68" s="307"/>
      <c r="TX68" s="307"/>
      <c r="TY68" s="307"/>
      <c r="TZ68" s="307"/>
      <c r="UA68" s="307"/>
      <c r="UB68" s="307"/>
      <c r="UC68" s="307"/>
      <c r="UD68" s="307"/>
      <c r="UE68" s="307"/>
      <c r="UF68" s="307"/>
      <c r="UG68" s="307"/>
      <c r="UH68" s="307"/>
      <c r="UI68" s="307"/>
      <c r="UJ68" s="307"/>
      <c r="UK68" s="307"/>
      <c r="UL68" s="307"/>
      <c r="UM68" s="307"/>
      <c r="UN68" s="307"/>
      <c r="UO68" s="307"/>
      <c r="UP68" s="307"/>
      <c r="UQ68" s="307"/>
      <c r="UR68" s="307"/>
      <c r="US68" s="307"/>
      <c r="UT68" s="307"/>
      <c r="UU68" s="307"/>
      <c r="UV68" s="307"/>
      <c r="UW68" s="307"/>
      <c r="UX68" s="307"/>
      <c r="UY68" s="307"/>
      <c r="UZ68" s="307"/>
      <c r="VA68" s="307"/>
      <c r="VB68" s="307"/>
      <c r="VC68" s="307"/>
      <c r="VD68" s="307"/>
      <c r="VE68" s="307"/>
      <c r="VF68" s="307"/>
      <c r="VG68" s="307"/>
      <c r="VH68" s="307"/>
      <c r="VI68" s="307"/>
      <c r="VJ68" s="307"/>
      <c r="VK68" s="307"/>
      <c r="VL68" s="307"/>
      <c r="VM68" s="307"/>
      <c r="VN68" s="307"/>
      <c r="VO68" s="307"/>
      <c r="VP68" s="307"/>
      <c r="VQ68" s="307"/>
      <c r="VR68" s="307"/>
      <c r="VS68" s="307"/>
      <c r="VT68" s="307"/>
      <c r="VU68" s="307"/>
      <c r="VV68" s="307"/>
      <c r="VW68" s="307"/>
      <c r="VX68" s="307"/>
      <c r="VY68" s="307"/>
      <c r="VZ68" s="307"/>
      <c r="WA68" s="307"/>
      <c r="WB68" s="307"/>
      <c r="WC68" s="307"/>
      <c r="WD68" s="307"/>
      <c r="WE68" s="307"/>
      <c r="WF68" s="307"/>
      <c r="WG68" s="307"/>
      <c r="WH68" s="307"/>
      <c r="WI68" s="307"/>
      <c r="WJ68" s="307"/>
      <c r="WK68" s="307"/>
      <c r="WL68" s="307"/>
      <c r="WM68" s="307"/>
      <c r="WN68" s="307"/>
      <c r="WO68" s="307"/>
      <c r="WP68" s="307"/>
      <c r="WQ68" s="307"/>
      <c r="WR68" s="307"/>
      <c r="WS68" s="307"/>
      <c r="WT68" s="307"/>
      <c r="WU68" s="307"/>
      <c r="WV68" s="307"/>
      <c r="WW68" s="307"/>
      <c r="WX68" s="307"/>
      <c r="WY68" s="307"/>
      <c r="WZ68" s="307"/>
      <c r="XA68" s="307"/>
      <c r="XB68" s="307"/>
      <c r="XC68" s="307"/>
      <c r="XD68" s="307"/>
      <c r="XE68" s="307"/>
      <c r="XF68" s="307"/>
      <c r="XG68" s="307"/>
      <c r="XH68" s="307"/>
      <c r="XI68" s="307"/>
      <c r="XJ68" s="307"/>
      <c r="XK68" s="307"/>
      <c r="XL68" s="307"/>
      <c r="XM68" s="307"/>
      <c r="XN68" s="307"/>
      <c r="XO68" s="307"/>
      <c r="XP68" s="307"/>
      <c r="XQ68" s="307"/>
      <c r="XR68" s="307"/>
      <c r="XS68" s="307"/>
      <c r="XT68" s="307"/>
      <c r="XU68" s="307"/>
      <c r="XV68" s="307"/>
      <c r="XW68" s="307"/>
      <c r="XX68" s="307"/>
      <c r="XY68" s="307"/>
      <c r="XZ68" s="307"/>
      <c r="YA68" s="307"/>
      <c r="YB68" s="307"/>
      <c r="YC68" s="307"/>
      <c r="YD68" s="307"/>
      <c r="YE68" s="307"/>
      <c r="YF68" s="307"/>
      <c r="YG68" s="307"/>
      <c r="YH68" s="307"/>
      <c r="YI68" s="307"/>
      <c r="YJ68" s="307"/>
      <c r="YK68" s="307"/>
      <c r="YL68" s="307"/>
      <c r="YM68" s="307"/>
      <c r="YN68" s="307"/>
      <c r="YO68" s="307"/>
      <c r="YP68" s="307"/>
      <c r="YQ68" s="307"/>
      <c r="YR68" s="307"/>
      <c r="YS68" s="307"/>
      <c r="YT68" s="307"/>
      <c r="YU68" s="307"/>
      <c r="YV68" s="307"/>
      <c r="YW68" s="307"/>
      <c r="YX68" s="307"/>
      <c r="YY68" s="307"/>
      <c r="YZ68" s="307"/>
      <c r="ZA68" s="307"/>
      <c r="ZB68" s="307"/>
      <c r="ZC68" s="307"/>
      <c r="ZD68" s="307"/>
      <c r="ZE68" s="307"/>
      <c r="ZF68" s="307"/>
      <c r="ZG68" s="307"/>
      <c r="ZH68" s="307"/>
      <c r="ZI68" s="307"/>
      <c r="ZJ68" s="307"/>
      <c r="ZK68" s="307"/>
      <c r="ZL68" s="307"/>
      <c r="ZM68" s="307"/>
      <c r="ZN68" s="307"/>
      <c r="ZO68" s="307"/>
      <c r="ZP68" s="307"/>
      <c r="ZQ68" s="307"/>
      <c r="ZR68" s="307"/>
      <c r="ZS68" s="307"/>
      <c r="ZT68" s="307"/>
      <c r="ZU68" s="307"/>
      <c r="ZV68" s="307"/>
      <c r="ZW68" s="307"/>
      <c r="ZX68" s="307"/>
      <c r="ZY68" s="307"/>
      <c r="ZZ68" s="307"/>
      <c r="AAA68" s="307"/>
      <c r="AAB68" s="307"/>
      <c r="AAC68" s="307"/>
      <c r="AAD68" s="307"/>
      <c r="AAE68" s="307"/>
      <c r="AAF68" s="307"/>
      <c r="AAG68" s="307"/>
      <c r="AAH68" s="307"/>
      <c r="AAI68" s="307"/>
      <c r="AAJ68" s="307"/>
      <c r="AAK68" s="307"/>
      <c r="AAL68" s="307"/>
      <c r="AAM68" s="307"/>
      <c r="AAN68" s="307"/>
      <c r="AAO68" s="307"/>
      <c r="AAP68" s="307"/>
      <c r="AAQ68" s="307"/>
      <c r="AAR68" s="307"/>
      <c r="AAS68" s="307"/>
      <c r="AAT68" s="307"/>
      <c r="AAU68" s="307"/>
      <c r="AAV68" s="307"/>
      <c r="AAW68" s="307"/>
      <c r="AAX68" s="307"/>
      <c r="AAY68" s="307"/>
      <c r="AAZ68" s="307"/>
      <c r="ABA68" s="307"/>
      <c r="ABB68" s="307"/>
      <c r="ABC68" s="307"/>
      <c r="ABD68" s="307"/>
      <c r="ABE68" s="307"/>
      <c r="ABF68" s="307"/>
      <c r="ABG68" s="307"/>
      <c r="ABH68" s="307"/>
      <c r="ABI68" s="307"/>
      <c r="ABJ68" s="307"/>
      <c r="ABK68" s="307"/>
      <c r="ABL68" s="307"/>
      <c r="ABM68" s="307"/>
      <c r="ABN68" s="307"/>
      <c r="ABO68" s="307"/>
      <c r="ABP68" s="307"/>
      <c r="ABQ68" s="307"/>
      <c r="ABR68" s="307"/>
      <c r="ABS68" s="307"/>
      <c r="ABT68" s="307"/>
      <c r="ABU68" s="307"/>
      <c r="ABV68" s="307"/>
      <c r="ABW68" s="307"/>
      <c r="ABX68" s="307"/>
      <c r="ABY68" s="307"/>
      <c r="ABZ68" s="307"/>
      <c r="ACA68" s="307"/>
      <c r="ACB68" s="307"/>
      <c r="ACC68" s="307"/>
      <c r="ACD68" s="307"/>
      <c r="ACE68" s="307"/>
      <c r="ACF68" s="307"/>
      <c r="ACG68" s="307"/>
      <c r="ACH68" s="307"/>
      <c r="ACI68" s="307"/>
      <c r="ACJ68" s="307"/>
      <c r="ACK68" s="307"/>
      <c r="ACL68" s="307"/>
      <c r="ACM68" s="307"/>
      <c r="ACN68" s="307"/>
      <c r="ACO68" s="307"/>
      <c r="ACP68" s="307"/>
      <c r="ACQ68" s="307"/>
      <c r="ACR68" s="307"/>
      <c r="ACS68" s="307"/>
      <c r="ACT68" s="307"/>
      <c r="ACU68" s="307"/>
      <c r="ACV68" s="307"/>
      <c r="ACW68" s="307"/>
      <c r="ACX68" s="307"/>
      <c r="ACY68" s="307"/>
      <c r="ACZ68" s="307"/>
      <c r="ADA68" s="307"/>
      <c r="ADB68" s="307"/>
      <c r="ADC68" s="307"/>
      <c r="ADD68" s="307"/>
      <c r="ADE68" s="307"/>
      <c r="ADF68" s="307"/>
      <c r="ADG68" s="307"/>
      <c r="ADH68" s="307"/>
      <c r="ADI68" s="307"/>
      <c r="ADJ68" s="307"/>
      <c r="ADK68" s="307"/>
      <c r="ADL68" s="307"/>
      <c r="ADM68" s="307"/>
      <c r="ADN68" s="307"/>
      <c r="ADO68" s="307"/>
      <c r="ADP68" s="307"/>
      <c r="ADQ68" s="307"/>
      <c r="ADR68" s="307"/>
      <c r="ADS68" s="307"/>
      <c r="ADT68" s="307"/>
      <c r="ADU68" s="307"/>
      <c r="ADV68" s="307"/>
      <c r="ADW68" s="307"/>
      <c r="ADX68" s="307"/>
      <c r="ADY68" s="307"/>
      <c r="ADZ68" s="307"/>
      <c r="AEA68" s="307"/>
      <c r="AEB68" s="307"/>
      <c r="AEC68" s="307"/>
      <c r="AED68" s="307"/>
      <c r="AEE68" s="307"/>
      <c r="AEF68" s="307"/>
      <c r="AEG68" s="307"/>
      <c r="AEH68" s="307"/>
      <c r="AEI68" s="307"/>
      <c r="AEJ68" s="307"/>
      <c r="AEK68" s="307"/>
      <c r="AEL68" s="307"/>
      <c r="AEM68" s="307"/>
      <c r="AEN68" s="307"/>
      <c r="AEO68" s="307"/>
      <c r="AEP68" s="307"/>
      <c r="AEQ68" s="307"/>
      <c r="AER68" s="307"/>
      <c r="AES68" s="307"/>
      <c r="AET68" s="307"/>
      <c r="AEU68" s="307"/>
      <c r="AEV68" s="307"/>
      <c r="AEW68" s="307"/>
      <c r="AEX68" s="307"/>
      <c r="AEY68" s="307"/>
      <c r="AEZ68" s="307"/>
      <c r="AFA68" s="307"/>
      <c r="AFB68" s="307"/>
      <c r="AFC68" s="307"/>
      <c r="AFD68" s="307"/>
      <c r="AFE68" s="307"/>
      <c r="AFF68" s="307"/>
      <c r="AFG68" s="307"/>
      <c r="AFH68" s="307"/>
      <c r="AFI68" s="307"/>
      <c r="AFJ68" s="307"/>
      <c r="AFK68" s="307"/>
      <c r="AFL68" s="307"/>
      <c r="AFM68" s="307"/>
      <c r="AFN68" s="307"/>
      <c r="AFO68" s="307"/>
      <c r="AFP68" s="307"/>
      <c r="AFQ68" s="307"/>
      <c r="AFR68" s="307"/>
      <c r="AFS68" s="307"/>
      <c r="AFT68" s="307"/>
      <c r="AFU68" s="307"/>
      <c r="AFV68" s="307"/>
      <c r="AFW68" s="307"/>
      <c r="AFX68" s="307"/>
      <c r="AFY68" s="307"/>
      <c r="AFZ68" s="307"/>
      <c r="AGA68" s="307"/>
      <c r="AGB68" s="307"/>
      <c r="AGC68" s="307"/>
      <c r="AGD68" s="307"/>
      <c r="AGE68" s="307"/>
      <c r="AGF68" s="307"/>
      <c r="AGG68" s="307"/>
      <c r="AGH68" s="307"/>
      <c r="AGI68" s="307"/>
      <c r="AGJ68" s="307"/>
      <c r="AGK68" s="307"/>
      <c r="AGL68" s="307"/>
      <c r="AGM68" s="307"/>
      <c r="AGN68" s="307"/>
      <c r="AGO68" s="307"/>
      <c r="AGP68" s="307"/>
      <c r="AGQ68" s="307"/>
      <c r="AGR68" s="307"/>
      <c r="AGS68" s="307"/>
      <c r="AGT68" s="307"/>
      <c r="AGU68" s="307"/>
      <c r="AGV68" s="307"/>
      <c r="AGW68" s="307"/>
      <c r="AGX68" s="307"/>
      <c r="AGY68" s="307"/>
      <c r="AGZ68" s="307"/>
      <c r="AHA68" s="307"/>
      <c r="AHB68" s="307"/>
      <c r="AHC68" s="307"/>
      <c r="AHD68" s="307"/>
      <c r="AHE68" s="307"/>
      <c r="AHF68" s="307"/>
      <c r="AHG68" s="307"/>
      <c r="AHH68" s="307"/>
      <c r="AHI68" s="307"/>
      <c r="AHJ68" s="307"/>
      <c r="AHK68" s="307"/>
      <c r="AHL68" s="307"/>
      <c r="AHM68" s="307"/>
      <c r="AHN68" s="307"/>
      <c r="AHO68" s="307"/>
      <c r="AHP68" s="307"/>
      <c r="AHQ68" s="307"/>
      <c r="AHR68" s="307"/>
      <c r="AHS68" s="307"/>
      <c r="AHT68" s="307"/>
      <c r="AHU68" s="307"/>
      <c r="AHV68" s="307"/>
      <c r="AHW68" s="307"/>
      <c r="AHX68" s="307"/>
      <c r="AHY68" s="307"/>
      <c r="AHZ68" s="307"/>
      <c r="AIA68" s="307"/>
      <c r="AIB68" s="307"/>
      <c r="AIC68" s="307"/>
      <c r="AID68" s="307"/>
      <c r="AIE68" s="307"/>
      <c r="AIF68" s="307"/>
      <c r="AIG68" s="307"/>
      <c r="AIH68" s="307"/>
      <c r="AII68" s="307"/>
      <c r="AIJ68" s="307"/>
      <c r="AIK68" s="307"/>
      <c r="AIL68" s="307"/>
      <c r="AIM68" s="307"/>
      <c r="AIN68" s="307"/>
      <c r="AIO68" s="307"/>
      <c r="AIP68" s="307"/>
      <c r="AIQ68" s="307"/>
      <c r="AIR68" s="307"/>
      <c r="AIS68" s="307"/>
      <c r="AIT68" s="307"/>
      <c r="AIU68" s="307"/>
      <c r="AIV68" s="307"/>
      <c r="AIW68" s="307"/>
      <c r="AIX68" s="307"/>
      <c r="AIY68" s="307"/>
      <c r="AIZ68" s="307"/>
      <c r="AJA68" s="307"/>
      <c r="AJB68" s="307"/>
      <c r="AJC68" s="307"/>
      <c r="AJD68" s="307"/>
      <c r="AJE68" s="307"/>
      <c r="AJF68" s="307"/>
      <c r="AJG68" s="307"/>
      <c r="AJH68" s="307"/>
      <c r="AJI68" s="307"/>
      <c r="AJJ68" s="307"/>
      <c r="AJK68" s="307"/>
      <c r="AJL68" s="307"/>
      <c r="AJM68" s="307"/>
      <c r="AJN68" s="307"/>
      <c r="AJO68" s="307"/>
      <c r="AJP68" s="307"/>
      <c r="AJQ68" s="307"/>
      <c r="AJR68" s="307"/>
      <c r="AJS68" s="307"/>
      <c r="AJT68" s="307"/>
      <c r="AJU68" s="307"/>
      <c r="AJV68" s="307"/>
      <c r="AJW68" s="307"/>
      <c r="AJX68" s="307"/>
      <c r="AJY68" s="307"/>
      <c r="AJZ68" s="307"/>
      <c r="AKA68" s="307"/>
      <c r="AKB68" s="307"/>
      <c r="AKC68" s="307"/>
      <c r="AKD68" s="307"/>
      <c r="AKE68" s="307"/>
      <c r="AKF68" s="307"/>
      <c r="AKG68" s="307"/>
      <c r="AKH68" s="307"/>
      <c r="AKI68" s="307"/>
      <c r="AKJ68" s="307"/>
      <c r="AKK68" s="307"/>
      <c r="AKL68" s="307"/>
      <c r="AKM68" s="307"/>
      <c r="AKN68" s="307"/>
      <c r="AKO68" s="307"/>
      <c r="AKP68" s="307"/>
      <c r="AKQ68" s="307"/>
      <c r="AKR68" s="307"/>
      <c r="AKS68" s="307"/>
      <c r="AKT68" s="307"/>
      <c r="AKU68" s="307"/>
      <c r="AKV68" s="307"/>
      <c r="AKW68" s="307"/>
      <c r="AKX68" s="307"/>
      <c r="AKY68" s="307"/>
    </row>
    <row r="69" spans="1:987" s="139" customFormat="1" x14ac:dyDescent="0.25">
      <c r="A69" s="134" t="s">
        <v>9</v>
      </c>
      <c r="B69" s="201" t="e">
        <f>IF('Sample of Spirits 2'!I69&lt;E69,"&lt;",'Sample of Spirits 2'!I69)</f>
        <v>#DIV/0!</v>
      </c>
      <c r="C69" s="83" t="e">
        <f t="shared" si="39"/>
        <v>#DIV/0!</v>
      </c>
      <c r="D69" s="88" t="e">
        <f>'Sample of Spirits 2'!E69</f>
        <v>#DIV/0!</v>
      </c>
      <c r="E69" s="202" t="e">
        <f t="shared" si="40"/>
        <v>#DIV/0!</v>
      </c>
      <c r="F69" s="193"/>
      <c r="G69" s="83" t="e">
        <f>'Sample of Spirits 2'!R69</f>
        <v>#DIV/0!</v>
      </c>
      <c r="H69" s="83" t="e">
        <f t="shared" si="41"/>
        <v>#DIV/0!</v>
      </c>
      <c r="I69" s="88" t="e">
        <f>'Sample of Spirits 2'!N69</f>
        <v>#DIV/0!</v>
      </c>
      <c r="J69" s="202" t="str">
        <f t="shared" si="42"/>
        <v>IS</v>
      </c>
      <c r="K69" s="193"/>
      <c r="L69" s="102" t="e">
        <f>'Sample of Spirits 2'!AA69</f>
        <v>#DIV/0!</v>
      </c>
      <c r="M69" s="83" t="e">
        <f t="shared" si="43"/>
        <v>#DIV/0!</v>
      </c>
      <c r="N69" s="88" t="e">
        <f>'Sample of Spirits 2'!W69</f>
        <v>#DIV/0!</v>
      </c>
      <c r="O69" s="202" t="str">
        <f t="shared" si="44"/>
        <v>IS</v>
      </c>
      <c r="P69" s="193"/>
      <c r="Q69" s="88" t="e">
        <f t="shared" si="49"/>
        <v>#DIV/0!</v>
      </c>
      <c r="R69" s="88" t="e">
        <f t="shared" si="50"/>
        <v>#DIV/0!</v>
      </c>
      <c r="S69" s="193"/>
      <c r="T69" s="103" t="e">
        <f>IF(G69="&lt;","-",(G69-L69)/AVERAGE(G69,L69)*100)</f>
        <v>#DIV/0!</v>
      </c>
      <c r="U69" s="88" t="e">
        <f t="shared" si="52"/>
        <v>#DIV/0!</v>
      </c>
      <c r="V69" s="305"/>
      <c r="W69" s="313"/>
      <c r="X69" s="309"/>
      <c r="Y69" s="309"/>
      <c r="Z69" s="309"/>
      <c r="AA69" s="309"/>
      <c r="AB69" s="309"/>
      <c r="AC69" s="309"/>
      <c r="AD69" s="309"/>
      <c r="AE69" s="309"/>
      <c r="AF69" s="309"/>
      <c r="AG69" s="309"/>
      <c r="AH69" s="309"/>
      <c r="AI69" s="309"/>
      <c r="AJ69" s="309"/>
      <c r="AK69" s="309"/>
      <c r="AL69" s="309"/>
      <c r="AM69" s="309"/>
      <c r="AN69" s="309"/>
      <c r="AO69" s="309"/>
      <c r="AP69" s="309"/>
      <c r="AQ69" s="309"/>
      <c r="AR69" s="309"/>
      <c r="AS69" s="309"/>
      <c r="AT69" s="309"/>
      <c r="AU69" s="309"/>
      <c r="AV69" s="309"/>
      <c r="AW69" s="309"/>
      <c r="AX69" s="309"/>
      <c r="AY69" s="309"/>
      <c r="AZ69" s="309"/>
      <c r="BA69" s="309"/>
      <c r="BB69" s="309"/>
      <c r="BC69" s="309"/>
      <c r="BD69" s="309"/>
      <c r="BE69" s="309"/>
      <c r="BF69" s="309"/>
      <c r="BG69" s="309"/>
      <c r="BH69" s="309"/>
      <c r="BI69" s="309"/>
      <c r="BJ69" s="309"/>
      <c r="BK69" s="309"/>
      <c r="BL69" s="309"/>
      <c r="BM69" s="309"/>
      <c r="BN69" s="309"/>
      <c r="BO69" s="309"/>
      <c r="BP69" s="309"/>
      <c r="BQ69" s="309"/>
      <c r="BR69" s="309"/>
      <c r="BS69" s="309"/>
      <c r="BT69" s="309"/>
      <c r="BU69" s="309"/>
      <c r="BV69" s="309"/>
      <c r="BW69" s="309"/>
      <c r="BX69" s="309"/>
      <c r="BY69" s="309"/>
      <c r="BZ69" s="309"/>
      <c r="CA69" s="309"/>
      <c r="CB69" s="309"/>
      <c r="CC69" s="309"/>
      <c r="CD69" s="309"/>
      <c r="CE69" s="309"/>
      <c r="CF69" s="309"/>
      <c r="CG69" s="309"/>
      <c r="CH69" s="309"/>
      <c r="CI69" s="309"/>
      <c r="CJ69" s="309"/>
      <c r="CK69" s="309"/>
      <c r="CL69" s="309"/>
      <c r="CM69" s="309"/>
      <c r="CN69" s="309"/>
      <c r="CO69" s="309"/>
      <c r="CP69" s="309"/>
      <c r="CQ69" s="309"/>
      <c r="CR69" s="309"/>
      <c r="CS69" s="309"/>
      <c r="CT69" s="309"/>
      <c r="CU69" s="309"/>
      <c r="CV69" s="309"/>
      <c r="CW69" s="309"/>
      <c r="CX69" s="309"/>
      <c r="CY69" s="309"/>
      <c r="CZ69" s="309"/>
      <c r="DA69" s="309"/>
      <c r="DB69" s="309"/>
      <c r="DC69" s="309"/>
      <c r="DD69" s="309"/>
      <c r="DE69" s="309"/>
      <c r="DF69" s="309"/>
      <c r="DG69" s="309"/>
      <c r="DH69" s="309"/>
      <c r="DI69" s="309"/>
      <c r="DJ69" s="309"/>
      <c r="DK69" s="309"/>
      <c r="DL69" s="309"/>
      <c r="DM69" s="309"/>
      <c r="DN69" s="309"/>
      <c r="DO69" s="309"/>
      <c r="DP69" s="309"/>
      <c r="DQ69" s="309"/>
      <c r="DR69" s="309"/>
      <c r="DS69" s="309"/>
      <c r="DT69" s="309"/>
      <c r="DU69" s="309"/>
      <c r="DV69" s="309"/>
      <c r="DW69" s="309"/>
      <c r="DX69" s="309"/>
      <c r="DY69" s="309"/>
      <c r="DZ69" s="309"/>
      <c r="EA69" s="309"/>
      <c r="EB69" s="309"/>
      <c r="EC69" s="309"/>
      <c r="ED69" s="309"/>
      <c r="EE69" s="309"/>
      <c r="EF69" s="309"/>
      <c r="EG69" s="309"/>
      <c r="EH69" s="309"/>
      <c r="EI69" s="309"/>
      <c r="EJ69" s="309"/>
      <c r="EK69" s="309"/>
      <c r="EL69" s="309"/>
      <c r="EM69" s="309"/>
      <c r="EN69" s="309"/>
      <c r="EO69" s="309"/>
      <c r="EP69" s="309"/>
      <c r="EQ69" s="309"/>
      <c r="ER69" s="309"/>
      <c r="ES69" s="309"/>
      <c r="ET69" s="309"/>
      <c r="EU69" s="309"/>
      <c r="EV69" s="309"/>
      <c r="EW69" s="309"/>
      <c r="EX69" s="309"/>
      <c r="EY69" s="309"/>
      <c r="EZ69" s="309"/>
      <c r="FA69" s="309"/>
      <c r="FB69" s="309"/>
      <c r="FC69" s="309"/>
      <c r="FD69" s="309"/>
      <c r="FE69" s="309"/>
      <c r="FF69" s="309"/>
      <c r="FG69" s="309"/>
      <c r="FH69" s="309"/>
      <c r="FI69" s="309"/>
      <c r="FJ69" s="309"/>
      <c r="FK69" s="309"/>
      <c r="FL69" s="309"/>
      <c r="FM69" s="309"/>
      <c r="FN69" s="309"/>
      <c r="FO69" s="309"/>
      <c r="FP69" s="309"/>
      <c r="FQ69" s="309"/>
      <c r="FR69" s="309"/>
      <c r="FS69" s="309"/>
      <c r="FT69" s="309"/>
      <c r="FU69" s="309"/>
      <c r="FV69" s="309"/>
      <c r="FW69" s="309"/>
      <c r="FX69" s="309"/>
      <c r="FY69" s="309"/>
      <c r="FZ69" s="309"/>
      <c r="GA69" s="309"/>
      <c r="GB69" s="309"/>
      <c r="GC69" s="309"/>
      <c r="GD69" s="309"/>
      <c r="GE69" s="309"/>
      <c r="GF69" s="309"/>
      <c r="GG69" s="309"/>
      <c r="GH69" s="309"/>
      <c r="GI69" s="309"/>
      <c r="GJ69" s="309"/>
      <c r="GK69" s="309"/>
      <c r="GL69" s="309"/>
      <c r="GM69" s="309"/>
      <c r="GN69" s="309"/>
      <c r="GO69" s="309"/>
      <c r="GP69" s="309"/>
      <c r="GQ69" s="309"/>
      <c r="GR69" s="309"/>
      <c r="GS69" s="309"/>
      <c r="GT69" s="309"/>
      <c r="GU69" s="309"/>
      <c r="GV69" s="309"/>
      <c r="GW69" s="309"/>
      <c r="GX69" s="309"/>
      <c r="GY69" s="309"/>
      <c r="GZ69" s="309"/>
      <c r="HA69" s="309"/>
      <c r="HB69" s="309"/>
      <c r="HC69" s="309"/>
      <c r="HD69" s="309"/>
      <c r="HE69" s="309"/>
      <c r="HF69" s="309"/>
      <c r="HG69" s="309"/>
      <c r="HH69" s="309"/>
      <c r="HI69" s="309"/>
      <c r="HJ69" s="309"/>
      <c r="HK69" s="309"/>
      <c r="HL69" s="309"/>
      <c r="HM69" s="309"/>
      <c r="HN69" s="309"/>
      <c r="HO69" s="309"/>
      <c r="HP69" s="309"/>
      <c r="HQ69" s="309"/>
      <c r="HR69" s="309"/>
      <c r="HS69" s="309"/>
      <c r="HT69" s="309"/>
      <c r="HU69" s="309"/>
      <c r="HV69" s="309"/>
      <c r="HW69" s="309"/>
      <c r="HX69" s="309"/>
      <c r="HY69" s="309"/>
      <c r="HZ69" s="309"/>
      <c r="IA69" s="309"/>
      <c r="IB69" s="309"/>
      <c r="IC69" s="309"/>
      <c r="ID69" s="309"/>
      <c r="IE69" s="309"/>
      <c r="IF69" s="309"/>
      <c r="IG69" s="309"/>
      <c r="IH69" s="309"/>
      <c r="II69" s="309"/>
      <c r="IJ69" s="309"/>
      <c r="IK69" s="309"/>
      <c r="IL69" s="309"/>
      <c r="IM69" s="309"/>
      <c r="IN69" s="309"/>
      <c r="IO69" s="309"/>
      <c r="IP69" s="309"/>
      <c r="IQ69" s="309"/>
      <c r="IR69" s="309"/>
      <c r="IS69" s="309"/>
      <c r="IT69" s="309"/>
      <c r="IU69" s="309"/>
      <c r="IV69" s="309"/>
      <c r="IW69" s="309"/>
      <c r="IX69" s="309"/>
      <c r="IY69" s="309"/>
      <c r="IZ69" s="309"/>
      <c r="JA69" s="309"/>
      <c r="JB69" s="309"/>
      <c r="JC69" s="309"/>
      <c r="JD69" s="309"/>
      <c r="JE69" s="309"/>
      <c r="JF69" s="309"/>
      <c r="JG69" s="309"/>
      <c r="JH69" s="309"/>
      <c r="JI69" s="309"/>
      <c r="JJ69" s="309"/>
      <c r="JK69" s="309"/>
      <c r="JL69" s="309"/>
      <c r="JM69" s="309"/>
      <c r="JN69" s="309"/>
      <c r="JO69" s="309"/>
      <c r="JP69" s="309"/>
      <c r="JQ69" s="309"/>
      <c r="JR69" s="309"/>
      <c r="JS69" s="309"/>
      <c r="JT69" s="309"/>
      <c r="JU69" s="309"/>
      <c r="JV69" s="309"/>
      <c r="JW69" s="309"/>
      <c r="JX69" s="309"/>
      <c r="JY69" s="309"/>
      <c r="JZ69" s="309"/>
      <c r="KA69" s="309"/>
      <c r="KB69" s="309"/>
      <c r="KC69" s="309"/>
      <c r="KD69" s="309"/>
      <c r="KE69" s="309"/>
      <c r="KF69" s="309"/>
      <c r="KG69" s="309"/>
      <c r="KH69" s="309"/>
      <c r="KI69" s="309"/>
      <c r="KJ69" s="309"/>
      <c r="KK69" s="309"/>
      <c r="KL69" s="309"/>
      <c r="KM69" s="309"/>
      <c r="KN69" s="309"/>
      <c r="KO69" s="309"/>
      <c r="KP69" s="309"/>
      <c r="KQ69" s="309"/>
      <c r="KR69" s="309"/>
      <c r="KS69" s="309"/>
      <c r="KT69" s="309"/>
      <c r="KU69" s="309"/>
      <c r="KV69" s="309"/>
      <c r="KW69" s="309"/>
      <c r="KX69" s="309"/>
      <c r="KY69" s="309"/>
      <c r="KZ69" s="309"/>
      <c r="LA69" s="309"/>
      <c r="LB69" s="309"/>
      <c r="LC69" s="309"/>
      <c r="LD69" s="309"/>
      <c r="LE69" s="309"/>
      <c r="LF69" s="309"/>
      <c r="LG69" s="309"/>
      <c r="LH69" s="309"/>
      <c r="LI69" s="309"/>
      <c r="LJ69" s="309"/>
      <c r="LK69" s="309"/>
      <c r="LL69" s="309"/>
      <c r="LM69" s="309"/>
      <c r="LN69" s="309"/>
      <c r="LO69" s="309"/>
      <c r="LP69" s="309"/>
      <c r="LQ69" s="309"/>
      <c r="LR69" s="309"/>
      <c r="LS69" s="309"/>
      <c r="LT69" s="309"/>
      <c r="LU69" s="309"/>
      <c r="LV69" s="309"/>
      <c r="LW69" s="309"/>
      <c r="LX69" s="309"/>
      <c r="LY69" s="309"/>
      <c r="LZ69" s="309"/>
      <c r="MA69" s="309"/>
      <c r="MB69" s="309"/>
      <c r="MC69" s="309"/>
      <c r="MD69" s="309"/>
      <c r="ME69" s="309"/>
      <c r="MF69" s="309"/>
      <c r="MG69" s="309"/>
      <c r="MH69" s="309"/>
      <c r="MI69" s="309"/>
      <c r="MJ69" s="309"/>
      <c r="MK69" s="309"/>
      <c r="ML69" s="309"/>
      <c r="MM69" s="309"/>
      <c r="MN69" s="309"/>
      <c r="MO69" s="309"/>
      <c r="MP69" s="309"/>
      <c r="MQ69" s="309"/>
      <c r="MR69" s="309"/>
      <c r="MS69" s="309"/>
      <c r="MT69" s="309"/>
      <c r="MU69" s="309"/>
      <c r="MV69" s="309"/>
      <c r="MW69" s="309"/>
      <c r="MX69" s="309"/>
      <c r="MY69" s="309"/>
      <c r="MZ69" s="309"/>
      <c r="NA69" s="309"/>
      <c r="NB69" s="309"/>
      <c r="NC69" s="309"/>
      <c r="ND69" s="309"/>
      <c r="NE69" s="309"/>
      <c r="NF69" s="309"/>
      <c r="NG69" s="309"/>
      <c r="NH69" s="309"/>
      <c r="NI69" s="309"/>
      <c r="NJ69" s="309"/>
      <c r="NK69" s="309"/>
      <c r="NL69" s="309"/>
      <c r="NM69" s="309"/>
      <c r="NN69" s="309"/>
      <c r="NO69" s="309"/>
      <c r="NP69" s="309"/>
      <c r="NQ69" s="309"/>
      <c r="NR69" s="309"/>
      <c r="NS69" s="309"/>
      <c r="NT69" s="309"/>
      <c r="NU69" s="309"/>
      <c r="NV69" s="309"/>
      <c r="NW69" s="309"/>
      <c r="NX69" s="309"/>
      <c r="NY69" s="309"/>
      <c r="NZ69" s="309"/>
      <c r="OA69" s="309"/>
      <c r="OB69" s="309"/>
      <c r="OC69" s="309"/>
      <c r="OD69" s="309"/>
      <c r="OE69" s="309"/>
      <c r="OF69" s="309"/>
      <c r="OG69" s="309"/>
      <c r="OH69" s="309"/>
      <c r="OI69" s="309"/>
      <c r="OJ69" s="309"/>
      <c r="OK69" s="309"/>
      <c r="OL69" s="309"/>
      <c r="OM69" s="309"/>
      <c r="ON69" s="309"/>
      <c r="OO69" s="309"/>
      <c r="OP69" s="309"/>
      <c r="OQ69" s="309"/>
      <c r="OR69" s="309"/>
      <c r="OS69" s="309"/>
      <c r="OT69" s="309"/>
      <c r="OU69" s="309"/>
      <c r="OV69" s="309"/>
      <c r="OW69" s="309"/>
      <c r="OX69" s="309"/>
      <c r="OY69" s="309"/>
      <c r="OZ69" s="309"/>
      <c r="PA69" s="309"/>
      <c r="PB69" s="309"/>
      <c r="PC69" s="309"/>
      <c r="PD69" s="309"/>
      <c r="PE69" s="309"/>
      <c r="PF69" s="309"/>
      <c r="PG69" s="309"/>
      <c r="PH69" s="309"/>
      <c r="PI69" s="309"/>
      <c r="PJ69" s="309"/>
      <c r="PK69" s="309"/>
      <c r="PL69" s="309"/>
      <c r="PM69" s="309"/>
      <c r="PN69" s="309"/>
      <c r="PO69" s="309"/>
      <c r="PP69" s="309"/>
      <c r="PQ69" s="309"/>
      <c r="PR69" s="309"/>
      <c r="PS69" s="309"/>
      <c r="PT69" s="309"/>
      <c r="PU69" s="309"/>
      <c r="PV69" s="309"/>
      <c r="PW69" s="309"/>
      <c r="PX69" s="309"/>
      <c r="PY69" s="309"/>
      <c r="PZ69" s="309"/>
      <c r="QA69" s="309"/>
      <c r="QB69" s="309"/>
      <c r="QC69" s="309"/>
      <c r="QD69" s="309"/>
      <c r="QE69" s="309"/>
      <c r="QF69" s="309"/>
      <c r="QG69" s="309"/>
      <c r="QH69" s="309"/>
      <c r="QI69" s="309"/>
      <c r="QJ69" s="309"/>
      <c r="QK69" s="309"/>
      <c r="QL69" s="309"/>
      <c r="QM69" s="309"/>
      <c r="QN69" s="309"/>
      <c r="QO69" s="309"/>
      <c r="QP69" s="309"/>
      <c r="QQ69" s="309"/>
      <c r="QR69" s="309"/>
      <c r="QS69" s="309"/>
      <c r="QT69" s="309"/>
      <c r="QU69" s="309"/>
      <c r="QV69" s="309"/>
      <c r="QW69" s="309"/>
      <c r="QX69" s="309"/>
      <c r="QY69" s="309"/>
      <c r="QZ69" s="309"/>
      <c r="RA69" s="309"/>
      <c r="RB69" s="309"/>
      <c r="RC69" s="309"/>
      <c r="RD69" s="309"/>
      <c r="RE69" s="309"/>
      <c r="RF69" s="309"/>
      <c r="RG69" s="309"/>
      <c r="RH69" s="309"/>
      <c r="RI69" s="309"/>
      <c r="RJ69" s="309"/>
      <c r="RK69" s="309"/>
      <c r="RL69" s="309"/>
      <c r="RM69" s="309"/>
      <c r="RN69" s="309"/>
      <c r="RO69" s="309"/>
      <c r="RP69" s="309"/>
      <c r="RQ69" s="309"/>
      <c r="RR69" s="309"/>
      <c r="RS69" s="309"/>
      <c r="RT69" s="309"/>
      <c r="RU69" s="309"/>
      <c r="RV69" s="309"/>
      <c r="RW69" s="309"/>
      <c r="RX69" s="309"/>
      <c r="RY69" s="309"/>
      <c r="RZ69" s="309"/>
      <c r="SA69" s="309"/>
      <c r="SB69" s="309"/>
      <c r="SC69" s="309"/>
      <c r="SD69" s="309"/>
      <c r="SE69" s="309"/>
      <c r="SF69" s="309"/>
      <c r="SG69" s="309"/>
      <c r="SH69" s="309"/>
      <c r="SI69" s="309"/>
      <c r="SJ69" s="309"/>
      <c r="SK69" s="309"/>
      <c r="SL69" s="309"/>
      <c r="SM69" s="309"/>
      <c r="SN69" s="309"/>
      <c r="SO69" s="309"/>
      <c r="SP69" s="309"/>
      <c r="SQ69" s="309"/>
      <c r="SR69" s="309"/>
      <c r="SS69" s="309"/>
      <c r="ST69" s="309"/>
      <c r="SU69" s="309"/>
      <c r="SV69" s="309"/>
      <c r="SW69" s="309"/>
      <c r="SX69" s="309"/>
      <c r="SY69" s="309"/>
      <c r="SZ69" s="309"/>
      <c r="TA69" s="309"/>
      <c r="TB69" s="309"/>
      <c r="TC69" s="309"/>
      <c r="TD69" s="309"/>
      <c r="TE69" s="309"/>
      <c r="TF69" s="309"/>
      <c r="TG69" s="309"/>
      <c r="TH69" s="309"/>
      <c r="TI69" s="309"/>
      <c r="TJ69" s="309"/>
      <c r="TK69" s="309"/>
      <c r="TL69" s="309"/>
      <c r="TM69" s="309"/>
      <c r="TN69" s="309"/>
      <c r="TO69" s="309"/>
      <c r="TP69" s="309"/>
      <c r="TQ69" s="309"/>
      <c r="TR69" s="309"/>
      <c r="TS69" s="309"/>
      <c r="TT69" s="309"/>
      <c r="TU69" s="309"/>
      <c r="TV69" s="309"/>
      <c r="TW69" s="309"/>
      <c r="TX69" s="309"/>
      <c r="TY69" s="309"/>
      <c r="TZ69" s="309"/>
      <c r="UA69" s="309"/>
      <c r="UB69" s="309"/>
      <c r="UC69" s="309"/>
      <c r="UD69" s="309"/>
      <c r="UE69" s="309"/>
      <c r="UF69" s="309"/>
      <c r="UG69" s="309"/>
      <c r="UH69" s="309"/>
      <c r="UI69" s="309"/>
      <c r="UJ69" s="309"/>
      <c r="UK69" s="309"/>
      <c r="UL69" s="309"/>
      <c r="UM69" s="309"/>
      <c r="UN69" s="309"/>
      <c r="UO69" s="309"/>
      <c r="UP69" s="309"/>
      <c r="UQ69" s="309"/>
      <c r="UR69" s="309"/>
      <c r="US69" s="309"/>
      <c r="UT69" s="309"/>
      <c r="UU69" s="309"/>
      <c r="UV69" s="309"/>
      <c r="UW69" s="309"/>
      <c r="UX69" s="309"/>
      <c r="UY69" s="309"/>
      <c r="UZ69" s="309"/>
      <c r="VA69" s="309"/>
      <c r="VB69" s="309"/>
      <c r="VC69" s="309"/>
      <c r="VD69" s="309"/>
      <c r="VE69" s="309"/>
      <c r="VF69" s="309"/>
      <c r="VG69" s="309"/>
      <c r="VH69" s="309"/>
      <c r="VI69" s="309"/>
      <c r="VJ69" s="309"/>
      <c r="VK69" s="309"/>
      <c r="VL69" s="309"/>
      <c r="VM69" s="309"/>
      <c r="VN69" s="309"/>
      <c r="VO69" s="309"/>
      <c r="VP69" s="309"/>
      <c r="VQ69" s="309"/>
      <c r="VR69" s="309"/>
      <c r="VS69" s="309"/>
      <c r="VT69" s="309"/>
      <c r="VU69" s="309"/>
      <c r="VV69" s="309"/>
      <c r="VW69" s="309"/>
      <c r="VX69" s="309"/>
      <c r="VY69" s="309"/>
      <c r="VZ69" s="309"/>
      <c r="WA69" s="309"/>
      <c r="WB69" s="309"/>
      <c r="WC69" s="309"/>
      <c r="WD69" s="309"/>
      <c r="WE69" s="309"/>
      <c r="WF69" s="309"/>
      <c r="WG69" s="309"/>
      <c r="WH69" s="309"/>
      <c r="WI69" s="309"/>
      <c r="WJ69" s="309"/>
      <c r="WK69" s="309"/>
      <c r="WL69" s="309"/>
      <c r="WM69" s="309"/>
      <c r="WN69" s="309"/>
      <c r="WO69" s="309"/>
      <c r="WP69" s="309"/>
      <c r="WQ69" s="309"/>
      <c r="WR69" s="309"/>
      <c r="WS69" s="309"/>
      <c r="WT69" s="309"/>
      <c r="WU69" s="309"/>
      <c r="WV69" s="309"/>
      <c r="WW69" s="309"/>
      <c r="WX69" s="309"/>
      <c r="WY69" s="309"/>
      <c r="WZ69" s="309"/>
      <c r="XA69" s="309"/>
      <c r="XB69" s="309"/>
      <c r="XC69" s="309"/>
      <c r="XD69" s="309"/>
      <c r="XE69" s="309"/>
      <c r="XF69" s="309"/>
      <c r="XG69" s="309"/>
      <c r="XH69" s="309"/>
      <c r="XI69" s="309"/>
      <c r="XJ69" s="309"/>
      <c r="XK69" s="309"/>
      <c r="XL69" s="309"/>
      <c r="XM69" s="309"/>
      <c r="XN69" s="309"/>
      <c r="XO69" s="309"/>
      <c r="XP69" s="309"/>
      <c r="XQ69" s="309"/>
      <c r="XR69" s="309"/>
      <c r="XS69" s="309"/>
      <c r="XT69" s="309"/>
      <c r="XU69" s="309"/>
      <c r="XV69" s="309"/>
      <c r="XW69" s="309"/>
      <c r="XX69" s="309"/>
      <c r="XY69" s="309"/>
      <c r="XZ69" s="309"/>
      <c r="YA69" s="309"/>
      <c r="YB69" s="309"/>
      <c r="YC69" s="309"/>
      <c r="YD69" s="309"/>
      <c r="YE69" s="309"/>
      <c r="YF69" s="309"/>
      <c r="YG69" s="309"/>
      <c r="YH69" s="309"/>
      <c r="YI69" s="309"/>
      <c r="YJ69" s="309"/>
      <c r="YK69" s="309"/>
      <c r="YL69" s="309"/>
      <c r="YM69" s="309"/>
      <c r="YN69" s="309"/>
      <c r="YO69" s="309"/>
      <c r="YP69" s="309"/>
      <c r="YQ69" s="309"/>
      <c r="YR69" s="309"/>
      <c r="YS69" s="309"/>
      <c r="YT69" s="309"/>
      <c r="YU69" s="309"/>
      <c r="YV69" s="309"/>
      <c r="YW69" s="309"/>
      <c r="YX69" s="309"/>
      <c r="YY69" s="309"/>
      <c r="YZ69" s="309"/>
      <c r="ZA69" s="309"/>
      <c r="ZB69" s="309"/>
      <c r="ZC69" s="309"/>
      <c r="ZD69" s="309"/>
      <c r="ZE69" s="309"/>
      <c r="ZF69" s="309"/>
      <c r="ZG69" s="309"/>
      <c r="ZH69" s="309"/>
      <c r="ZI69" s="309"/>
      <c r="ZJ69" s="309"/>
      <c r="ZK69" s="309"/>
      <c r="ZL69" s="309"/>
      <c r="ZM69" s="309"/>
      <c r="ZN69" s="309"/>
      <c r="ZO69" s="309"/>
      <c r="ZP69" s="309"/>
      <c r="ZQ69" s="309"/>
      <c r="ZR69" s="309"/>
      <c r="ZS69" s="309"/>
      <c r="ZT69" s="309"/>
      <c r="ZU69" s="309"/>
      <c r="ZV69" s="309"/>
      <c r="ZW69" s="309"/>
      <c r="ZX69" s="309"/>
      <c r="ZY69" s="309"/>
      <c r="ZZ69" s="309"/>
      <c r="AAA69" s="309"/>
      <c r="AAB69" s="309"/>
      <c r="AAC69" s="309"/>
      <c r="AAD69" s="309"/>
      <c r="AAE69" s="309"/>
      <c r="AAF69" s="309"/>
      <c r="AAG69" s="309"/>
      <c r="AAH69" s="309"/>
      <c r="AAI69" s="309"/>
      <c r="AAJ69" s="309"/>
      <c r="AAK69" s="309"/>
      <c r="AAL69" s="309"/>
      <c r="AAM69" s="309"/>
      <c r="AAN69" s="309"/>
      <c r="AAO69" s="309"/>
      <c r="AAP69" s="309"/>
      <c r="AAQ69" s="309"/>
      <c r="AAR69" s="309"/>
      <c r="AAS69" s="309"/>
      <c r="AAT69" s="309"/>
      <c r="AAU69" s="309"/>
      <c r="AAV69" s="309"/>
      <c r="AAW69" s="309"/>
      <c r="AAX69" s="309"/>
      <c r="AAY69" s="309"/>
      <c r="AAZ69" s="309"/>
      <c r="ABA69" s="309"/>
      <c r="ABB69" s="309"/>
      <c r="ABC69" s="309"/>
      <c r="ABD69" s="309"/>
      <c r="ABE69" s="309"/>
      <c r="ABF69" s="309"/>
      <c r="ABG69" s="309"/>
      <c r="ABH69" s="309"/>
      <c r="ABI69" s="309"/>
      <c r="ABJ69" s="309"/>
      <c r="ABK69" s="309"/>
      <c r="ABL69" s="309"/>
      <c r="ABM69" s="309"/>
      <c r="ABN69" s="309"/>
      <c r="ABO69" s="309"/>
      <c r="ABP69" s="309"/>
      <c r="ABQ69" s="309"/>
      <c r="ABR69" s="309"/>
      <c r="ABS69" s="309"/>
      <c r="ABT69" s="309"/>
      <c r="ABU69" s="309"/>
      <c r="ABV69" s="309"/>
      <c r="ABW69" s="309"/>
      <c r="ABX69" s="309"/>
      <c r="ABY69" s="309"/>
      <c r="ABZ69" s="309"/>
      <c r="ACA69" s="309"/>
      <c r="ACB69" s="309"/>
      <c r="ACC69" s="309"/>
      <c r="ACD69" s="309"/>
      <c r="ACE69" s="309"/>
      <c r="ACF69" s="309"/>
      <c r="ACG69" s="309"/>
      <c r="ACH69" s="309"/>
      <c r="ACI69" s="309"/>
      <c r="ACJ69" s="309"/>
      <c r="ACK69" s="309"/>
      <c r="ACL69" s="309"/>
      <c r="ACM69" s="309"/>
      <c r="ACN69" s="309"/>
      <c r="ACO69" s="309"/>
      <c r="ACP69" s="309"/>
      <c r="ACQ69" s="309"/>
      <c r="ACR69" s="309"/>
      <c r="ACS69" s="309"/>
      <c r="ACT69" s="309"/>
      <c r="ACU69" s="309"/>
      <c r="ACV69" s="309"/>
      <c r="ACW69" s="309"/>
      <c r="ACX69" s="309"/>
      <c r="ACY69" s="309"/>
      <c r="ACZ69" s="309"/>
      <c r="ADA69" s="309"/>
      <c r="ADB69" s="309"/>
      <c r="ADC69" s="309"/>
      <c r="ADD69" s="309"/>
      <c r="ADE69" s="309"/>
      <c r="ADF69" s="309"/>
      <c r="ADG69" s="309"/>
      <c r="ADH69" s="309"/>
      <c r="ADI69" s="309"/>
      <c r="ADJ69" s="309"/>
      <c r="ADK69" s="309"/>
      <c r="ADL69" s="309"/>
      <c r="ADM69" s="309"/>
      <c r="ADN69" s="309"/>
      <c r="ADO69" s="309"/>
      <c r="ADP69" s="309"/>
      <c r="ADQ69" s="309"/>
      <c r="ADR69" s="309"/>
      <c r="ADS69" s="309"/>
      <c r="ADT69" s="309"/>
      <c r="ADU69" s="309"/>
      <c r="ADV69" s="309"/>
      <c r="ADW69" s="309"/>
      <c r="ADX69" s="309"/>
      <c r="ADY69" s="309"/>
      <c r="ADZ69" s="309"/>
      <c r="AEA69" s="309"/>
      <c r="AEB69" s="309"/>
      <c r="AEC69" s="309"/>
      <c r="AED69" s="309"/>
      <c r="AEE69" s="309"/>
      <c r="AEF69" s="309"/>
      <c r="AEG69" s="309"/>
      <c r="AEH69" s="309"/>
      <c r="AEI69" s="309"/>
      <c r="AEJ69" s="309"/>
      <c r="AEK69" s="309"/>
      <c r="AEL69" s="309"/>
      <c r="AEM69" s="309"/>
      <c r="AEN69" s="309"/>
      <c r="AEO69" s="309"/>
      <c r="AEP69" s="309"/>
      <c r="AEQ69" s="309"/>
      <c r="AER69" s="309"/>
      <c r="AES69" s="309"/>
      <c r="AET69" s="309"/>
      <c r="AEU69" s="309"/>
      <c r="AEV69" s="309"/>
      <c r="AEW69" s="309"/>
      <c r="AEX69" s="309"/>
      <c r="AEY69" s="309"/>
      <c r="AEZ69" s="309"/>
      <c r="AFA69" s="309"/>
      <c r="AFB69" s="309"/>
      <c r="AFC69" s="309"/>
      <c r="AFD69" s="309"/>
      <c r="AFE69" s="309"/>
      <c r="AFF69" s="309"/>
      <c r="AFG69" s="309"/>
      <c r="AFH69" s="309"/>
      <c r="AFI69" s="309"/>
      <c r="AFJ69" s="309"/>
      <c r="AFK69" s="309"/>
      <c r="AFL69" s="309"/>
      <c r="AFM69" s="309"/>
      <c r="AFN69" s="309"/>
      <c r="AFO69" s="309"/>
      <c r="AFP69" s="309"/>
      <c r="AFQ69" s="309"/>
      <c r="AFR69" s="309"/>
      <c r="AFS69" s="309"/>
      <c r="AFT69" s="309"/>
      <c r="AFU69" s="309"/>
      <c r="AFV69" s="309"/>
      <c r="AFW69" s="309"/>
      <c r="AFX69" s="309"/>
      <c r="AFY69" s="309"/>
      <c r="AFZ69" s="309"/>
      <c r="AGA69" s="309"/>
      <c r="AGB69" s="309"/>
      <c r="AGC69" s="309"/>
      <c r="AGD69" s="309"/>
      <c r="AGE69" s="309"/>
      <c r="AGF69" s="309"/>
      <c r="AGG69" s="309"/>
      <c r="AGH69" s="309"/>
      <c r="AGI69" s="309"/>
      <c r="AGJ69" s="309"/>
      <c r="AGK69" s="309"/>
      <c r="AGL69" s="309"/>
      <c r="AGM69" s="309"/>
      <c r="AGN69" s="309"/>
      <c r="AGO69" s="309"/>
      <c r="AGP69" s="309"/>
      <c r="AGQ69" s="309"/>
      <c r="AGR69" s="309"/>
      <c r="AGS69" s="309"/>
      <c r="AGT69" s="309"/>
      <c r="AGU69" s="309"/>
      <c r="AGV69" s="309"/>
      <c r="AGW69" s="309"/>
      <c r="AGX69" s="309"/>
      <c r="AGY69" s="309"/>
      <c r="AGZ69" s="309"/>
      <c r="AHA69" s="309"/>
      <c r="AHB69" s="309"/>
      <c r="AHC69" s="309"/>
      <c r="AHD69" s="309"/>
      <c r="AHE69" s="309"/>
      <c r="AHF69" s="309"/>
      <c r="AHG69" s="309"/>
      <c r="AHH69" s="309"/>
      <c r="AHI69" s="309"/>
      <c r="AHJ69" s="309"/>
      <c r="AHK69" s="309"/>
      <c r="AHL69" s="309"/>
      <c r="AHM69" s="309"/>
      <c r="AHN69" s="309"/>
      <c r="AHO69" s="309"/>
      <c r="AHP69" s="309"/>
      <c r="AHQ69" s="309"/>
      <c r="AHR69" s="309"/>
      <c r="AHS69" s="309"/>
      <c r="AHT69" s="309"/>
      <c r="AHU69" s="309"/>
      <c r="AHV69" s="309"/>
      <c r="AHW69" s="309"/>
      <c r="AHX69" s="309"/>
      <c r="AHY69" s="309"/>
      <c r="AHZ69" s="309"/>
      <c r="AIA69" s="309"/>
      <c r="AIB69" s="309"/>
      <c r="AIC69" s="309"/>
      <c r="AID69" s="309"/>
      <c r="AIE69" s="309"/>
      <c r="AIF69" s="309"/>
      <c r="AIG69" s="309"/>
      <c r="AIH69" s="309"/>
      <c r="AII69" s="309"/>
      <c r="AIJ69" s="309"/>
      <c r="AIK69" s="309"/>
      <c r="AIL69" s="309"/>
      <c r="AIM69" s="309"/>
      <c r="AIN69" s="309"/>
      <c r="AIO69" s="309"/>
      <c r="AIP69" s="309"/>
      <c r="AIQ69" s="309"/>
      <c r="AIR69" s="309"/>
      <c r="AIS69" s="309"/>
      <c r="AIT69" s="309"/>
      <c r="AIU69" s="309"/>
      <c r="AIV69" s="309"/>
      <c r="AIW69" s="309"/>
      <c r="AIX69" s="309"/>
      <c r="AIY69" s="309"/>
      <c r="AIZ69" s="309"/>
      <c r="AJA69" s="309"/>
      <c r="AJB69" s="309"/>
      <c r="AJC69" s="309"/>
      <c r="AJD69" s="309"/>
      <c r="AJE69" s="309"/>
      <c r="AJF69" s="309"/>
      <c r="AJG69" s="309"/>
      <c r="AJH69" s="309"/>
      <c r="AJI69" s="309"/>
      <c r="AJJ69" s="309"/>
      <c r="AJK69" s="309"/>
      <c r="AJL69" s="309"/>
      <c r="AJM69" s="309"/>
      <c r="AJN69" s="309"/>
      <c r="AJO69" s="309"/>
      <c r="AJP69" s="309"/>
      <c r="AJQ69" s="309"/>
      <c r="AJR69" s="309"/>
      <c r="AJS69" s="309"/>
      <c r="AJT69" s="309"/>
      <c r="AJU69" s="309"/>
      <c r="AJV69" s="309"/>
      <c r="AJW69" s="309"/>
      <c r="AJX69" s="309"/>
      <c r="AJY69" s="309"/>
      <c r="AJZ69" s="309"/>
      <c r="AKA69" s="309"/>
      <c r="AKB69" s="309"/>
      <c r="AKC69" s="309"/>
      <c r="AKD69" s="309"/>
      <c r="AKE69" s="309"/>
      <c r="AKF69" s="309"/>
      <c r="AKG69" s="309"/>
      <c r="AKH69" s="309"/>
      <c r="AKI69" s="309"/>
      <c r="AKJ69" s="309"/>
      <c r="AKK69" s="309"/>
      <c r="AKL69" s="309"/>
      <c r="AKM69" s="309"/>
      <c r="AKN69" s="309"/>
      <c r="AKO69" s="309"/>
      <c r="AKP69" s="309"/>
      <c r="AKQ69" s="309"/>
      <c r="AKR69" s="309"/>
      <c r="AKS69" s="309"/>
      <c r="AKT69" s="309"/>
      <c r="AKU69" s="309"/>
      <c r="AKV69" s="309"/>
      <c r="AKW69" s="309"/>
      <c r="AKX69" s="309"/>
      <c r="AKY69" s="309"/>
    </row>
    <row r="70" spans="1:987" s="41" customFormat="1" x14ac:dyDescent="0.25">
      <c r="A70" s="133" t="s">
        <v>10</v>
      </c>
      <c r="B70" s="185" t="e">
        <f>IF('Sample of Spirits 2'!I70&lt;E70,"&lt;",'Sample of Spirits 2'!I70)</f>
        <v>#DIV/0!</v>
      </c>
      <c r="C70" s="98" t="e">
        <f t="shared" si="39"/>
        <v>#DIV/0!</v>
      </c>
      <c r="D70" s="94" t="e">
        <f>'Sample of Spirits 2'!E70</f>
        <v>#DIV/0!</v>
      </c>
      <c r="E70" s="199" t="e">
        <f t="shared" si="40"/>
        <v>#DIV/0!</v>
      </c>
      <c r="F70" s="118"/>
      <c r="G70" s="98" t="e">
        <f>IF('Sample of Spirits 2'!R70&lt;J70,"&lt;",'Sample of Spirits 2'!R70)</f>
        <v>#DIV/0!</v>
      </c>
      <c r="H70" s="94" t="e">
        <f t="shared" si="41"/>
        <v>#DIV/0!</v>
      </c>
      <c r="I70" s="94" t="e">
        <f>'Sample of Spirits 2'!N70</f>
        <v>#DIV/0!</v>
      </c>
      <c r="J70" s="199" t="e">
        <f t="shared" si="42"/>
        <v>#DIV/0!</v>
      </c>
      <c r="K70" s="118"/>
      <c r="L70" s="185" t="e">
        <f>IF('Sample of Spirits 2'!AA70&lt;O70,"&lt;",'Sample of Spirits 2'!AA70)</f>
        <v>#DIV/0!</v>
      </c>
      <c r="M70" s="98" t="e">
        <f t="shared" si="43"/>
        <v>#DIV/0!</v>
      </c>
      <c r="N70" s="94" t="e">
        <f>'Sample of Spirits 2'!W70</f>
        <v>#DIV/0!</v>
      </c>
      <c r="O70" s="199" t="e">
        <f t="shared" si="44"/>
        <v>#DIV/0!</v>
      </c>
      <c r="P70" s="118"/>
      <c r="Q70" s="94" t="e">
        <f t="shared" si="49"/>
        <v>#DIV/0!</v>
      </c>
      <c r="R70" s="94" t="e">
        <f t="shared" si="50"/>
        <v>#DIV/0!</v>
      </c>
      <c r="S70" s="118"/>
      <c r="T70" s="186" t="e">
        <f t="shared" ref="T70:T72" si="53">IF(G70="&lt;","-",(G70-L70)/AVERAGE(G70,L70)*100)</f>
        <v>#DIV/0!</v>
      </c>
      <c r="U70" s="94" t="e">
        <f t="shared" si="52"/>
        <v>#DIV/0!</v>
      </c>
      <c r="V70" s="114"/>
      <c r="W70" s="312"/>
      <c r="X70" s="307"/>
      <c r="Y70" s="307"/>
      <c r="Z70" s="307"/>
      <c r="AA70" s="307"/>
      <c r="AB70" s="307"/>
      <c r="AC70" s="307"/>
      <c r="AD70" s="307"/>
      <c r="AE70" s="307"/>
      <c r="AF70" s="307"/>
      <c r="AG70" s="307"/>
      <c r="AH70" s="307"/>
      <c r="AI70" s="307"/>
      <c r="AJ70" s="307"/>
      <c r="AK70" s="307"/>
      <c r="AL70" s="307"/>
      <c r="AM70" s="307"/>
      <c r="AN70" s="307"/>
      <c r="AO70" s="307"/>
      <c r="AP70" s="307"/>
      <c r="AQ70" s="307"/>
      <c r="AR70" s="307"/>
      <c r="AS70" s="307"/>
      <c r="AT70" s="307"/>
      <c r="AU70" s="307"/>
      <c r="AV70" s="307"/>
      <c r="AW70" s="307"/>
      <c r="AX70" s="307"/>
      <c r="AY70" s="307"/>
      <c r="AZ70" s="307"/>
      <c r="BA70" s="307"/>
      <c r="BB70" s="307"/>
      <c r="BC70" s="307"/>
      <c r="BD70" s="307"/>
      <c r="BE70" s="307"/>
      <c r="BF70" s="307"/>
      <c r="BG70" s="307"/>
      <c r="BH70" s="307"/>
      <c r="BI70" s="307"/>
      <c r="BJ70" s="307"/>
      <c r="BK70" s="307"/>
      <c r="BL70" s="307"/>
      <c r="BM70" s="307"/>
      <c r="BN70" s="307"/>
      <c r="BO70" s="307"/>
      <c r="BP70" s="307"/>
      <c r="BQ70" s="307"/>
      <c r="BR70" s="307"/>
      <c r="BS70" s="307"/>
      <c r="BT70" s="307"/>
      <c r="BU70" s="307"/>
      <c r="BV70" s="307"/>
      <c r="BW70" s="307"/>
      <c r="BX70" s="307"/>
      <c r="BY70" s="307"/>
      <c r="BZ70" s="307"/>
      <c r="CA70" s="307"/>
      <c r="CB70" s="307"/>
      <c r="CC70" s="307"/>
      <c r="CD70" s="307"/>
      <c r="CE70" s="307"/>
      <c r="CF70" s="307"/>
      <c r="CG70" s="307"/>
      <c r="CH70" s="307"/>
      <c r="CI70" s="307"/>
      <c r="CJ70" s="307"/>
      <c r="CK70" s="307"/>
      <c r="CL70" s="307"/>
      <c r="CM70" s="307"/>
      <c r="CN70" s="307"/>
      <c r="CO70" s="307"/>
      <c r="CP70" s="307"/>
      <c r="CQ70" s="307"/>
      <c r="CR70" s="307"/>
      <c r="CS70" s="307"/>
      <c r="CT70" s="307"/>
      <c r="CU70" s="307"/>
      <c r="CV70" s="307"/>
      <c r="CW70" s="307"/>
      <c r="CX70" s="307"/>
      <c r="CY70" s="307"/>
      <c r="CZ70" s="307"/>
      <c r="DA70" s="307"/>
      <c r="DB70" s="307"/>
      <c r="DC70" s="307"/>
      <c r="DD70" s="307"/>
      <c r="DE70" s="307"/>
      <c r="DF70" s="307"/>
      <c r="DG70" s="307"/>
      <c r="DH70" s="307"/>
      <c r="DI70" s="307"/>
      <c r="DJ70" s="307"/>
      <c r="DK70" s="307"/>
      <c r="DL70" s="307"/>
      <c r="DM70" s="307"/>
      <c r="DN70" s="307"/>
      <c r="DO70" s="307"/>
      <c r="DP70" s="307"/>
      <c r="DQ70" s="307"/>
      <c r="DR70" s="307"/>
      <c r="DS70" s="307"/>
      <c r="DT70" s="307"/>
      <c r="DU70" s="307"/>
      <c r="DV70" s="307"/>
      <c r="DW70" s="307"/>
      <c r="DX70" s="307"/>
      <c r="DY70" s="307"/>
      <c r="DZ70" s="307"/>
      <c r="EA70" s="307"/>
      <c r="EB70" s="307"/>
      <c r="EC70" s="307"/>
      <c r="ED70" s="307"/>
      <c r="EE70" s="307"/>
      <c r="EF70" s="307"/>
      <c r="EG70" s="307"/>
      <c r="EH70" s="307"/>
      <c r="EI70" s="307"/>
      <c r="EJ70" s="307"/>
      <c r="EK70" s="307"/>
      <c r="EL70" s="307"/>
      <c r="EM70" s="307"/>
      <c r="EN70" s="307"/>
      <c r="EO70" s="307"/>
      <c r="EP70" s="307"/>
      <c r="EQ70" s="307"/>
      <c r="ER70" s="307"/>
      <c r="ES70" s="307"/>
      <c r="ET70" s="307"/>
      <c r="EU70" s="307"/>
      <c r="EV70" s="307"/>
      <c r="EW70" s="307"/>
      <c r="EX70" s="307"/>
      <c r="EY70" s="307"/>
      <c r="EZ70" s="307"/>
      <c r="FA70" s="307"/>
      <c r="FB70" s="307"/>
      <c r="FC70" s="307"/>
      <c r="FD70" s="307"/>
      <c r="FE70" s="307"/>
      <c r="FF70" s="307"/>
      <c r="FG70" s="307"/>
      <c r="FH70" s="307"/>
      <c r="FI70" s="307"/>
      <c r="FJ70" s="307"/>
      <c r="FK70" s="307"/>
      <c r="FL70" s="307"/>
      <c r="FM70" s="307"/>
      <c r="FN70" s="307"/>
      <c r="FO70" s="307"/>
      <c r="FP70" s="307"/>
      <c r="FQ70" s="307"/>
      <c r="FR70" s="307"/>
      <c r="FS70" s="307"/>
      <c r="FT70" s="307"/>
      <c r="FU70" s="307"/>
      <c r="FV70" s="307"/>
      <c r="FW70" s="307"/>
      <c r="FX70" s="307"/>
      <c r="FY70" s="307"/>
      <c r="FZ70" s="307"/>
      <c r="GA70" s="307"/>
      <c r="GB70" s="307"/>
      <c r="GC70" s="307"/>
      <c r="GD70" s="307"/>
      <c r="GE70" s="307"/>
      <c r="GF70" s="307"/>
      <c r="GG70" s="307"/>
      <c r="GH70" s="307"/>
      <c r="GI70" s="307"/>
      <c r="GJ70" s="307"/>
      <c r="GK70" s="307"/>
      <c r="GL70" s="307"/>
      <c r="GM70" s="307"/>
      <c r="GN70" s="307"/>
      <c r="GO70" s="307"/>
      <c r="GP70" s="307"/>
      <c r="GQ70" s="307"/>
      <c r="GR70" s="307"/>
      <c r="GS70" s="307"/>
      <c r="GT70" s="307"/>
      <c r="GU70" s="307"/>
      <c r="GV70" s="307"/>
      <c r="GW70" s="307"/>
      <c r="GX70" s="307"/>
      <c r="GY70" s="307"/>
      <c r="GZ70" s="307"/>
      <c r="HA70" s="307"/>
      <c r="HB70" s="307"/>
      <c r="HC70" s="307"/>
      <c r="HD70" s="307"/>
      <c r="HE70" s="307"/>
      <c r="HF70" s="307"/>
      <c r="HG70" s="307"/>
      <c r="HH70" s="307"/>
      <c r="HI70" s="307"/>
      <c r="HJ70" s="307"/>
      <c r="HK70" s="307"/>
      <c r="HL70" s="307"/>
      <c r="HM70" s="307"/>
      <c r="HN70" s="307"/>
      <c r="HO70" s="307"/>
      <c r="HP70" s="307"/>
      <c r="HQ70" s="307"/>
      <c r="HR70" s="307"/>
      <c r="HS70" s="307"/>
      <c r="HT70" s="307"/>
      <c r="HU70" s="307"/>
      <c r="HV70" s="307"/>
      <c r="HW70" s="307"/>
      <c r="HX70" s="307"/>
      <c r="HY70" s="307"/>
      <c r="HZ70" s="307"/>
      <c r="IA70" s="307"/>
      <c r="IB70" s="307"/>
      <c r="IC70" s="307"/>
      <c r="ID70" s="307"/>
      <c r="IE70" s="307"/>
      <c r="IF70" s="307"/>
      <c r="IG70" s="307"/>
      <c r="IH70" s="307"/>
      <c r="II70" s="307"/>
      <c r="IJ70" s="307"/>
      <c r="IK70" s="307"/>
      <c r="IL70" s="307"/>
      <c r="IM70" s="307"/>
      <c r="IN70" s="307"/>
      <c r="IO70" s="307"/>
      <c r="IP70" s="307"/>
      <c r="IQ70" s="307"/>
      <c r="IR70" s="307"/>
      <c r="IS70" s="307"/>
      <c r="IT70" s="307"/>
      <c r="IU70" s="307"/>
      <c r="IV70" s="307"/>
      <c r="IW70" s="307"/>
      <c r="IX70" s="307"/>
      <c r="IY70" s="307"/>
      <c r="IZ70" s="307"/>
      <c r="JA70" s="307"/>
      <c r="JB70" s="307"/>
      <c r="JC70" s="307"/>
      <c r="JD70" s="307"/>
      <c r="JE70" s="307"/>
      <c r="JF70" s="307"/>
      <c r="JG70" s="307"/>
      <c r="JH70" s="307"/>
      <c r="JI70" s="307"/>
      <c r="JJ70" s="307"/>
      <c r="JK70" s="307"/>
      <c r="JL70" s="307"/>
      <c r="JM70" s="307"/>
      <c r="JN70" s="307"/>
      <c r="JO70" s="307"/>
      <c r="JP70" s="307"/>
      <c r="JQ70" s="307"/>
      <c r="JR70" s="307"/>
      <c r="JS70" s="307"/>
      <c r="JT70" s="307"/>
      <c r="JU70" s="307"/>
      <c r="JV70" s="307"/>
      <c r="JW70" s="307"/>
      <c r="JX70" s="307"/>
      <c r="JY70" s="307"/>
      <c r="JZ70" s="307"/>
      <c r="KA70" s="307"/>
      <c r="KB70" s="307"/>
      <c r="KC70" s="307"/>
      <c r="KD70" s="307"/>
      <c r="KE70" s="307"/>
      <c r="KF70" s="307"/>
      <c r="KG70" s="307"/>
      <c r="KH70" s="307"/>
      <c r="KI70" s="307"/>
      <c r="KJ70" s="307"/>
      <c r="KK70" s="307"/>
      <c r="KL70" s="307"/>
      <c r="KM70" s="307"/>
      <c r="KN70" s="307"/>
      <c r="KO70" s="307"/>
      <c r="KP70" s="307"/>
      <c r="KQ70" s="307"/>
      <c r="KR70" s="307"/>
      <c r="KS70" s="307"/>
      <c r="KT70" s="307"/>
      <c r="KU70" s="307"/>
      <c r="KV70" s="307"/>
      <c r="KW70" s="307"/>
      <c r="KX70" s="307"/>
      <c r="KY70" s="307"/>
      <c r="KZ70" s="307"/>
      <c r="LA70" s="307"/>
      <c r="LB70" s="307"/>
      <c r="LC70" s="307"/>
      <c r="LD70" s="307"/>
      <c r="LE70" s="307"/>
      <c r="LF70" s="307"/>
      <c r="LG70" s="307"/>
      <c r="LH70" s="307"/>
      <c r="LI70" s="307"/>
      <c r="LJ70" s="307"/>
      <c r="LK70" s="307"/>
      <c r="LL70" s="307"/>
      <c r="LM70" s="307"/>
      <c r="LN70" s="307"/>
      <c r="LO70" s="307"/>
      <c r="LP70" s="307"/>
      <c r="LQ70" s="307"/>
      <c r="LR70" s="307"/>
      <c r="LS70" s="307"/>
      <c r="LT70" s="307"/>
      <c r="LU70" s="307"/>
      <c r="LV70" s="307"/>
      <c r="LW70" s="307"/>
      <c r="LX70" s="307"/>
      <c r="LY70" s="307"/>
      <c r="LZ70" s="307"/>
      <c r="MA70" s="307"/>
      <c r="MB70" s="307"/>
      <c r="MC70" s="307"/>
      <c r="MD70" s="307"/>
      <c r="ME70" s="307"/>
      <c r="MF70" s="307"/>
      <c r="MG70" s="307"/>
      <c r="MH70" s="307"/>
      <c r="MI70" s="307"/>
      <c r="MJ70" s="307"/>
      <c r="MK70" s="307"/>
      <c r="ML70" s="307"/>
      <c r="MM70" s="307"/>
      <c r="MN70" s="307"/>
      <c r="MO70" s="307"/>
      <c r="MP70" s="307"/>
      <c r="MQ70" s="307"/>
      <c r="MR70" s="307"/>
      <c r="MS70" s="307"/>
      <c r="MT70" s="307"/>
      <c r="MU70" s="307"/>
      <c r="MV70" s="307"/>
      <c r="MW70" s="307"/>
      <c r="MX70" s="307"/>
      <c r="MY70" s="307"/>
      <c r="MZ70" s="307"/>
      <c r="NA70" s="307"/>
      <c r="NB70" s="307"/>
      <c r="NC70" s="307"/>
      <c r="ND70" s="307"/>
      <c r="NE70" s="307"/>
      <c r="NF70" s="307"/>
      <c r="NG70" s="307"/>
      <c r="NH70" s="307"/>
      <c r="NI70" s="307"/>
      <c r="NJ70" s="307"/>
      <c r="NK70" s="307"/>
      <c r="NL70" s="307"/>
      <c r="NM70" s="307"/>
      <c r="NN70" s="307"/>
      <c r="NO70" s="307"/>
      <c r="NP70" s="307"/>
      <c r="NQ70" s="307"/>
      <c r="NR70" s="307"/>
      <c r="NS70" s="307"/>
      <c r="NT70" s="307"/>
      <c r="NU70" s="307"/>
      <c r="NV70" s="307"/>
      <c r="NW70" s="307"/>
      <c r="NX70" s="307"/>
      <c r="NY70" s="307"/>
      <c r="NZ70" s="307"/>
      <c r="OA70" s="307"/>
      <c r="OB70" s="307"/>
      <c r="OC70" s="307"/>
      <c r="OD70" s="307"/>
      <c r="OE70" s="307"/>
      <c r="OF70" s="307"/>
      <c r="OG70" s="307"/>
      <c r="OH70" s="307"/>
      <c r="OI70" s="307"/>
      <c r="OJ70" s="307"/>
      <c r="OK70" s="307"/>
      <c r="OL70" s="307"/>
      <c r="OM70" s="307"/>
      <c r="ON70" s="307"/>
      <c r="OO70" s="307"/>
      <c r="OP70" s="307"/>
      <c r="OQ70" s="307"/>
      <c r="OR70" s="307"/>
      <c r="OS70" s="307"/>
      <c r="OT70" s="307"/>
      <c r="OU70" s="307"/>
      <c r="OV70" s="307"/>
      <c r="OW70" s="307"/>
      <c r="OX70" s="307"/>
      <c r="OY70" s="307"/>
      <c r="OZ70" s="307"/>
      <c r="PA70" s="307"/>
      <c r="PB70" s="307"/>
      <c r="PC70" s="307"/>
      <c r="PD70" s="307"/>
      <c r="PE70" s="307"/>
      <c r="PF70" s="307"/>
      <c r="PG70" s="307"/>
      <c r="PH70" s="307"/>
      <c r="PI70" s="307"/>
      <c r="PJ70" s="307"/>
      <c r="PK70" s="307"/>
      <c r="PL70" s="307"/>
      <c r="PM70" s="307"/>
      <c r="PN70" s="307"/>
      <c r="PO70" s="307"/>
      <c r="PP70" s="307"/>
      <c r="PQ70" s="307"/>
      <c r="PR70" s="307"/>
      <c r="PS70" s="307"/>
      <c r="PT70" s="307"/>
      <c r="PU70" s="307"/>
      <c r="PV70" s="307"/>
      <c r="PW70" s="307"/>
      <c r="PX70" s="307"/>
      <c r="PY70" s="307"/>
      <c r="PZ70" s="307"/>
      <c r="QA70" s="307"/>
      <c r="QB70" s="307"/>
      <c r="QC70" s="307"/>
      <c r="QD70" s="307"/>
      <c r="QE70" s="307"/>
      <c r="QF70" s="307"/>
      <c r="QG70" s="307"/>
      <c r="QH70" s="307"/>
      <c r="QI70" s="307"/>
      <c r="QJ70" s="307"/>
      <c r="QK70" s="307"/>
      <c r="QL70" s="307"/>
      <c r="QM70" s="307"/>
      <c r="QN70" s="307"/>
      <c r="QO70" s="307"/>
      <c r="QP70" s="307"/>
      <c r="QQ70" s="307"/>
      <c r="QR70" s="307"/>
      <c r="QS70" s="307"/>
      <c r="QT70" s="307"/>
      <c r="QU70" s="307"/>
      <c r="QV70" s="307"/>
      <c r="QW70" s="307"/>
      <c r="QX70" s="307"/>
      <c r="QY70" s="307"/>
      <c r="QZ70" s="307"/>
      <c r="RA70" s="307"/>
      <c r="RB70" s="307"/>
      <c r="RC70" s="307"/>
      <c r="RD70" s="307"/>
      <c r="RE70" s="307"/>
      <c r="RF70" s="307"/>
      <c r="RG70" s="307"/>
      <c r="RH70" s="307"/>
      <c r="RI70" s="307"/>
      <c r="RJ70" s="307"/>
      <c r="RK70" s="307"/>
      <c r="RL70" s="307"/>
      <c r="RM70" s="307"/>
      <c r="RN70" s="307"/>
      <c r="RO70" s="307"/>
      <c r="RP70" s="307"/>
      <c r="RQ70" s="307"/>
      <c r="RR70" s="307"/>
      <c r="RS70" s="307"/>
      <c r="RT70" s="307"/>
      <c r="RU70" s="307"/>
      <c r="RV70" s="307"/>
      <c r="RW70" s="307"/>
      <c r="RX70" s="307"/>
      <c r="RY70" s="307"/>
      <c r="RZ70" s="307"/>
      <c r="SA70" s="307"/>
      <c r="SB70" s="307"/>
      <c r="SC70" s="307"/>
      <c r="SD70" s="307"/>
      <c r="SE70" s="307"/>
      <c r="SF70" s="307"/>
      <c r="SG70" s="307"/>
      <c r="SH70" s="307"/>
      <c r="SI70" s="307"/>
      <c r="SJ70" s="307"/>
      <c r="SK70" s="307"/>
      <c r="SL70" s="307"/>
      <c r="SM70" s="307"/>
      <c r="SN70" s="307"/>
      <c r="SO70" s="307"/>
      <c r="SP70" s="307"/>
      <c r="SQ70" s="307"/>
      <c r="SR70" s="307"/>
      <c r="SS70" s="307"/>
      <c r="ST70" s="307"/>
      <c r="SU70" s="307"/>
      <c r="SV70" s="307"/>
      <c r="SW70" s="307"/>
      <c r="SX70" s="307"/>
      <c r="SY70" s="307"/>
      <c r="SZ70" s="307"/>
      <c r="TA70" s="307"/>
      <c r="TB70" s="307"/>
      <c r="TC70" s="307"/>
      <c r="TD70" s="307"/>
      <c r="TE70" s="307"/>
      <c r="TF70" s="307"/>
      <c r="TG70" s="307"/>
      <c r="TH70" s="307"/>
      <c r="TI70" s="307"/>
      <c r="TJ70" s="307"/>
      <c r="TK70" s="307"/>
      <c r="TL70" s="307"/>
      <c r="TM70" s="307"/>
      <c r="TN70" s="307"/>
      <c r="TO70" s="307"/>
      <c r="TP70" s="307"/>
      <c r="TQ70" s="307"/>
      <c r="TR70" s="307"/>
      <c r="TS70" s="307"/>
      <c r="TT70" s="307"/>
      <c r="TU70" s="307"/>
      <c r="TV70" s="307"/>
      <c r="TW70" s="307"/>
      <c r="TX70" s="307"/>
      <c r="TY70" s="307"/>
      <c r="TZ70" s="307"/>
      <c r="UA70" s="307"/>
      <c r="UB70" s="307"/>
      <c r="UC70" s="307"/>
      <c r="UD70" s="307"/>
      <c r="UE70" s="307"/>
      <c r="UF70" s="307"/>
      <c r="UG70" s="307"/>
      <c r="UH70" s="307"/>
      <c r="UI70" s="307"/>
      <c r="UJ70" s="307"/>
      <c r="UK70" s="307"/>
      <c r="UL70" s="307"/>
      <c r="UM70" s="307"/>
      <c r="UN70" s="307"/>
      <c r="UO70" s="307"/>
      <c r="UP70" s="307"/>
      <c r="UQ70" s="307"/>
      <c r="UR70" s="307"/>
      <c r="US70" s="307"/>
      <c r="UT70" s="307"/>
      <c r="UU70" s="307"/>
      <c r="UV70" s="307"/>
      <c r="UW70" s="307"/>
      <c r="UX70" s="307"/>
      <c r="UY70" s="307"/>
      <c r="UZ70" s="307"/>
      <c r="VA70" s="307"/>
      <c r="VB70" s="307"/>
      <c r="VC70" s="307"/>
      <c r="VD70" s="307"/>
      <c r="VE70" s="307"/>
      <c r="VF70" s="307"/>
      <c r="VG70" s="307"/>
      <c r="VH70" s="307"/>
      <c r="VI70" s="307"/>
      <c r="VJ70" s="307"/>
      <c r="VK70" s="307"/>
      <c r="VL70" s="307"/>
      <c r="VM70" s="307"/>
      <c r="VN70" s="307"/>
      <c r="VO70" s="307"/>
      <c r="VP70" s="307"/>
      <c r="VQ70" s="307"/>
      <c r="VR70" s="307"/>
      <c r="VS70" s="307"/>
      <c r="VT70" s="307"/>
      <c r="VU70" s="307"/>
      <c r="VV70" s="307"/>
      <c r="VW70" s="307"/>
      <c r="VX70" s="307"/>
      <c r="VY70" s="307"/>
      <c r="VZ70" s="307"/>
      <c r="WA70" s="307"/>
      <c r="WB70" s="307"/>
      <c r="WC70" s="307"/>
      <c r="WD70" s="307"/>
      <c r="WE70" s="307"/>
      <c r="WF70" s="307"/>
      <c r="WG70" s="307"/>
      <c r="WH70" s="307"/>
      <c r="WI70" s="307"/>
      <c r="WJ70" s="307"/>
      <c r="WK70" s="307"/>
      <c r="WL70" s="307"/>
      <c r="WM70" s="307"/>
      <c r="WN70" s="307"/>
      <c r="WO70" s="307"/>
      <c r="WP70" s="307"/>
      <c r="WQ70" s="307"/>
      <c r="WR70" s="307"/>
      <c r="WS70" s="307"/>
      <c r="WT70" s="307"/>
      <c r="WU70" s="307"/>
      <c r="WV70" s="307"/>
      <c r="WW70" s="307"/>
      <c r="WX70" s="307"/>
      <c r="WY70" s="307"/>
      <c r="WZ70" s="307"/>
      <c r="XA70" s="307"/>
      <c r="XB70" s="307"/>
      <c r="XC70" s="307"/>
      <c r="XD70" s="307"/>
      <c r="XE70" s="307"/>
      <c r="XF70" s="307"/>
      <c r="XG70" s="307"/>
      <c r="XH70" s="307"/>
      <c r="XI70" s="307"/>
      <c r="XJ70" s="307"/>
      <c r="XK70" s="307"/>
      <c r="XL70" s="307"/>
      <c r="XM70" s="307"/>
      <c r="XN70" s="307"/>
      <c r="XO70" s="307"/>
      <c r="XP70" s="307"/>
      <c r="XQ70" s="307"/>
      <c r="XR70" s="307"/>
      <c r="XS70" s="307"/>
      <c r="XT70" s="307"/>
      <c r="XU70" s="307"/>
      <c r="XV70" s="307"/>
      <c r="XW70" s="307"/>
      <c r="XX70" s="307"/>
      <c r="XY70" s="307"/>
      <c r="XZ70" s="307"/>
      <c r="YA70" s="307"/>
      <c r="YB70" s="307"/>
      <c r="YC70" s="307"/>
      <c r="YD70" s="307"/>
      <c r="YE70" s="307"/>
      <c r="YF70" s="307"/>
      <c r="YG70" s="307"/>
      <c r="YH70" s="307"/>
      <c r="YI70" s="307"/>
      <c r="YJ70" s="307"/>
      <c r="YK70" s="307"/>
      <c r="YL70" s="307"/>
      <c r="YM70" s="307"/>
      <c r="YN70" s="307"/>
      <c r="YO70" s="307"/>
      <c r="YP70" s="307"/>
      <c r="YQ70" s="307"/>
      <c r="YR70" s="307"/>
      <c r="YS70" s="307"/>
      <c r="YT70" s="307"/>
      <c r="YU70" s="307"/>
      <c r="YV70" s="307"/>
      <c r="YW70" s="307"/>
      <c r="YX70" s="307"/>
      <c r="YY70" s="307"/>
      <c r="YZ70" s="307"/>
      <c r="ZA70" s="307"/>
      <c r="ZB70" s="307"/>
      <c r="ZC70" s="307"/>
      <c r="ZD70" s="307"/>
      <c r="ZE70" s="307"/>
      <c r="ZF70" s="307"/>
      <c r="ZG70" s="307"/>
      <c r="ZH70" s="307"/>
      <c r="ZI70" s="307"/>
      <c r="ZJ70" s="307"/>
      <c r="ZK70" s="307"/>
      <c r="ZL70" s="307"/>
      <c r="ZM70" s="307"/>
      <c r="ZN70" s="307"/>
      <c r="ZO70" s="307"/>
      <c r="ZP70" s="307"/>
      <c r="ZQ70" s="307"/>
      <c r="ZR70" s="307"/>
      <c r="ZS70" s="307"/>
      <c r="ZT70" s="307"/>
      <c r="ZU70" s="307"/>
      <c r="ZV70" s="307"/>
      <c r="ZW70" s="307"/>
      <c r="ZX70" s="307"/>
      <c r="ZY70" s="307"/>
      <c r="ZZ70" s="307"/>
      <c r="AAA70" s="307"/>
      <c r="AAB70" s="307"/>
      <c r="AAC70" s="307"/>
      <c r="AAD70" s="307"/>
      <c r="AAE70" s="307"/>
      <c r="AAF70" s="307"/>
      <c r="AAG70" s="307"/>
      <c r="AAH70" s="307"/>
      <c r="AAI70" s="307"/>
      <c r="AAJ70" s="307"/>
      <c r="AAK70" s="307"/>
      <c r="AAL70" s="307"/>
      <c r="AAM70" s="307"/>
      <c r="AAN70" s="307"/>
      <c r="AAO70" s="307"/>
      <c r="AAP70" s="307"/>
      <c r="AAQ70" s="307"/>
      <c r="AAR70" s="307"/>
      <c r="AAS70" s="307"/>
      <c r="AAT70" s="307"/>
      <c r="AAU70" s="307"/>
      <c r="AAV70" s="307"/>
      <c r="AAW70" s="307"/>
      <c r="AAX70" s="307"/>
      <c r="AAY70" s="307"/>
      <c r="AAZ70" s="307"/>
      <c r="ABA70" s="307"/>
      <c r="ABB70" s="307"/>
      <c r="ABC70" s="307"/>
      <c r="ABD70" s="307"/>
      <c r="ABE70" s="307"/>
      <c r="ABF70" s="307"/>
      <c r="ABG70" s="307"/>
      <c r="ABH70" s="307"/>
      <c r="ABI70" s="307"/>
      <c r="ABJ70" s="307"/>
      <c r="ABK70" s="307"/>
      <c r="ABL70" s="307"/>
      <c r="ABM70" s="307"/>
      <c r="ABN70" s="307"/>
      <c r="ABO70" s="307"/>
      <c r="ABP70" s="307"/>
      <c r="ABQ70" s="307"/>
      <c r="ABR70" s="307"/>
      <c r="ABS70" s="307"/>
      <c r="ABT70" s="307"/>
      <c r="ABU70" s="307"/>
      <c r="ABV70" s="307"/>
      <c r="ABW70" s="307"/>
      <c r="ABX70" s="307"/>
      <c r="ABY70" s="307"/>
      <c r="ABZ70" s="307"/>
      <c r="ACA70" s="307"/>
      <c r="ACB70" s="307"/>
      <c r="ACC70" s="307"/>
      <c r="ACD70" s="307"/>
      <c r="ACE70" s="307"/>
      <c r="ACF70" s="307"/>
      <c r="ACG70" s="307"/>
      <c r="ACH70" s="307"/>
      <c r="ACI70" s="307"/>
      <c r="ACJ70" s="307"/>
      <c r="ACK70" s="307"/>
      <c r="ACL70" s="307"/>
      <c r="ACM70" s="307"/>
      <c r="ACN70" s="307"/>
      <c r="ACO70" s="307"/>
      <c r="ACP70" s="307"/>
      <c r="ACQ70" s="307"/>
      <c r="ACR70" s="307"/>
      <c r="ACS70" s="307"/>
      <c r="ACT70" s="307"/>
      <c r="ACU70" s="307"/>
      <c r="ACV70" s="307"/>
      <c r="ACW70" s="307"/>
      <c r="ACX70" s="307"/>
      <c r="ACY70" s="307"/>
      <c r="ACZ70" s="307"/>
      <c r="ADA70" s="307"/>
      <c r="ADB70" s="307"/>
      <c r="ADC70" s="307"/>
      <c r="ADD70" s="307"/>
      <c r="ADE70" s="307"/>
      <c r="ADF70" s="307"/>
      <c r="ADG70" s="307"/>
      <c r="ADH70" s="307"/>
      <c r="ADI70" s="307"/>
      <c r="ADJ70" s="307"/>
      <c r="ADK70" s="307"/>
      <c r="ADL70" s="307"/>
      <c r="ADM70" s="307"/>
      <c r="ADN70" s="307"/>
      <c r="ADO70" s="307"/>
      <c r="ADP70" s="307"/>
      <c r="ADQ70" s="307"/>
      <c r="ADR70" s="307"/>
      <c r="ADS70" s="307"/>
      <c r="ADT70" s="307"/>
      <c r="ADU70" s="307"/>
      <c r="ADV70" s="307"/>
      <c r="ADW70" s="307"/>
      <c r="ADX70" s="307"/>
      <c r="ADY70" s="307"/>
      <c r="ADZ70" s="307"/>
      <c r="AEA70" s="307"/>
      <c r="AEB70" s="307"/>
      <c r="AEC70" s="307"/>
      <c r="AED70" s="307"/>
      <c r="AEE70" s="307"/>
      <c r="AEF70" s="307"/>
      <c r="AEG70" s="307"/>
      <c r="AEH70" s="307"/>
      <c r="AEI70" s="307"/>
      <c r="AEJ70" s="307"/>
      <c r="AEK70" s="307"/>
      <c r="AEL70" s="307"/>
      <c r="AEM70" s="307"/>
      <c r="AEN70" s="307"/>
      <c r="AEO70" s="307"/>
      <c r="AEP70" s="307"/>
      <c r="AEQ70" s="307"/>
      <c r="AER70" s="307"/>
      <c r="AES70" s="307"/>
      <c r="AET70" s="307"/>
      <c r="AEU70" s="307"/>
      <c r="AEV70" s="307"/>
      <c r="AEW70" s="307"/>
      <c r="AEX70" s="307"/>
      <c r="AEY70" s="307"/>
      <c r="AEZ70" s="307"/>
      <c r="AFA70" s="307"/>
      <c r="AFB70" s="307"/>
      <c r="AFC70" s="307"/>
      <c r="AFD70" s="307"/>
      <c r="AFE70" s="307"/>
      <c r="AFF70" s="307"/>
      <c r="AFG70" s="307"/>
      <c r="AFH70" s="307"/>
      <c r="AFI70" s="307"/>
      <c r="AFJ70" s="307"/>
      <c r="AFK70" s="307"/>
      <c r="AFL70" s="307"/>
      <c r="AFM70" s="307"/>
      <c r="AFN70" s="307"/>
      <c r="AFO70" s="307"/>
      <c r="AFP70" s="307"/>
      <c r="AFQ70" s="307"/>
      <c r="AFR70" s="307"/>
      <c r="AFS70" s="307"/>
      <c r="AFT70" s="307"/>
      <c r="AFU70" s="307"/>
      <c r="AFV70" s="307"/>
      <c r="AFW70" s="307"/>
      <c r="AFX70" s="307"/>
      <c r="AFY70" s="307"/>
      <c r="AFZ70" s="307"/>
      <c r="AGA70" s="307"/>
      <c r="AGB70" s="307"/>
      <c r="AGC70" s="307"/>
      <c r="AGD70" s="307"/>
      <c r="AGE70" s="307"/>
      <c r="AGF70" s="307"/>
      <c r="AGG70" s="307"/>
      <c r="AGH70" s="307"/>
      <c r="AGI70" s="307"/>
      <c r="AGJ70" s="307"/>
      <c r="AGK70" s="307"/>
      <c r="AGL70" s="307"/>
      <c r="AGM70" s="307"/>
      <c r="AGN70" s="307"/>
      <c r="AGO70" s="307"/>
      <c r="AGP70" s="307"/>
      <c r="AGQ70" s="307"/>
      <c r="AGR70" s="307"/>
      <c r="AGS70" s="307"/>
      <c r="AGT70" s="307"/>
      <c r="AGU70" s="307"/>
      <c r="AGV70" s="307"/>
      <c r="AGW70" s="307"/>
      <c r="AGX70" s="307"/>
      <c r="AGY70" s="307"/>
      <c r="AGZ70" s="307"/>
      <c r="AHA70" s="307"/>
      <c r="AHB70" s="307"/>
      <c r="AHC70" s="307"/>
      <c r="AHD70" s="307"/>
      <c r="AHE70" s="307"/>
      <c r="AHF70" s="307"/>
      <c r="AHG70" s="307"/>
      <c r="AHH70" s="307"/>
      <c r="AHI70" s="307"/>
      <c r="AHJ70" s="307"/>
      <c r="AHK70" s="307"/>
      <c r="AHL70" s="307"/>
      <c r="AHM70" s="307"/>
      <c r="AHN70" s="307"/>
      <c r="AHO70" s="307"/>
      <c r="AHP70" s="307"/>
      <c r="AHQ70" s="307"/>
      <c r="AHR70" s="307"/>
      <c r="AHS70" s="307"/>
      <c r="AHT70" s="307"/>
      <c r="AHU70" s="307"/>
      <c r="AHV70" s="307"/>
      <c r="AHW70" s="307"/>
      <c r="AHX70" s="307"/>
      <c r="AHY70" s="307"/>
      <c r="AHZ70" s="307"/>
      <c r="AIA70" s="307"/>
      <c r="AIB70" s="307"/>
      <c r="AIC70" s="307"/>
      <c r="AID70" s="307"/>
      <c r="AIE70" s="307"/>
      <c r="AIF70" s="307"/>
      <c r="AIG70" s="307"/>
      <c r="AIH70" s="307"/>
      <c r="AII70" s="307"/>
      <c r="AIJ70" s="307"/>
      <c r="AIK70" s="307"/>
      <c r="AIL70" s="307"/>
      <c r="AIM70" s="307"/>
      <c r="AIN70" s="307"/>
      <c r="AIO70" s="307"/>
      <c r="AIP70" s="307"/>
      <c r="AIQ70" s="307"/>
      <c r="AIR70" s="307"/>
      <c r="AIS70" s="307"/>
      <c r="AIT70" s="307"/>
      <c r="AIU70" s="307"/>
      <c r="AIV70" s="307"/>
      <c r="AIW70" s="307"/>
      <c r="AIX70" s="307"/>
      <c r="AIY70" s="307"/>
      <c r="AIZ70" s="307"/>
      <c r="AJA70" s="307"/>
      <c r="AJB70" s="307"/>
      <c r="AJC70" s="307"/>
      <c r="AJD70" s="307"/>
      <c r="AJE70" s="307"/>
      <c r="AJF70" s="307"/>
      <c r="AJG70" s="307"/>
      <c r="AJH70" s="307"/>
      <c r="AJI70" s="307"/>
      <c r="AJJ70" s="307"/>
      <c r="AJK70" s="307"/>
      <c r="AJL70" s="307"/>
      <c r="AJM70" s="307"/>
      <c r="AJN70" s="307"/>
      <c r="AJO70" s="307"/>
      <c r="AJP70" s="307"/>
      <c r="AJQ70" s="307"/>
      <c r="AJR70" s="307"/>
      <c r="AJS70" s="307"/>
      <c r="AJT70" s="307"/>
      <c r="AJU70" s="307"/>
      <c r="AJV70" s="307"/>
      <c r="AJW70" s="307"/>
      <c r="AJX70" s="307"/>
      <c r="AJY70" s="307"/>
      <c r="AJZ70" s="307"/>
      <c r="AKA70" s="307"/>
      <c r="AKB70" s="307"/>
      <c r="AKC70" s="307"/>
      <c r="AKD70" s="307"/>
      <c r="AKE70" s="307"/>
      <c r="AKF70" s="307"/>
      <c r="AKG70" s="307"/>
      <c r="AKH70" s="307"/>
      <c r="AKI70" s="307"/>
      <c r="AKJ70" s="307"/>
      <c r="AKK70" s="307"/>
      <c r="AKL70" s="307"/>
      <c r="AKM70" s="307"/>
      <c r="AKN70" s="307"/>
      <c r="AKO70" s="307"/>
      <c r="AKP70" s="307"/>
      <c r="AKQ70" s="307"/>
      <c r="AKR70" s="307"/>
      <c r="AKS70" s="307"/>
      <c r="AKT70" s="307"/>
      <c r="AKU70" s="307"/>
      <c r="AKV70" s="307"/>
      <c r="AKW70" s="307"/>
      <c r="AKX70" s="307"/>
      <c r="AKY70" s="307"/>
    </row>
    <row r="71" spans="1:987" s="41" customFormat="1" x14ac:dyDescent="0.25">
      <c r="A71" s="133" t="s">
        <v>11</v>
      </c>
      <c r="B71" s="185" t="e">
        <f>IF('Sample of Spirits 2'!I71&lt;E71,"&lt;",'Sample of Spirits 2'!I71)</f>
        <v>#DIV/0!</v>
      </c>
      <c r="C71" s="94" t="e">
        <f t="shared" si="39"/>
        <v>#DIV/0!</v>
      </c>
      <c r="D71" s="94" t="e">
        <f>'Sample of Spirits 2'!E71</f>
        <v>#DIV/0!</v>
      </c>
      <c r="E71" s="199" t="e">
        <f t="shared" si="40"/>
        <v>#DIV/0!</v>
      </c>
      <c r="F71" s="118"/>
      <c r="G71" s="123" t="e">
        <f>IF('Sample of Spirits 2'!R71&lt;J71,"&lt;",'Sample of Spirits 2'!R71)</f>
        <v>#DIV/0!</v>
      </c>
      <c r="H71" s="94" t="e">
        <f t="shared" si="41"/>
        <v>#DIV/0!</v>
      </c>
      <c r="I71" s="94" t="e">
        <f>'Sample of Spirits 2'!N71</f>
        <v>#DIV/0!</v>
      </c>
      <c r="J71" s="199" t="e">
        <f t="shared" si="42"/>
        <v>#DIV/0!</v>
      </c>
      <c r="K71" s="118"/>
      <c r="L71" s="187" t="e">
        <f>IF('Sample of Spirits 2'!AA71&lt;O71,"&lt;",'Sample of Spirits 2'!AA71)</f>
        <v>#DIV/0!</v>
      </c>
      <c r="M71" s="123" t="e">
        <f t="shared" si="43"/>
        <v>#DIV/0!</v>
      </c>
      <c r="N71" s="94" t="e">
        <f>'Sample of Spirits 2'!W71</f>
        <v>#DIV/0!</v>
      </c>
      <c r="O71" s="199" t="e">
        <f t="shared" si="44"/>
        <v>#DIV/0!</v>
      </c>
      <c r="P71" s="118"/>
      <c r="Q71" s="94" t="e">
        <f t="shared" si="49"/>
        <v>#DIV/0!</v>
      </c>
      <c r="R71" s="94" t="e">
        <f t="shared" si="50"/>
        <v>#DIV/0!</v>
      </c>
      <c r="S71" s="118"/>
      <c r="T71" s="186" t="e">
        <f t="shared" si="53"/>
        <v>#DIV/0!</v>
      </c>
      <c r="U71" s="94" t="e">
        <f t="shared" si="52"/>
        <v>#DIV/0!</v>
      </c>
      <c r="V71" s="114"/>
      <c r="W71" s="312"/>
      <c r="X71" s="307"/>
      <c r="Y71" s="307"/>
      <c r="Z71" s="307"/>
      <c r="AA71" s="307"/>
      <c r="AB71" s="307"/>
      <c r="AC71" s="307"/>
      <c r="AD71" s="307"/>
      <c r="AE71" s="307"/>
      <c r="AF71" s="307"/>
      <c r="AG71" s="307"/>
      <c r="AH71" s="307"/>
      <c r="AI71" s="307"/>
      <c r="AJ71" s="307"/>
      <c r="AK71" s="307"/>
      <c r="AL71" s="307"/>
      <c r="AM71" s="307"/>
      <c r="AN71" s="307"/>
      <c r="AO71" s="307"/>
      <c r="AP71" s="307"/>
      <c r="AQ71" s="307"/>
      <c r="AR71" s="307"/>
      <c r="AS71" s="307"/>
      <c r="AT71" s="307"/>
      <c r="AU71" s="307"/>
      <c r="AV71" s="307"/>
      <c r="AW71" s="307"/>
      <c r="AX71" s="307"/>
      <c r="AY71" s="307"/>
      <c r="AZ71" s="307"/>
      <c r="BA71" s="307"/>
      <c r="BB71" s="307"/>
      <c r="BC71" s="307"/>
      <c r="BD71" s="307"/>
      <c r="BE71" s="307"/>
      <c r="BF71" s="307"/>
      <c r="BG71" s="307"/>
      <c r="BH71" s="307"/>
      <c r="BI71" s="307"/>
      <c r="BJ71" s="307"/>
      <c r="BK71" s="307"/>
      <c r="BL71" s="307"/>
      <c r="BM71" s="307"/>
      <c r="BN71" s="307"/>
      <c r="BO71" s="307"/>
      <c r="BP71" s="307"/>
      <c r="BQ71" s="307"/>
      <c r="BR71" s="307"/>
      <c r="BS71" s="307"/>
      <c r="BT71" s="307"/>
      <c r="BU71" s="307"/>
      <c r="BV71" s="307"/>
      <c r="BW71" s="307"/>
      <c r="BX71" s="307"/>
      <c r="BY71" s="307"/>
      <c r="BZ71" s="307"/>
      <c r="CA71" s="307"/>
      <c r="CB71" s="307"/>
      <c r="CC71" s="307"/>
      <c r="CD71" s="307"/>
      <c r="CE71" s="307"/>
      <c r="CF71" s="307"/>
      <c r="CG71" s="307"/>
      <c r="CH71" s="307"/>
      <c r="CI71" s="307"/>
      <c r="CJ71" s="307"/>
      <c r="CK71" s="307"/>
      <c r="CL71" s="307"/>
      <c r="CM71" s="307"/>
      <c r="CN71" s="307"/>
      <c r="CO71" s="307"/>
      <c r="CP71" s="307"/>
      <c r="CQ71" s="307"/>
      <c r="CR71" s="307"/>
      <c r="CS71" s="307"/>
      <c r="CT71" s="307"/>
      <c r="CU71" s="307"/>
      <c r="CV71" s="307"/>
      <c r="CW71" s="307"/>
      <c r="CX71" s="307"/>
      <c r="CY71" s="307"/>
      <c r="CZ71" s="307"/>
      <c r="DA71" s="307"/>
      <c r="DB71" s="307"/>
      <c r="DC71" s="307"/>
      <c r="DD71" s="307"/>
      <c r="DE71" s="307"/>
      <c r="DF71" s="307"/>
      <c r="DG71" s="307"/>
      <c r="DH71" s="307"/>
      <c r="DI71" s="307"/>
      <c r="DJ71" s="307"/>
      <c r="DK71" s="307"/>
      <c r="DL71" s="307"/>
      <c r="DM71" s="307"/>
      <c r="DN71" s="307"/>
      <c r="DO71" s="307"/>
      <c r="DP71" s="307"/>
      <c r="DQ71" s="307"/>
      <c r="DR71" s="307"/>
      <c r="DS71" s="307"/>
      <c r="DT71" s="307"/>
      <c r="DU71" s="307"/>
      <c r="DV71" s="307"/>
      <c r="DW71" s="307"/>
      <c r="DX71" s="307"/>
      <c r="DY71" s="307"/>
      <c r="DZ71" s="307"/>
      <c r="EA71" s="307"/>
      <c r="EB71" s="307"/>
      <c r="EC71" s="307"/>
      <c r="ED71" s="307"/>
      <c r="EE71" s="307"/>
      <c r="EF71" s="307"/>
      <c r="EG71" s="307"/>
      <c r="EH71" s="307"/>
      <c r="EI71" s="307"/>
      <c r="EJ71" s="307"/>
      <c r="EK71" s="307"/>
      <c r="EL71" s="307"/>
      <c r="EM71" s="307"/>
      <c r="EN71" s="307"/>
      <c r="EO71" s="307"/>
      <c r="EP71" s="307"/>
      <c r="EQ71" s="307"/>
      <c r="ER71" s="307"/>
      <c r="ES71" s="307"/>
      <c r="ET71" s="307"/>
      <c r="EU71" s="307"/>
      <c r="EV71" s="307"/>
      <c r="EW71" s="307"/>
      <c r="EX71" s="307"/>
      <c r="EY71" s="307"/>
      <c r="EZ71" s="307"/>
      <c r="FA71" s="307"/>
      <c r="FB71" s="307"/>
      <c r="FC71" s="307"/>
      <c r="FD71" s="307"/>
      <c r="FE71" s="307"/>
      <c r="FF71" s="307"/>
      <c r="FG71" s="307"/>
      <c r="FH71" s="307"/>
      <c r="FI71" s="307"/>
      <c r="FJ71" s="307"/>
      <c r="FK71" s="307"/>
      <c r="FL71" s="307"/>
      <c r="FM71" s="307"/>
      <c r="FN71" s="307"/>
      <c r="FO71" s="307"/>
      <c r="FP71" s="307"/>
      <c r="FQ71" s="307"/>
      <c r="FR71" s="307"/>
      <c r="FS71" s="307"/>
      <c r="FT71" s="307"/>
      <c r="FU71" s="307"/>
      <c r="FV71" s="307"/>
      <c r="FW71" s="307"/>
      <c r="FX71" s="307"/>
      <c r="FY71" s="307"/>
      <c r="FZ71" s="307"/>
      <c r="GA71" s="307"/>
      <c r="GB71" s="307"/>
      <c r="GC71" s="307"/>
      <c r="GD71" s="307"/>
      <c r="GE71" s="307"/>
      <c r="GF71" s="307"/>
      <c r="GG71" s="307"/>
      <c r="GH71" s="307"/>
      <c r="GI71" s="307"/>
      <c r="GJ71" s="307"/>
      <c r="GK71" s="307"/>
      <c r="GL71" s="307"/>
      <c r="GM71" s="307"/>
      <c r="GN71" s="307"/>
      <c r="GO71" s="307"/>
      <c r="GP71" s="307"/>
      <c r="GQ71" s="307"/>
      <c r="GR71" s="307"/>
      <c r="GS71" s="307"/>
      <c r="GT71" s="307"/>
      <c r="GU71" s="307"/>
      <c r="GV71" s="307"/>
      <c r="GW71" s="307"/>
      <c r="GX71" s="307"/>
      <c r="GY71" s="307"/>
      <c r="GZ71" s="307"/>
      <c r="HA71" s="307"/>
      <c r="HB71" s="307"/>
      <c r="HC71" s="307"/>
      <c r="HD71" s="307"/>
      <c r="HE71" s="307"/>
      <c r="HF71" s="307"/>
      <c r="HG71" s="307"/>
      <c r="HH71" s="307"/>
      <c r="HI71" s="307"/>
      <c r="HJ71" s="307"/>
      <c r="HK71" s="307"/>
      <c r="HL71" s="307"/>
      <c r="HM71" s="307"/>
      <c r="HN71" s="307"/>
      <c r="HO71" s="307"/>
      <c r="HP71" s="307"/>
      <c r="HQ71" s="307"/>
      <c r="HR71" s="307"/>
      <c r="HS71" s="307"/>
      <c r="HT71" s="307"/>
      <c r="HU71" s="307"/>
      <c r="HV71" s="307"/>
      <c r="HW71" s="307"/>
      <c r="HX71" s="307"/>
      <c r="HY71" s="307"/>
      <c r="HZ71" s="307"/>
      <c r="IA71" s="307"/>
      <c r="IB71" s="307"/>
      <c r="IC71" s="307"/>
      <c r="ID71" s="307"/>
      <c r="IE71" s="307"/>
      <c r="IF71" s="307"/>
      <c r="IG71" s="307"/>
      <c r="IH71" s="307"/>
      <c r="II71" s="307"/>
      <c r="IJ71" s="307"/>
      <c r="IK71" s="307"/>
      <c r="IL71" s="307"/>
      <c r="IM71" s="307"/>
      <c r="IN71" s="307"/>
      <c r="IO71" s="307"/>
      <c r="IP71" s="307"/>
      <c r="IQ71" s="307"/>
      <c r="IR71" s="307"/>
      <c r="IS71" s="307"/>
      <c r="IT71" s="307"/>
      <c r="IU71" s="307"/>
      <c r="IV71" s="307"/>
      <c r="IW71" s="307"/>
      <c r="IX71" s="307"/>
      <c r="IY71" s="307"/>
      <c r="IZ71" s="307"/>
      <c r="JA71" s="307"/>
      <c r="JB71" s="307"/>
      <c r="JC71" s="307"/>
      <c r="JD71" s="307"/>
      <c r="JE71" s="307"/>
      <c r="JF71" s="307"/>
      <c r="JG71" s="307"/>
      <c r="JH71" s="307"/>
      <c r="JI71" s="307"/>
      <c r="JJ71" s="307"/>
      <c r="JK71" s="307"/>
      <c r="JL71" s="307"/>
      <c r="JM71" s="307"/>
      <c r="JN71" s="307"/>
      <c r="JO71" s="307"/>
      <c r="JP71" s="307"/>
      <c r="JQ71" s="307"/>
      <c r="JR71" s="307"/>
      <c r="JS71" s="307"/>
      <c r="JT71" s="307"/>
      <c r="JU71" s="307"/>
      <c r="JV71" s="307"/>
      <c r="JW71" s="307"/>
      <c r="JX71" s="307"/>
      <c r="JY71" s="307"/>
      <c r="JZ71" s="307"/>
      <c r="KA71" s="307"/>
      <c r="KB71" s="307"/>
      <c r="KC71" s="307"/>
      <c r="KD71" s="307"/>
      <c r="KE71" s="307"/>
      <c r="KF71" s="307"/>
      <c r="KG71" s="307"/>
      <c r="KH71" s="307"/>
      <c r="KI71" s="307"/>
      <c r="KJ71" s="307"/>
      <c r="KK71" s="307"/>
      <c r="KL71" s="307"/>
      <c r="KM71" s="307"/>
      <c r="KN71" s="307"/>
      <c r="KO71" s="307"/>
      <c r="KP71" s="307"/>
      <c r="KQ71" s="307"/>
      <c r="KR71" s="307"/>
      <c r="KS71" s="307"/>
      <c r="KT71" s="307"/>
      <c r="KU71" s="307"/>
      <c r="KV71" s="307"/>
      <c r="KW71" s="307"/>
      <c r="KX71" s="307"/>
      <c r="KY71" s="307"/>
      <c r="KZ71" s="307"/>
      <c r="LA71" s="307"/>
      <c r="LB71" s="307"/>
      <c r="LC71" s="307"/>
      <c r="LD71" s="307"/>
      <c r="LE71" s="307"/>
      <c r="LF71" s="307"/>
      <c r="LG71" s="307"/>
      <c r="LH71" s="307"/>
      <c r="LI71" s="307"/>
      <c r="LJ71" s="307"/>
      <c r="LK71" s="307"/>
      <c r="LL71" s="307"/>
      <c r="LM71" s="307"/>
      <c r="LN71" s="307"/>
      <c r="LO71" s="307"/>
      <c r="LP71" s="307"/>
      <c r="LQ71" s="307"/>
      <c r="LR71" s="307"/>
      <c r="LS71" s="307"/>
      <c r="LT71" s="307"/>
      <c r="LU71" s="307"/>
      <c r="LV71" s="307"/>
      <c r="LW71" s="307"/>
      <c r="LX71" s="307"/>
      <c r="LY71" s="307"/>
      <c r="LZ71" s="307"/>
      <c r="MA71" s="307"/>
      <c r="MB71" s="307"/>
      <c r="MC71" s="307"/>
      <c r="MD71" s="307"/>
      <c r="ME71" s="307"/>
      <c r="MF71" s="307"/>
      <c r="MG71" s="307"/>
      <c r="MH71" s="307"/>
      <c r="MI71" s="307"/>
      <c r="MJ71" s="307"/>
      <c r="MK71" s="307"/>
      <c r="ML71" s="307"/>
      <c r="MM71" s="307"/>
      <c r="MN71" s="307"/>
      <c r="MO71" s="307"/>
      <c r="MP71" s="307"/>
      <c r="MQ71" s="307"/>
      <c r="MR71" s="307"/>
      <c r="MS71" s="307"/>
      <c r="MT71" s="307"/>
      <c r="MU71" s="307"/>
      <c r="MV71" s="307"/>
      <c r="MW71" s="307"/>
      <c r="MX71" s="307"/>
      <c r="MY71" s="307"/>
      <c r="MZ71" s="307"/>
      <c r="NA71" s="307"/>
      <c r="NB71" s="307"/>
      <c r="NC71" s="307"/>
      <c r="ND71" s="307"/>
      <c r="NE71" s="307"/>
      <c r="NF71" s="307"/>
      <c r="NG71" s="307"/>
      <c r="NH71" s="307"/>
      <c r="NI71" s="307"/>
      <c r="NJ71" s="307"/>
      <c r="NK71" s="307"/>
      <c r="NL71" s="307"/>
      <c r="NM71" s="307"/>
      <c r="NN71" s="307"/>
      <c r="NO71" s="307"/>
      <c r="NP71" s="307"/>
      <c r="NQ71" s="307"/>
      <c r="NR71" s="307"/>
      <c r="NS71" s="307"/>
      <c r="NT71" s="307"/>
      <c r="NU71" s="307"/>
      <c r="NV71" s="307"/>
      <c r="NW71" s="307"/>
      <c r="NX71" s="307"/>
      <c r="NY71" s="307"/>
      <c r="NZ71" s="307"/>
      <c r="OA71" s="307"/>
      <c r="OB71" s="307"/>
      <c r="OC71" s="307"/>
      <c r="OD71" s="307"/>
      <c r="OE71" s="307"/>
      <c r="OF71" s="307"/>
      <c r="OG71" s="307"/>
      <c r="OH71" s="307"/>
      <c r="OI71" s="307"/>
      <c r="OJ71" s="307"/>
      <c r="OK71" s="307"/>
      <c r="OL71" s="307"/>
      <c r="OM71" s="307"/>
      <c r="ON71" s="307"/>
      <c r="OO71" s="307"/>
      <c r="OP71" s="307"/>
      <c r="OQ71" s="307"/>
      <c r="OR71" s="307"/>
      <c r="OS71" s="307"/>
      <c r="OT71" s="307"/>
      <c r="OU71" s="307"/>
      <c r="OV71" s="307"/>
      <c r="OW71" s="307"/>
      <c r="OX71" s="307"/>
      <c r="OY71" s="307"/>
      <c r="OZ71" s="307"/>
      <c r="PA71" s="307"/>
      <c r="PB71" s="307"/>
      <c r="PC71" s="307"/>
      <c r="PD71" s="307"/>
      <c r="PE71" s="307"/>
      <c r="PF71" s="307"/>
      <c r="PG71" s="307"/>
      <c r="PH71" s="307"/>
      <c r="PI71" s="307"/>
      <c r="PJ71" s="307"/>
      <c r="PK71" s="307"/>
      <c r="PL71" s="307"/>
      <c r="PM71" s="307"/>
      <c r="PN71" s="307"/>
      <c r="PO71" s="307"/>
      <c r="PP71" s="307"/>
      <c r="PQ71" s="307"/>
      <c r="PR71" s="307"/>
      <c r="PS71" s="307"/>
      <c r="PT71" s="307"/>
      <c r="PU71" s="307"/>
      <c r="PV71" s="307"/>
      <c r="PW71" s="307"/>
      <c r="PX71" s="307"/>
      <c r="PY71" s="307"/>
      <c r="PZ71" s="307"/>
      <c r="QA71" s="307"/>
      <c r="QB71" s="307"/>
      <c r="QC71" s="307"/>
      <c r="QD71" s="307"/>
      <c r="QE71" s="307"/>
      <c r="QF71" s="307"/>
      <c r="QG71" s="307"/>
      <c r="QH71" s="307"/>
      <c r="QI71" s="307"/>
      <c r="QJ71" s="307"/>
      <c r="QK71" s="307"/>
      <c r="QL71" s="307"/>
      <c r="QM71" s="307"/>
      <c r="QN71" s="307"/>
      <c r="QO71" s="307"/>
      <c r="QP71" s="307"/>
      <c r="QQ71" s="307"/>
      <c r="QR71" s="307"/>
      <c r="QS71" s="307"/>
      <c r="QT71" s="307"/>
      <c r="QU71" s="307"/>
      <c r="QV71" s="307"/>
      <c r="QW71" s="307"/>
      <c r="QX71" s="307"/>
      <c r="QY71" s="307"/>
      <c r="QZ71" s="307"/>
      <c r="RA71" s="307"/>
      <c r="RB71" s="307"/>
      <c r="RC71" s="307"/>
      <c r="RD71" s="307"/>
      <c r="RE71" s="307"/>
      <c r="RF71" s="307"/>
      <c r="RG71" s="307"/>
      <c r="RH71" s="307"/>
      <c r="RI71" s="307"/>
      <c r="RJ71" s="307"/>
      <c r="RK71" s="307"/>
      <c r="RL71" s="307"/>
      <c r="RM71" s="307"/>
      <c r="RN71" s="307"/>
      <c r="RO71" s="307"/>
      <c r="RP71" s="307"/>
      <c r="RQ71" s="307"/>
      <c r="RR71" s="307"/>
      <c r="RS71" s="307"/>
      <c r="RT71" s="307"/>
      <c r="RU71" s="307"/>
      <c r="RV71" s="307"/>
      <c r="RW71" s="307"/>
      <c r="RX71" s="307"/>
      <c r="RY71" s="307"/>
      <c r="RZ71" s="307"/>
      <c r="SA71" s="307"/>
      <c r="SB71" s="307"/>
      <c r="SC71" s="307"/>
      <c r="SD71" s="307"/>
      <c r="SE71" s="307"/>
      <c r="SF71" s="307"/>
      <c r="SG71" s="307"/>
      <c r="SH71" s="307"/>
      <c r="SI71" s="307"/>
      <c r="SJ71" s="307"/>
      <c r="SK71" s="307"/>
      <c r="SL71" s="307"/>
      <c r="SM71" s="307"/>
      <c r="SN71" s="307"/>
      <c r="SO71" s="307"/>
      <c r="SP71" s="307"/>
      <c r="SQ71" s="307"/>
      <c r="SR71" s="307"/>
      <c r="SS71" s="307"/>
      <c r="ST71" s="307"/>
      <c r="SU71" s="307"/>
      <c r="SV71" s="307"/>
      <c r="SW71" s="307"/>
      <c r="SX71" s="307"/>
      <c r="SY71" s="307"/>
      <c r="SZ71" s="307"/>
      <c r="TA71" s="307"/>
      <c r="TB71" s="307"/>
      <c r="TC71" s="307"/>
      <c r="TD71" s="307"/>
      <c r="TE71" s="307"/>
      <c r="TF71" s="307"/>
      <c r="TG71" s="307"/>
      <c r="TH71" s="307"/>
      <c r="TI71" s="307"/>
      <c r="TJ71" s="307"/>
      <c r="TK71" s="307"/>
      <c r="TL71" s="307"/>
      <c r="TM71" s="307"/>
      <c r="TN71" s="307"/>
      <c r="TO71" s="307"/>
      <c r="TP71" s="307"/>
      <c r="TQ71" s="307"/>
      <c r="TR71" s="307"/>
      <c r="TS71" s="307"/>
      <c r="TT71" s="307"/>
      <c r="TU71" s="307"/>
      <c r="TV71" s="307"/>
      <c r="TW71" s="307"/>
      <c r="TX71" s="307"/>
      <c r="TY71" s="307"/>
      <c r="TZ71" s="307"/>
      <c r="UA71" s="307"/>
      <c r="UB71" s="307"/>
      <c r="UC71" s="307"/>
      <c r="UD71" s="307"/>
      <c r="UE71" s="307"/>
      <c r="UF71" s="307"/>
      <c r="UG71" s="307"/>
      <c r="UH71" s="307"/>
      <c r="UI71" s="307"/>
      <c r="UJ71" s="307"/>
      <c r="UK71" s="307"/>
      <c r="UL71" s="307"/>
      <c r="UM71" s="307"/>
      <c r="UN71" s="307"/>
      <c r="UO71" s="307"/>
      <c r="UP71" s="307"/>
      <c r="UQ71" s="307"/>
      <c r="UR71" s="307"/>
      <c r="US71" s="307"/>
      <c r="UT71" s="307"/>
      <c r="UU71" s="307"/>
      <c r="UV71" s="307"/>
      <c r="UW71" s="307"/>
      <c r="UX71" s="307"/>
      <c r="UY71" s="307"/>
      <c r="UZ71" s="307"/>
      <c r="VA71" s="307"/>
      <c r="VB71" s="307"/>
      <c r="VC71" s="307"/>
      <c r="VD71" s="307"/>
      <c r="VE71" s="307"/>
      <c r="VF71" s="307"/>
      <c r="VG71" s="307"/>
      <c r="VH71" s="307"/>
      <c r="VI71" s="307"/>
      <c r="VJ71" s="307"/>
      <c r="VK71" s="307"/>
      <c r="VL71" s="307"/>
      <c r="VM71" s="307"/>
      <c r="VN71" s="307"/>
      <c r="VO71" s="307"/>
      <c r="VP71" s="307"/>
      <c r="VQ71" s="307"/>
      <c r="VR71" s="307"/>
      <c r="VS71" s="307"/>
      <c r="VT71" s="307"/>
      <c r="VU71" s="307"/>
      <c r="VV71" s="307"/>
      <c r="VW71" s="307"/>
      <c r="VX71" s="307"/>
      <c r="VY71" s="307"/>
      <c r="VZ71" s="307"/>
      <c r="WA71" s="307"/>
      <c r="WB71" s="307"/>
      <c r="WC71" s="307"/>
      <c r="WD71" s="307"/>
      <c r="WE71" s="307"/>
      <c r="WF71" s="307"/>
      <c r="WG71" s="307"/>
      <c r="WH71" s="307"/>
      <c r="WI71" s="307"/>
      <c r="WJ71" s="307"/>
      <c r="WK71" s="307"/>
      <c r="WL71" s="307"/>
      <c r="WM71" s="307"/>
      <c r="WN71" s="307"/>
      <c r="WO71" s="307"/>
      <c r="WP71" s="307"/>
      <c r="WQ71" s="307"/>
      <c r="WR71" s="307"/>
      <c r="WS71" s="307"/>
      <c r="WT71" s="307"/>
      <c r="WU71" s="307"/>
      <c r="WV71" s="307"/>
      <c r="WW71" s="307"/>
      <c r="WX71" s="307"/>
      <c r="WY71" s="307"/>
      <c r="WZ71" s="307"/>
      <c r="XA71" s="307"/>
      <c r="XB71" s="307"/>
      <c r="XC71" s="307"/>
      <c r="XD71" s="307"/>
      <c r="XE71" s="307"/>
      <c r="XF71" s="307"/>
      <c r="XG71" s="307"/>
      <c r="XH71" s="307"/>
      <c r="XI71" s="307"/>
      <c r="XJ71" s="307"/>
      <c r="XK71" s="307"/>
      <c r="XL71" s="307"/>
      <c r="XM71" s="307"/>
      <c r="XN71" s="307"/>
      <c r="XO71" s="307"/>
      <c r="XP71" s="307"/>
      <c r="XQ71" s="307"/>
      <c r="XR71" s="307"/>
      <c r="XS71" s="307"/>
      <c r="XT71" s="307"/>
      <c r="XU71" s="307"/>
      <c r="XV71" s="307"/>
      <c r="XW71" s="307"/>
      <c r="XX71" s="307"/>
      <c r="XY71" s="307"/>
      <c r="XZ71" s="307"/>
      <c r="YA71" s="307"/>
      <c r="YB71" s="307"/>
      <c r="YC71" s="307"/>
      <c r="YD71" s="307"/>
      <c r="YE71" s="307"/>
      <c r="YF71" s="307"/>
      <c r="YG71" s="307"/>
      <c r="YH71" s="307"/>
      <c r="YI71" s="307"/>
      <c r="YJ71" s="307"/>
      <c r="YK71" s="307"/>
      <c r="YL71" s="307"/>
      <c r="YM71" s="307"/>
      <c r="YN71" s="307"/>
      <c r="YO71" s="307"/>
      <c r="YP71" s="307"/>
      <c r="YQ71" s="307"/>
      <c r="YR71" s="307"/>
      <c r="YS71" s="307"/>
      <c r="YT71" s="307"/>
      <c r="YU71" s="307"/>
      <c r="YV71" s="307"/>
      <c r="YW71" s="307"/>
      <c r="YX71" s="307"/>
      <c r="YY71" s="307"/>
      <c r="YZ71" s="307"/>
      <c r="ZA71" s="307"/>
      <c r="ZB71" s="307"/>
      <c r="ZC71" s="307"/>
      <c r="ZD71" s="307"/>
      <c r="ZE71" s="307"/>
      <c r="ZF71" s="307"/>
      <c r="ZG71" s="307"/>
      <c r="ZH71" s="307"/>
      <c r="ZI71" s="307"/>
      <c r="ZJ71" s="307"/>
      <c r="ZK71" s="307"/>
      <c r="ZL71" s="307"/>
      <c r="ZM71" s="307"/>
      <c r="ZN71" s="307"/>
      <c r="ZO71" s="307"/>
      <c r="ZP71" s="307"/>
      <c r="ZQ71" s="307"/>
      <c r="ZR71" s="307"/>
      <c r="ZS71" s="307"/>
      <c r="ZT71" s="307"/>
      <c r="ZU71" s="307"/>
      <c r="ZV71" s="307"/>
      <c r="ZW71" s="307"/>
      <c r="ZX71" s="307"/>
      <c r="ZY71" s="307"/>
      <c r="ZZ71" s="307"/>
      <c r="AAA71" s="307"/>
      <c r="AAB71" s="307"/>
      <c r="AAC71" s="307"/>
      <c r="AAD71" s="307"/>
      <c r="AAE71" s="307"/>
      <c r="AAF71" s="307"/>
      <c r="AAG71" s="307"/>
      <c r="AAH71" s="307"/>
      <c r="AAI71" s="307"/>
      <c r="AAJ71" s="307"/>
      <c r="AAK71" s="307"/>
      <c r="AAL71" s="307"/>
      <c r="AAM71" s="307"/>
      <c r="AAN71" s="307"/>
      <c r="AAO71" s="307"/>
      <c r="AAP71" s="307"/>
      <c r="AAQ71" s="307"/>
      <c r="AAR71" s="307"/>
      <c r="AAS71" s="307"/>
      <c r="AAT71" s="307"/>
      <c r="AAU71" s="307"/>
      <c r="AAV71" s="307"/>
      <c r="AAW71" s="307"/>
      <c r="AAX71" s="307"/>
      <c r="AAY71" s="307"/>
      <c r="AAZ71" s="307"/>
      <c r="ABA71" s="307"/>
      <c r="ABB71" s="307"/>
      <c r="ABC71" s="307"/>
      <c r="ABD71" s="307"/>
      <c r="ABE71" s="307"/>
      <c r="ABF71" s="307"/>
      <c r="ABG71" s="307"/>
      <c r="ABH71" s="307"/>
      <c r="ABI71" s="307"/>
      <c r="ABJ71" s="307"/>
      <c r="ABK71" s="307"/>
      <c r="ABL71" s="307"/>
      <c r="ABM71" s="307"/>
      <c r="ABN71" s="307"/>
      <c r="ABO71" s="307"/>
      <c r="ABP71" s="307"/>
      <c r="ABQ71" s="307"/>
      <c r="ABR71" s="307"/>
      <c r="ABS71" s="307"/>
      <c r="ABT71" s="307"/>
      <c r="ABU71" s="307"/>
      <c r="ABV71" s="307"/>
      <c r="ABW71" s="307"/>
      <c r="ABX71" s="307"/>
      <c r="ABY71" s="307"/>
      <c r="ABZ71" s="307"/>
      <c r="ACA71" s="307"/>
      <c r="ACB71" s="307"/>
      <c r="ACC71" s="307"/>
      <c r="ACD71" s="307"/>
      <c r="ACE71" s="307"/>
      <c r="ACF71" s="307"/>
      <c r="ACG71" s="307"/>
      <c r="ACH71" s="307"/>
      <c r="ACI71" s="307"/>
      <c r="ACJ71" s="307"/>
      <c r="ACK71" s="307"/>
      <c r="ACL71" s="307"/>
      <c r="ACM71" s="307"/>
      <c r="ACN71" s="307"/>
      <c r="ACO71" s="307"/>
      <c r="ACP71" s="307"/>
      <c r="ACQ71" s="307"/>
      <c r="ACR71" s="307"/>
      <c r="ACS71" s="307"/>
      <c r="ACT71" s="307"/>
      <c r="ACU71" s="307"/>
      <c r="ACV71" s="307"/>
      <c r="ACW71" s="307"/>
      <c r="ACX71" s="307"/>
      <c r="ACY71" s="307"/>
      <c r="ACZ71" s="307"/>
      <c r="ADA71" s="307"/>
      <c r="ADB71" s="307"/>
      <c r="ADC71" s="307"/>
      <c r="ADD71" s="307"/>
      <c r="ADE71" s="307"/>
      <c r="ADF71" s="307"/>
      <c r="ADG71" s="307"/>
      <c r="ADH71" s="307"/>
      <c r="ADI71" s="307"/>
      <c r="ADJ71" s="307"/>
      <c r="ADK71" s="307"/>
      <c r="ADL71" s="307"/>
      <c r="ADM71" s="307"/>
      <c r="ADN71" s="307"/>
      <c r="ADO71" s="307"/>
      <c r="ADP71" s="307"/>
      <c r="ADQ71" s="307"/>
      <c r="ADR71" s="307"/>
      <c r="ADS71" s="307"/>
      <c r="ADT71" s="307"/>
      <c r="ADU71" s="307"/>
      <c r="ADV71" s="307"/>
      <c r="ADW71" s="307"/>
      <c r="ADX71" s="307"/>
      <c r="ADY71" s="307"/>
      <c r="ADZ71" s="307"/>
      <c r="AEA71" s="307"/>
      <c r="AEB71" s="307"/>
      <c r="AEC71" s="307"/>
      <c r="AED71" s="307"/>
      <c r="AEE71" s="307"/>
      <c r="AEF71" s="307"/>
      <c r="AEG71" s="307"/>
      <c r="AEH71" s="307"/>
      <c r="AEI71" s="307"/>
      <c r="AEJ71" s="307"/>
      <c r="AEK71" s="307"/>
      <c r="AEL71" s="307"/>
      <c r="AEM71" s="307"/>
      <c r="AEN71" s="307"/>
      <c r="AEO71" s="307"/>
      <c r="AEP71" s="307"/>
      <c r="AEQ71" s="307"/>
      <c r="AER71" s="307"/>
      <c r="AES71" s="307"/>
      <c r="AET71" s="307"/>
      <c r="AEU71" s="307"/>
      <c r="AEV71" s="307"/>
      <c r="AEW71" s="307"/>
      <c r="AEX71" s="307"/>
      <c r="AEY71" s="307"/>
      <c r="AEZ71" s="307"/>
      <c r="AFA71" s="307"/>
      <c r="AFB71" s="307"/>
      <c r="AFC71" s="307"/>
      <c r="AFD71" s="307"/>
      <c r="AFE71" s="307"/>
      <c r="AFF71" s="307"/>
      <c r="AFG71" s="307"/>
      <c r="AFH71" s="307"/>
      <c r="AFI71" s="307"/>
      <c r="AFJ71" s="307"/>
      <c r="AFK71" s="307"/>
      <c r="AFL71" s="307"/>
      <c r="AFM71" s="307"/>
      <c r="AFN71" s="307"/>
      <c r="AFO71" s="307"/>
      <c r="AFP71" s="307"/>
      <c r="AFQ71" s="307"/>
      <c r="AFR71" s="307"/>
      <c r="AFS71" s="307"/>
      <c r="AFT71" s="307"/>
      <c r="AFU71" s="307"/>
      <c r="AFV71" s="307"/>
      <c r="AFW71" s="307"/>
      <c r="AFX71" s="307"/>
      <c r="AFY71" s="307"/>
      <c r="AFZ71" s="307"/>
      <c r="AGA71" s="307"/>
      <c r="AGB71" s="307"/>
      <c r="AGC71" s="307"/>
      <c r="AGD71" s="307"/>
      <c r="AGE71" s="307"/>
      <c r="AGF71" s="307"/>
      <c r="AGG71" s="307"/>
      <c r="AGH71" s="307"/>
      <c r="AGI71" s="307"/>
      <c r="AGJ71" s="307"/>
      <c r="AGK71" s="307"/>
      <c r="AGL71" s="307"/>
      <c r="AGM71" s="307"/>
      <c r="AGN71" s="307"/>
      <c r="AGO71" s="307"/>
      <c r="AGP71" s="307"/>
      <c r="AGQ71" s="307"/>
      <c r="AGR71" s="307"/>
      <c r="AGS71" s="307"/>
      <c r="AGT71" s="307"/>
      <c r="AGU71" s="307"/>
      <c r="AGV71" s="307"/>
      <c r="AGW71" s="307"/>
      <c r="AGX71" s="307"/>
      <c r="AGY71" s="307"/>
      <c r="AGZ71" s="307"/>
      <c r="AHA71" s="307"/>
      <c r="AHB71" s="307"/>
      <c r="AHC71" s="307"/>
      <c r="AHD71" s="307"/>
      <c r="AHE71" s="307"/>
      <c r="AHF71" s="307"/>
      <c r="AHG71" s="307"/>
      <c r="AHH71" s="307"/>
      <c r="AHI71" s="307"/>
      <c r="AHJ71" s="307"/>
      <c r="AHK71" s="307"/>
      <c r="AHL71" s="307"/>
      <c r="AHM71" s="307"/>
      <c r="AHN71" s="307"/>
      <c r="AHO71" s="307"/>
      <c r="AHP71" s="307"/>
      <c r="AHQ71" s="307"/>
      <c r="AHR71" s="307"/>
      <c r="AHS71" s="307"/>
      <c r="AHT71" s="307"/>
      <c r="AHU71" s="307"/>
      <c r="AHV71" s="307"/>
      <c r="AHW71" s="307"/>
      <c r="AHX71" s="307"/>
      <c r="AHY71" s="307"/>
      <c r="AHZ71" s="307"/>
      <c r="AIA71" s="307"/>
      <c r="AIB71" s="307"/>
      <c r="AIC71" s="307"/>
      <c r="AID71" s="307"/>
      <c r="AIE71" s="307"/>
      <c r="AIF71" s="307"/>
      <c r="AIG71" s="307"/>
      <c r="AIH71" s="307"/>
      <c r="AII71" s="307"/>
      <c r="AIJ71" s="307"/>
      <c r="AIK71" s="307"/>
      <c r="AIL71" s="307"/>
      <c r="AIM71" s="307"/>
      <c r="AIN71" s="307"/>
      <c r="AIO71" s="307"/>
      <c r="AIP71" s="307"/>
      <c r="AIQ71" s="307"/>
      <c r="AIR71" s="307"/>
      <c r="AIS71" s="307"/>
      <c r="AIT71" s="307"/>
      <c r="AIU71" s="307"/>
      <c r="AIV71" s="307"/>
      <c r="AIW71" s="307"/>
      <c r="AIX71" s="307"/>
      <c r="AIY71" s="307"/>
      <c r="AIZ71" s="307"/>
      <c r="AJA71" s="307"/>
      <c r="AJB71" s="307"/>
      <c r="AJC71" s="307"/>
      <c r="AJD71" s="307"/>
      <c r="AJE71" s="307"/>
      <c r="AJF71" s="307"/>
      <c r="AJG71" s="307"/>
      <c r="AJH71" s="307"/>
      <c r="AJI71" s="307"/>
      <c r="AJJ71" s="307"/>
      <c r="AJK71" s="307"/>
      <c r="AJL71" s="307"/>
      <c r="AJM71" s="307"/>
      <c r="AJN71" s="307"/>
      <c r="AJO71" s="307"/>
      <c r="AJP71" s="307"/>
      <c r="AJQ71" s="307"/>
      <c r="AJR71" s="307"/>
      <c r="AJS71" s="307"/>
      <c r="AJT71" s="307"/>
      <c r="AJU71" s="307"/>
      <c r="AJV71" s="307"/>
      <c r="AJW71" s="307"/>
      <c r="AJX71" s="307"/>
      <c r="AJY71" s="307"/>
      <c r="AJZ71" s="307"/>
      <c r="AKA71" s="307"/>
      <c r="AKB71" s="307"/>
      <c r="AKC71" s="307"/>
      <c r="AKD71" s="307"/>
      <c r="AKE71" s="307"/>
      <c r="AKF71" s="307"/>
      <c r="AKG71" s="307"/>
      <c r="AKH71" s="307"/>
      <c r="AKI71" s="307"/>
      <c r="AKJ71" s="307"/>
      <c r="AKK71" s="307"/>
      <c r="AKL71" s="307"/>
      <c r="AKM71" s="307"/>
      <c r="AKN71" s="307"/>
      <c r="AKO71" s="307"/>
      <c r="AKP71" s="307"/>
      <c r="AKQ71" s="307"/>
      <c r="AKR71" s="307"/>
      <c r="AKS71" s="307"/>
      <c r="AKT71" s="307"/>
      <c r="AKU71" s="307"/>
      <c r="AKV71" s="307"/>
      <c r="AKW71" s="307"/>
      <c r="AKX71" s="307"/>
      <c r="AKY71" s="307"/>
    </row>
    <row r="72" spans="1:987" s="184" customFormat="1" x14ac:dyDescent="0.25">
      <c r="A72" s="135" t="s">
        <v>12</v>
      </c>
      <c r="B72" s="204" t="e">
        <f>IF('Sample of Spirits 2'!I72&lt;E72,"&lt;",'Sample of Spirits 2'!I72)</f>
        <v>#DIV/0!</v>
      </c>
      <c r="C72" s="183" t="e">
        <f t="shared" si="39"/>
        <v>#DIV/0!</v>
      </c>
      <c r="D72" s="183" t="e">
        <f>'Sample of Spirits 2'!E72</f>
        <v>#DIV/0!</v>
      </c>
      <c r="E72" s="198" t="e">
        <f t="shared" si="40"/>
        <v>#DIV/0!</v>
      </c>
      <c r="F72" s="194"/>
      <c r="G72" s="213" t="e">
        <f>IF('Sample of Spirits 2'!R72&lt;J72,"&lt;",'Sample of Spirits 2'!R72)</f>
        <v>#DIV/0!</v>
      </c>
      <c r="H72" s="213" t="e">
        <f t="shared" si="41"/>
        <v>#DIV/0!</v>
      </c>
      <c r="I72" s="183" t="e">
        <f>'Sample of Spirits 2'!N72</f>
        <v>#DIV/0!</v>
      </c>
      <c r="J72" s="198" t="e">
        <f t="shared" si="42"/>
        <v>#DIV/0!</v>
      </c>
      <c r="K72" s="194"/>
      <c r="L72" s="212" t="e">
        <f>IF('Sample of Spirits 2'!AA72&lt;O72,"&lt;",'Sample of Spirits 2'!AA72)</f>
        <v>#DIV/0!</v>
      </c>
      <c r="M72" s="213" t="e">
        <f t="shared" si="43"/>
        <v>#DIV/0!</v>
      </c>
      <c r="N72" s="183" t="e">
        <f>'Sample of Spirits 2'!W72</f>
        <v>#DIV/0!</v>
      </c>
      <c r="O72" s="198" t="e">
        <f t="shared" si="44"/>
        <v>#DIV/0!</v>
      </c>
      <c r="P72" s="194"/>
      <c r="Q72" s="183" t="e">
        <f t="shared" si="49"/>
        <v>#DIV/0!</v>
      </c>
      <c r="R72" s="183" t="e">
        <f t="shared" si="50"/>
        <v>#DIV/0!</v>
      </c>
      <c r="S72" s="194"/>
      <c r="T72" s="188" t="e">
        <f t="shared" si="53"/>
        <v>#DIV/0!</v>
      </c>
      <c r="U72" s="183" t="e">
        <f t="shared" si="52"/>
        <v>#DIV/0!</v>
      </c>
      <c r="W72" s="312"/>
      <c r="X72" s="307"/>
      <c r="Y72" s="307"/>
      <c r="Z72" s="307"/>
      <c r="AA72" s="307"/>
      <c r="AB72" s="307"/>
      <c r="AC72" s="307"/>
      <c r="AD72" s="307"/>
      <c r="AE72" s="307"/>
      <c r="AF72" s="307"/>
      <c r="AG72" s="307"/>
      <c r="AH72" s="307"/>
      <c r="AI72" s="307"/>
      <c r="AJ72" s="307"/>
      <c r="AK72" s="307"/>
      <c r="AL72" s="307"/>
      <c r="AM72" s="307"/>
      <c r="AN72" s="307"/>
      <c r="AO72" s="307"/>
      <c r="AP72" s="307"/>
      <c r="AQ72" s="307"/>
      <c r="AR72" s="307"/>
      <c r="AS72" s="307"/>
      <c r="AT72" s="307"/>
      <c r="AU72" s="307"/>
      <c r="AV72" s="307"/>
      <c r="AW72" s="307"/>
      <c r="AX72" s="307"/>
      <c r="AY72" s="307"/>
      <c r="AZ72" s="307"/>
      <c r="BA72" s="307"/>
      <c r="BB72" s="307"/>
      <c r="BC72" s="307"/>
      <c r="BD72" s="307"/>
      <c r="BE72" s="307"/>
      <c r="BF72" s="307"/>
      <c r="BG72" s="307"/>
      <c r="BH72" s="307"/>
      <c r="BI72" s="307"/>
      <c r="BJ72" s="307"/>
      <c r="BK72" s="307"/>
      <c r="BL72" s="307"/>
      <c r="BM72" s="307"/>
      <c r="BN72" s="307"/>
      <c r="BO72" s="307"/>
      <c r="BP72" s="307"/>
      <c r="BQ72" s="307"/>
      <c r="BR72" s="307"/>
      <c r="BS72" s="307"/>
      <c r="BT72" s="307"/>
      <c r="BU72" s="307"/>
      <c r="BV72" s="307"/>
      <c r="BW72" s="307"/>
      <c r="BX72" s="307"/>
      <c r="BY72" s="307"/>
      <c r="BZ72" s="307"/>
      <c r="CA72" s="307"/>
      <c r="CB72" s="307"/>
      <c r="CC72" s="307"/>
      <c r="CD72" s="307"/>
      <c r="CE72" s="307"/>
      <c r="CF72" s="307"/>
      <c r="CG72" s="307"/>
      <c r="CH72" s="307"/>
      <c r="CI72" s="307"/>
      <c r="CJ72" s="307"/>
      <c r="CK72" s="307"/>
      <c r="CL72" s="307"/>
      <c r="CM72" s="307"/>
      <c r="CN72" s="307"/>
      <c r="CO72" s="307"/>
      <c r="CP72" s="307"/>
      <c r="CQ72" s="307"/>
      <c r="CR72" s="307"/>
      <c r="CS72" s="307"/>
      <c r="CT72" s="307"/>
      <c r="CU72" s="307"/>
      <c r="CV72" s="307"/>
      <c r="CW72" s="307"/>
      <c r="CX72" s="307"/>
      <c r="CY72" s="307"/>
      <c r="CZ72" s="307"/>
      <c r="DA72" s="307"/>
      <c r="DB72" s="307"/>
      <c r="DC72" s="307"/>
      <c r="DD72" s="307"/>
      <c r="DE72" s="307"/>
      <c r="DF72" s="307"/>
      <c r="DG72" s="307"/>
      <c r="DH72" s="307"/>
      <c r="DI72" s="307"/>
      <c r="DJ72" s="307"/>
      <c r="DK72" s="307"/>
      <c r="DL72" s="307"/>
      <c r="DM72" s="307"/>
      <c r="DN72" s="307"/>
      <c r="DO72" s="307"/>
      <c r="DP72" s="307"/>
      <c r="DQ72" s="307"/>
      <c r="DR72" s="307"/>
      <c r="DS72" s="307"/>
      <c r="DT72" s="307"/>
      <c r="DU72" s="307"/>
      <c r="DV72" s="307"/>
      <c r="DW72" s="307"/>
      <c r="DX72" s="307"/>
      <c r="DY72" s="307"/>
      <c r="DZ72" s="307"/>
      <c r="EA72" s="307"/>
      <c r="EB72" s="307"/>
      <c r="EC72" s="307"/>
      <c r="ED72" s="307"/>
      <c r="EE72" s="307"/>
      <c r="EF72" s="307"/>
      <c r="EG72" s="307"/>
      <c r="EH72" s="307"/>
      <c r="EI72" s="307"/>
      <c r="EJ72" s="307"/>
      <c r="EK72" s="307"/>
      <c r="EL72" s="307"/>
      <c r="EM72" s="307"/>
      <c r="EN72" s="307"/>
      <c r="EO72" s="307"/>
      <c r="EP72" s="307"/>
      <c r="EQ72" s="307"/>
      <c r="ER72" s="307"/>
      <c r="ES72" s="307"/>
      <c r="ET72" s="307"/>
      <c r="EU72" s="307"/>
      <c r="EV72" s="307"/>
      <c r="EW72" s="307"/>
      <c r="EX72" s="307"/>
      <c r="EY72" s="307"/>
      <c r="EZ72" s="307"/>
      <c r="FA72" s="307"/>
      <c r="FB72" s="307"/>
      <c r="FC72" s="307"/>
      <c r="FD72" s="307"/>
      <c r="FE72" s="307"/>
      <c r="FF72" s="307"/>
      <c r="FG72" s="307"/>
      <c r="FH72" s="307"/>
      <c r="FI72" s="307"/>
      <c r="FJ72" s="307"/>
      <c r="FK72" s="307"/>
      <c r="FL72" s="307"/>
      <c r="FM72" s="307"/>
      <c r="FN72" s="307"/>
      <c r="FO72" s="307"/>
      <c r="FP72" s="307"/>
      <c r="FQ72" s="307"/>
      <c r="FR72" s="307"/>
      <c r="FS72" s="307"/>
      <c r="FT72" s="307"/>
      <c r="FU72" s="307"/>
      <c r="FV72" s="307"/>
      <c r="FW72" s="307"/>
      <c r="FX72" s="307"/>
      <c r="FY72" s="307"/>
      <c r="FZ72" s="307"/>
      <c r="GA72" s="307"/>
      <c r="GB72" s="307"/>
      <c r="GC72" s="307"/>
      <c r="GD72" s="307"/>
      <c r="GE72" s="307"/>
      <c r="GF72" s="307"/>
      <c r="GG72" s="307"/>
      <c r="GH72" s="307"/>
      <c r="GI72" s="307"/>
      <c r="GJ72" s="307"/>
      <c r="GK72" s="307"/>
      <c r="GL72" s="307"/>
      <c r="GM72" s="307"/>
      <c r="GN72" s="307"/>
      <c r="GO72" s="307"/>
      <c r="GP72" s="307"/>
      <c r="GQ72" s="307"/>
      <c r="GR72" s="307"/>
      <c r="GS72" s="307"/>
      <c r="GT72" s="307"/>
      <c r="GU72" s="307"/>
      <c r="GV72" s="307"/>
      <c r="GW72" s="307"/>
      <c r="GX72" s="307"/>
      <c r="GY72" s="307"/>
      <c r="GZ72" s="307"/>
      <c r="HA72" s="307"/>
      <c r="HB72" s="307"/>
      <c r="HC72" s="307"/>
      <c r="HD72" s="307"/>
      <c r="HE72" s="307"/>
      <c r="HF72" s="307"/>
      <c r="HG72" s="307"/>
      <c r="HH72" s="307"/>
      <c r="HI72" s="307"/>
      <c r="HJ72" s="307"/>
      <c r="HK72" s="307"/>
      <c r="HL72" s="307"/>
      <c r="HM72" s="307"/>
      <c r="HN72" s="307"/>
      <c r="HO72" s="307"/>
      <c r="HP72" s="307"/>
      <c r="HQ72" s="307"/>
      <c r="HR72" s="307"/>
      <c r="HS72" s="307"/>
      <c r="HT72" s="307"/>
      <c r="HU72" s="307"/>
      <c r="HV72" s="307"/>
      <c r="HW72" s="307"/>
      <c r="HX72" s="307"/>
      <c r="HY72" s="307"/>
      <c r="HZ72" s="307"/>
      <c r="IA72" s="307"/>
      <c r="IB72" s="307"/>
      <c r="IC72" s="307"/>
      <c r="ID72" s="307"/>
      <c r="IE72" s="307"/>
      <c r="IF72" s="307"/>
      <c r="IG72" s="307"/>
      <c r="IH72" s="307"/>
      <c r="II72" s="307"/>
      <c r="IJ72" s="307"/>
      <c r="IK72" s="307"/>
      <c r="IL72" s="307"/>
      <c r="IM72" s="307"/>
      <c r="IN72" s="307"/>
      <c r="IO72" s="307"/>
      <c r="IP72" s="307"/>
      <c r="IQ72" s="307"/>
      <c r="IR72" s="307"/>
      <c r="IS72" s="307"/>
      <c r="IT72" s="307"/>
      <c r="IU72" s="307"/>
      <c r="IV72" s="307"/>
      <c r="IW72" s="307"/>
      <c r="IX72" s="307"/>
      <c r="IY72" s="307"/>
      <c r="IZ72" s="307"/>
      <c r="JA72" s="307"/>
      <c r="JB72" s="307"/>
      <c r="JC72" s="307"/>
      <c r="JD72" s="307"/>
      <c r="JE72" s="307"/>
      <c r="JF72" s="307"/>
      <c r="JG72" s="307"/>
      <c r="JH72" s="307"/>
      <c r="JI72" s="307"/>
      <c r="JJ72" s="307"/>
      <c r="JK72" s="307"/>
      <c r="JL72" s="307"/>
      <c r="JM72" s="307"/>
      <c r="JN72" s="307"/>
      <c r="JO72" s="307"/>
      <c r="JP72" s="307"/>
      <c r="JQ72" s="307"/>
      <c r="JR72" s="307"/>
      <c r="JS72" s="307"/>
      <c r="JT72" s="307"/>
      <c r="JU72" s="307"/>
      <c r="JV72" s="307"/>
      <c r="JW72" s="307"/>
      <c r="JX72" s="307"/>
      <c r="JY72" s="307"/>
      <c r="JZ72" s="307"/>
      <c r="KA72" s="307"/>
      <c r="KB72" s="307"/>
      <c r="KC72" s="307"/>
      <c r="KD72" s="307"/>
      <c r="KE72" s="307"/>
      <c r="KF72" s="307"/>
      <c r="KG72" s="307"/>
      <c r="KH72" s="307"/>
      <c r="KI72" s="307"/>
      <c r="KJ72" s="307"/>
      <c r="KK72" s="307"/>
      <c r="KL72" s="307"/>
      <c r="KM72" s="307"/>
      <c r="KN72" s="307"/>
      <c r="KO72" s="307"/>
      <c r="KP72" s="307"/>
      <c r="KQ72" s="307"/>
      <c r="KR72" s="307"/>
      <c r="KS72" s="307"/>
      <c r="KT72" s="307"/>
      <c r="KU72" s="307"/>
      <c r="KV72" s="307"/>
      <c r="KW72" s="307"/>
      <c r="KX72" s="307"/>
      <c r="KY72" s="307"/>
      <c r="KZ72" s="307"/>
      <c r="LA72" s="307"/>
      <c r="LB72" s="307"/>
      <c r="LC72" s="307"/>
      <c r="LD72" s="307"/>
      <c r="LE72" s="307"/>
      <c r="LF72" s="307"/>
      <c r="LG72" s="307"/>
      <c r="LH72" s="307"/>
      <c r="LI72" s="307"/>
      <c r="LJ72" s="307"/>
      <c r="LK72" s="307"/>
      <c r="LL72" s="307"/>
      <c r="LM72" s="307"/>
      <c r="LN72" s="307"/>
      <c r="LO72" s="307"/>
      <c r="LP72" s="307"/>
      <c r="LQ72" s="307"/>
      <c r="LR72" s="307"/>
      <c r="LS72" s="307"/>
      <c r="LT72" s="307"/>
      <c r="LU72" s="307"/>
      <c r="LV72" s="307"/>
      <c r="LW72" s="307"/>
      <c r="LX72" s="307"/>
      <c r="LY72" s="307"/>
      <c r="LZ72" s="307"/>
      <c r="MA72" s="307"/>
      <c r="MB72" s="307"/>
      <c r="MC72" s="307"/>
      <c r="MD72" s="307"/>
      <c r="ME72" s="307"/>
      <c r="MF72" s="307"/>
      <c r="MG72" s="307"/>
      <c r="MH72" s="307"/>
      <c r="MI72" s="307"/>
      <c r="MJ72" s="307"/>
      <c r="MK72" s="307"/>
      <c r="ML72" s="307"/>
      <c r="MM72" s="307"/>
      <c r="MN72" s="307"/>
      <c r="MO72" s="307"/>
      <c r="MP72" s="307"/>
      <c r="MQ72" s="307"/>
      <c r="MR72" s="307"/>
      <c r="MS72" s="307"/>
      <c r="MT72" s="307"/>
      <c r="MU72" s="307"/>
      <c r="MV72" s="307"/>
      <c r="MW72" s="307"/>
      <c r="MX72" s="307"/>
      <c r="MY72" s="307"/>
      <c r="MZ72" s="307"/>
      <c r="NA72" s="307"/>
      <c r="NB72" s="307"/>
      <c r="NC72" s="307"/>
      <c r="ND72" s="307"/>
      <c r="NE72" s="307"/>
      <c r="NF72" s="307"/>
      <c r="NG72" s="307"/>
      <c r="NH72" s="307"/>
      <c r="NI72" s="307"/>
      <c r="NJ72" s="307"/>
      <c r="NK72" s="307"/>
      <c r="NL72" s="307"/>
      <c r="NM72" s="307"/>
      <c r="NN72" s="307"/>
      <c r="NO72" s="307"/>
      <c r="NP72" s="307"/>
      <c r="NQ72" s="307"/>
      <c r="NR72" s="307"/>
      <c r="NS72" s="307"/>
      <c r="NT72" s="307"/>
      <c r="NU72" s="307"/>
      <c r="NV72" s="307"/>
      <c r="NW72" s="307"/>
      <c r="NX72" s="307"/>
      <c r="NY72" s="307"/>
      <c r="NZ72" s="307"/>
      <c r="OA72" s="307"/>
      <c r="OB72" s="307"/>
      <c r="OC72" s="307"/>
      <c r="OD72" s="307"/>
      <c r="OE72" s="307"/>
      <c r="OF72" s="307"/>
      <c r="OG72" s="307"/>
      <c r="OH72" s="307"/>
      <c r="OI72" s="307"/>
      <c r="OJ72" s="307"/>
      <c r="OK72" s="307"/>
      <c r="OL72" s="307"/>
      <c r="OM72" s="307"/>
      <c r="ON72" s="307"/>
      <c r="OO72" s="307"/>
      <c r="OP72" s="307"/>
      <c r="OQ72" s="307"/>
      <c r="OR72" s="307"/>
      <c r="OS72" s="307"/>
      <c r="OT72" s="307"/>
      <c r="OU72" s="307"/>
      <c r="OV72" s="307"/>
      <c r="OW72" s="307"/>
      <c r="OX72" s="307"/>
      <c r="OY72" s="307"/>
      <c r="OZ72" s="307"/>
      <c r="PA72" s="307"/>
      <c r="PB72" s="307"/>
      <c r="PC72" s="307"/>
      <c r="PD72" s="307"/>
      <c r="PE72" s="307"/>
      <c r="PF72" s="307"/>
      <c r="PG72" s="307"/>
      <c r="PH72" s="307"/>
      <c r="PI72" s="307"/>
      <c r="PJ72" s="307"/>
      <c r="PK72" s="307"/>
      <c r="PL72" s="307"/>
      <c r="PM72" s="307"/>
      <c r="PN72" s="307"/>
      <c r="PO72" s="307"/>
      <c r="PP72" s="307"/>
      <c r="PQ72" s="307"/>
      <c r="PR72" s="307"/>
      <c r="PS72" s="307"/>
      <c r="PT72" s="307"/>
      <c r="PU72" s="307"/>
      <c r="PV72" s="307"/>
      <c r="PW72" s="307"/>
      <c r="PX72" s="307"/>
      <c r="PY72" s="307"/>
      <c r="PZ72" s="307"/>
      <c r="QA72" s="307"/>
      <c r="QB72" s="307"/>
      <c r="QC72" s="307"/>
      <c r="QD72" s="307"/>
      <c r="QE72" s="307"/>
      <c r="QF72" s="307"/>
      <c r="QG72" s="307"/>
      <c r="QH72" s="307"/>
      <c r="QI72" s="307"/>
      <c r="QJ72" s="307"/>
      <c r="QK72" s="307"/>
      <c r="QL72" s="307"/>
      <c r="QM72" s="307"/>
      <c r="QN72" s="307"/>
      <c r="QO72" s="307"/>
      <c r="QP72" s="307"/>
      <c r="QQ72" s="307"/>
      <c r="QR72" s="307"/>
      <c r="QS72" s="307"/>
      <c r="QT72" s="307"/>
      <c r="QU72" s="307"/>
      <c r="QV72" s="307"/>
      <c r="QW72" s="307"/>
      <c r="QX72" s="307"/>
      <c r="QY72" s="307"/>
      <c r="QZ72" s="307"/>
      <c r="RA72" s="307"/>
      <c r="RB72" s="307"/>
      <c r="RC72" s="307"/>
      <c r="RD72" s="307"/>
      <c r="RE72" s="307"/>
      <c r="RF72" s="307"/>
      <c r="RG72" s="307"/>
      <c r="RH72" s="307"/>
      <c r="RI72" s="307"/>
      <c r="RJ72" s="307"/>
      <c r="RK72" s="307"/>
      <c r="RL72" s="307"/>
      <c r="RM72" s="307"/>
      <c r="RN72" s="307"/>
      <c r="RO72" s="307"/>
      <c r="RP72" s="307"/>
      <c r="RQ72" s="307"/>
      <c r="RR72" s="307"/>
      <c r="RS72" s="307"/>
      <c r="RT72" s="307"/>
      <c r="RU72" s="307"/>
      <c r="RV72" s="307"/>
      <c r="RW72" s="307"/>
      <c r="RX72" s="307"/>
      <c r="RY72" s="307"/>
      <c r="RZ72" s="307"/>
      <c r="SA72" s="307"/>
      <c r="SB72" s="307"/>
      <c r="SC72" s="307"/>
      <c r="SD72" s="307"/>
      <c r="SE72" s="307"/>
      <c r="SF72" s="307"/>
      <c r="SG72" s="307"/>
      <c r="SH72" s="307"/>
      <c r="SI72" s="307"/>
      <c r="SJ72" s="307"/>
      <c r="SK72" s="307"/>
      <c r="SL72" s="307"/>
      <c r="SM72" s="307"/>
      <c r="SN72" s="307"/>
      <c r="SO72" s="307"/>
      <c r="SP72" s="307"/>
      <c r="SQ72" s="307"/>
      <c r="SR72" s="307"/>
      <c r="SS72" s="307"/>
      <c r="ST72" s="307"/>
      <c r="SU72" s="307"/>
      <c r="SV72" s="307"/>
      <c r="SW72" s="307"/>
      <c r="SX72" s="307"/>
      <c r="SY72" s="307"/>
      <c r="SZ72" s="307"/>
      <c r="TA72" s="307"/>
      <c r="TB72" s="307"/>
      <c r="TC72" s="307"/>
      <c r="TD72" s="307"/>
      <c r="TE72" s="307"/>
      <c r="TF72" s="307"/>
      <c r="TG72" s="307"/>
      <c r="TH72" s="307"/>
      <c r="TI72" s="307"/>
      <c r="TJ72" s="307"/>
      <c r="TK72" s="307"/>
      <c r="TL72" s="307"/>
      <c r="TM72" s="307"/>
      <c r="TN72" s="307"/>
      <c r="TO72" s="307"/>
      <c r="TP72" s="307"/>
      <c r="TQ72" s="307"/>
      <c r="TR72" s="307"/>
      <c r="TS72" s="307"/>
      <c r="TT72" s="307"/>
      <c r="TU72" s="307"/>
      <c r="TV72" s="307"/>
      <c r="TW72" s="307"/>
      <c r="TX72" s="307"/>
      <c r="TY72" s="307"/>
      <c r="TZ72" s="307"/>
      <c r="UA72" s="307"/>
      <c r="UB72" s="307"/>
      <c r="UC72" s="307"/>
      <c r="UD72" s="307"/>
      <c r="UE72" s="307"/>
      <c r="UF72" s="307"/>
      <c r="UG72" s="307"/>
      <c r="UH72" s="307"/>
      <c r="UI72" s="307"/>
      <c r="UJ72" s="307"/>
      <c r="UK72" s="307"/>
      <c r="UL72" s="307"/>
      <c r="UM72" s="307"/>
      <c r="UN72" s="307"/>
      <c r="UO72" s="307"/>
      <c r="UP72" s="307"/>
      <c r="UQ72" s="307"/>
      <c r="UR72" s="307"/>
      <c r="US72" s="307"/>
      <c r="UT72" s="307"/>
      <c r="UU72" s="307"/>
      <c r="UV72" s="307"/>
      <c r="UW72" s="307"/>
      <c r="UX72" s="307"/>
      <c r="UY72" s="307"/>
      <c r="UZ72" s="307"/>
      <c r="VA72" s="307"/>
      <c r="VB72" s="307"/>
      <c r="VC72" s="307"/>
      <c r="VD72" s="307"/>
      <c r="VE72" s="307"/>
      <c r="VF72" s="307"/>
      <c r="VG72" s="307"/>
      <c r="VH72" s="307"/>
      <c r="VI72" s="307"/>
      <c r="VJ72" s="307"/>
      <c r="VK72" s="307"/>
      <c r="VL72" s="307"/>
      <c r="VM72" s="307"/>
      <c r="VN72" s="307"/>
      <c r="VO72" s="307"/>
      <c r="VP72" s="307"/>
      <c r="VQ72" s="307"/>
      <c r="VR72" s="307"/>
      <c r="VS72" s="307"/>
      <c r="VT72" s="307"/>
      <c r="VU72" s="307"/>
      <c r="VV72" s="307"/>
      <c r="VW72" s="307"/>
      <c r="VX72" s="307"/>
      <c r="VY72" s="307"/>
      <c r="VZ72" s="307"/>
      <c r="WA72" s="307"/>
      <c r="WB72" s="307"/>
      <c r="WC72" s="307"/>
      <c r="WD72" s="307"/>
      <c r="WE72" s="307"/>
      <c r="WF72" s="307"/>
      <c r="WG72" s="307"/>
      <c r="WH72" s="307"/>
      <c r="WI72" s="307"/>
      <c r="WJ72" s="307"/>
      <c r="WK72" s="307"/>
      <c r="WL72" s="307"/>
      <c r="WM72" s="307"/>
      <c r="WN72" s="307"/>
      <c r="WO72" s="307"/>
      <c r="WP72" s="307"/>
      <c r="WQ72" s="307"/>
      <c r="WR72" s="307"/>
      <c r="WS72" s="307"/>
      <c r="WT72" s="307"/>
      <c r="WU72" s="307"/>
      <c r="WV72" s="307"/>
      <c r="WW72" s="307"/>
      <c r="WX72" s="307"/>
      <c r="WY72" s="307"/>
      <c r="WZ72" s="307"/>
      <c r="XA72" s="307"/>
      <c r="XB72" s="307"/>
      <c r="XC72" s="307"/>
      <c r="XD72" s="307"/>
      <c r="XE72" s="307"/>
      <c r="XF72" s="307"/>
      <c r="XG72" s="307"/>
      <c r="XH72" s="307"/>
      <c r="XI72" s="307"/>
      <c r="XJ72" s="307"/>
      <c r="XK72" s="307"/>
      <c r="XL72" s="307"/>
      <c r="XM72" s="307"/>
      <c r="XN72" s="307"/>
      <c r="XO72" s="307"/>
      <c r="XP72" s="307"/>
      <c r="XQ72" s="307"/>
      <c r="XR72" s="307"/>
      <c r="XS72" s="307"/>
      <c r="XT72" s="307"/>
      <c r="XU72" s="307"/>
      <c r="XV72" s="307"/>
      <c r="XW72" s="307"/>
      <c r="XX72" s="307"/>
      <c r="XY72" s="307"/>
      <c r="XZ72" s="307"/>
      <c r="YA72" s="307"/>
      <c r="YB72" s="307"/>
      <c r="YC72" s="307"/>
      <c r="YD72" s="307"/>
      <c r="YE72" s="307"/>
      <c r="YF72" s="307"/>
      <c r="YG72" s="307"/>
      <c r="YH72" s="307"/>
      <c r="YI72" s="307"/>
      <c r="YJ72" s="307"/>
      <c r="YK72" s="307"/>
      <c r="YL72" s="307"/>
      <c r="YM72" s="307"/>
      <c r="YN72" s="307"/>
      <c r="YO72" s="307"/>
      <c r="YP72" s="307"/>
      <c r="YQ72" s="307"/>
      <c r="YR72" s="307"/>
      <c r="YS72" s="307"/>
      <c r="YT72" s="307"/>
      <c r="YU72" s="307"/>
      <c r="YV72" s="307"/>
      <c r="YW72" s="307"/>
      <c r="YX72" s="307"/>
      <c r="YY72" s="307"/>
      <c r="YZ72" s="307"/>
      <c r="ZA72" s="307"/>
      <c r="ZB72" s="307"/>
      <c r="ZC72" s="307"/>
      <c r="ZD72" s="307"/>
      <c r="ZE72" s="307"/>
      <c r="ZF72" s="307"/>
      <c r="ZG72" s="307"/>
      <c r="ZH72" s="307"/>
      <c r="ZI72" s="307"/>
      <c r="ZJ72" s="307"/>
      <c r="ZK72" s="307"/>
      <c r="ZL72" s="307"/>
      <c r="ZM72" s="307"/>
      <c r="ZN72" s="307"/>
      <c r="ZO72" s="307"/>
      <c r="ZP72" s="307"/>
      <c r="ZQ72" s="307"/>
      <c r="ZR72" s="307"/>
      <c r="ZS72" s="307"/>
      <c r="ZT72" s="307"/>
      <c r="ZU72" s="307"/>
      <c r="ZV72" s="307"/>
      <c r="ZW72" s="307"/>
      <c r="ZX72" s="307"/>
      <c r="ZY72" s="307"/>
      <c r="ZZ72" s="307"/>
      <c r="AAA72" s="307"/>
      <c r="AAB72" s="307"/>
      <c r="AAC72" s="307"/>
      <c r="AAD72" s="307"/>
      <c r="AAE72" s="307"/>
      <c r="AAF72" s="307"/>
      <c r="AAG72" s="307"/>
      <c r="AAH72" s="307"/>
      <c r="AAI72" s="307"/>
      <c r="AAJ72" s="307"/>
      <c r="AAK72" s="307"/>
      <c r="AAL72" s="307"/>
      <c r="AAM72" s="307"/>
      <c r="AAN72" s="307"/>
      <c r="AAO72" s="307"/>
      <c r="AAP72" s="307"/>
      <c r="AAQ72" s="307"/>
      <c r="AAR72" s="307"/>
      <c r="AAS72" s="307"/>
      <c r="AAT72" s="307"/>
      <c r="AAU72" s="307"/>
      <c r="AAV72" s="307"/>
      <c r="AAW72" s="307"/>
      <c r="AAX72" s="307"/>
      <c r="AAY72" s="307"/>
      <c r="AAZ72" s="307"/>
      <c r="ABA72" s="307"/>
      <c r="ABB72" s="307"/>
      <c r="ABC72" s="307"/>
      <c r="ABD72" s="307"/>
      <c r="ABE72" s="307"/>
      <c r="ABF72" s="307"/>
      <c r="ABG72" s="307"/>
      <c r="ABH72" s="307"/>
      <c r="ABI72" s="307"/>
      <c r="ABJ72" s="307"/>
      <c r="ABK72" s="307"/>
      <c r="ABL72" s="307"/>
      <c r="ABM72" s="307"/>
      <c r="ABN72" s="307"/>
      <c r="ABO72" s="307"/>
      <c r="ABP72" s="307"/>
      <c r="ABQ72" s="307"/>
      <c r="ABR72" s="307"/>
      <c r="ABS72" s="307"/>
      <c r="ABT72" s="307"/>
      <c r="ABU72" s="307"/>
      <c r="ABV72" s="307"/>
      <c r="ABW72" s="307"/>
      <c r="ABX72" s="307"/>
      <c r="ABY72" s="307"/>
      <c r="ABZ72" s="307"/>
      <c r="ACA72" s="307"/>
      <c r="ACB72" s="307"/>
      <c r="ACC72" s="307"/>
      <c r="ACD72" s="307"/>
      <c r="ACE72" s="307"/>
      <c r="ACF72" s="307"/>
      <c r="ACG72" s="307"/>
      <c r="ACH72" s="307"/>
      <c r="ACI72" s="307"/>
      <c r="ACJ72" s="307"/>
      <c r="ACK72" s="307"/>
      <c r="ACL72" s="307"/>
      <c r="ACM72" s="307"/>
      <c r="ACN72" s="307"/>
      <c r="ACO72" s="307"/>
      <c r="ACP72" s="307"/>
      <c r="ACQ72" s="307"/>
      <c r="ACR72" s="307"/>
      <c r="ACS72" s="307"/>
      <c r="ACT72" s="307"/>
      <c r="ACU72" s="307"/>
      <c r="ACV72" s="307"/>
      <c r="ACW72" s="307"/>
      <c r="ACX72" s="307"/>
      <c r="ACY72" s="307"/>
      <c r="ACZ72" s="307"/>
      <c r="ADA72" s="307"/>
      <c r="ADB72" s="307"/>
      <c r="ADC72" s="307"/>
      <c r="ADD72" s="307"/>
      <c r="ADE72" s="307"/>
      <c r="ADF72" s="307"/>
      <c r="ADG72" s="307"/>
      <c r="ADH72" s="307"/>
      <c r="ADI72" s="307"/>
      <c r="ADJ72" s="307"/>
      <c r="ADK72" s="307"/>
      <c r="ADL72" s="307"/>
      <c r="ADM72" s="307"/>
      <c r="ADN72" s="307"/>
      <c r="ADO72" s="307"/>
      <c r="ADP72" s="307"/>
      <c r="ADQ72" s="307"/>
      <c r="ADR72" s="307"/>
      <c r="ADS72" s="307"/>
      <c r="ADT72" s="307"/>
      <c r="ADU72" s="307"/>
      <c r="ADV72" s="307"/>
      <c r="ADW72" s="307"/>
      <c r="ADX72" s="307"/>
      <c r="ADY72" s="307"/>
      <c r="ADZ72" s="307"/>
      <c r="AEA72" s="307"/>
      <c r="AEB72" s="307"/>
      <c r="AEC72" s="307"/>
      <c r="AED72" s="307"/>
      <c r="AEE72" s="307"/>
      <c r="AEF72" s="307"/>
      <c r="AEG72" s="307"/>
      <c r="AEH72" s="307"/>
      <c r="AEI72" s="307"/>
      <c r="AEJ72" s="307"/>
      <c r="AEK72" s="307"/>
      <c r="AEL72" s="307"/>
      <c r="AEM72" s="307"/>
      <c r="AEN72" s="307"/>
      <c r="AEO72" s="307"/>
      <c r="AEP72" s="307"/>
      <c r="AEQ72" s="307"/>
      <c r="AER72" s="307"/>
      <c r="AES72" s="307"/>
      <c r="AET72" s="307"/>
      <c r="AEU72" s="307"/>
      <c r="AEV72" s="307"/>
      <c r="AEW72" s="307"/>
      <c r="AEX72" s="307"/>
      <c r="AEY72" s="307"/>
      <c r="AEZ72" s="307"/>
      <c r="AFA72" s="307"/>
      <c r="AFB72" s="307"/>
      <c r="AFC72" s="307"/>
      <c r="AFD72" s="307"/>
      <c r="AFE72" s="307"/>
      <c r="AFF72" s="307"/>
      <c r="AFG72" s="307"/>
      <c r="AFH72" s="307"/>
      <c r="AFI72" s="307"/>
      <c r="AFJ72" s="307"/>
      <c r="AFK72" s="307"/>
      <c r="AFL72" s="307"/>
      <c r="AFM72" s="307"/>
      <c r="AFN72" s="307"/>
      <c r="AFO72" s="307"/>
      <c r="AFP72" s="307"/>
      <c r="AFQ72" s="307"/>
      <c r="AFR72" s="307"/>
      <c r="AFS72" s="307"/>
      <c r="AFT72" s="307"/>
      <c r="AFU72" s="307"/>
      <c r="AFV72" s="307"/>
      <c r="AFW72" s="307"/>
      <c r="AFX72" s="307"/>
      <c r="AFY72" s="307"/>
      <c r="AFZ72" s="307"/>
      <c r="AGA72" s="307"/>
      <c r="AGB72" s="307"/>
      <c r="AGC72" s="307"/>
      <c r="AGD72" s="307"/>
      <c r="AGE72" s="307"/>
      <c r="AGF72" s="307"/>
      <c r="AGG72" s="307"/>
      <c r="AGH72" s="307"/>
      <c r="AGI72" s="307"/>
      <c r="AGJ72" s="307"/>
      <c r="AGK72" s="307"/>
      <c r="AGL72" s="307"/>
      <c r="AGM72" s="307"/>
      <c r="AGN72" s="307"/>
      <c r="AGO72" s="307"/>
      <c r="AGP72" s="307"/>
      <c r="AGQ72" s="307"/>
      <c r="AGR72" s="307"/>
      <c r="AGS72" s="307"/>
      <c r="AGT72" s="307"/>
      <c r="AGU72" s="307"/>
      <c r="AGV72" s="307"/>
      <c r="AGW72" s="307"/>
      <c r="AGX72" s="307"/>
      <c r="AGY72" s="307"/>
      <c r="AGZ72" s="307"/>
      <c r="AHA72" s="307"/>
      <c r="AHB72" s="307"/>
      <c r="AHC72" s="307"/>
      <c r="AHD72" s="307"/>
      <c r="AHE72" s="307"/>
      <c r="AHF72" s="307"/>
      <c r="AHG72" s="307"/>
      <c r="AHH72" s="307"/>
      <c r="AHI72" s="307"/>
      <c r="AHJ72" s="307"/>
      <c r="AHK72" s="307"/>
      <c r="AHL72" s="307"/>
      <c r="AHM72" s="307"/>
      <c r="AHN72" s="307"/>
      <c r="AHO72" s="307"/>
      <c r="AHP72" s="307"/>
      <c r="AHQ72" s="307"/>
      <c r="AHR72" s="307"/>
      <c r="AHS72" s="307"/>
      <c r="AHT72" s="307"/>
      <c r="AHU72" s="307"/>
      <c r="AHV72" s="307"/>
      <c r="AHW72" s="307"/>
      <c r="AHX72" s="307"/>
      <c r="AHY72" s="307"/>
      <c r="AHZ72" s="307"/>
      <c r="AIA72" s="307"/>
      <c r="AIB72" s="307"/>
      <c r="AIC72" s="307"/>
      <c r="AID72" s="307"/>
      <c r="AIE72" s="307"/>
      <c r="AIF72" s="307"/>
      <c r="AIG72" s="307"/>
      <c r="AIH72" s="307"/>
      <c r="AII72" s="307"/>
      <c r="AIJ72" s="307"/>
      <c r="AIK72" s="307"/>
      <c r="AIL72" s="307"/>
      <c r="AIM72" s="307"/>
      <c r="AIN72" s="307"/>
      <c r="AIO72" s="307"/>
      <c r="AIP72" s="307"/>
      <c r="AIQ72" s="307"/>
      <c r="AIR72" s="307"/>
      <c r="AIS72" s="307"/>
      <c r="AIT72" s="307"/>
      <c r="AIU72" s="307"/>
      <c r="AIV72" s="307"/>
      <c r="AIW72" s="307"/>
      <c r="AIX72" s="307"/>
      <c r="AIY72" s="307"/>
      <c r="AIZ72" s="307"/>
      <c r="AJA72" s="307"/>
      <c r="AJB72" s="307"/>
      <c r="AJC72" s="307"/>
      <c r="AJD72" s="307"/>
      <c r="AJE72" s="307"/>
      <c r="AJF72" s="307"/>
      <c r="AJG72" s="307"/>
      <c r="AJH72" s="307"/>
      <c r="AJI72" s="307"/>
      <c r="AJJ72" s="307"/>
      <c r="AJK72" s="307"/>
      <c r="AJL72" s="307"/>
      <c r="AJM72" s="307"/>
      <c r="AJN72" s="307"/>
      <c r="AJO72" s="307"/>
      <c r="AJP72" s="307"/>
      <c r="AJQ72" s="307"/>
      <c r="AJR72" s="307"/>
      <c r="AJS72" s="307"/>
      <c r="AJT72" s="307"/>
      <c r="AJU72" s="307"/>
      <c r="AJV72" s="307"/>
      <c r="AJW72" s="307"/>
      <c r="AJX72" s="307"/>
      <c r="AJY72" s="307"/>
      <c r="AJZ72" s="307"/>
      <c r="AKA72" s="307"/>
      <c r="AKB72" s="307"/>
      <c r="AKC72" s="307"/>
      <c r="AKD72" s="307"/>
      <c r="AKE72" s="307"/>
      <c r="AKF72" s="307"/>
      <c r="AKG72" s="307"/>
      <c r="AKH72" s="307"/>
      <c r="AKI72" s="307"/>
      <c r="AKJ72" s="307"/>
      <c r="AKK72" s="307"/>
      <c r="AKL72" s="307"/>
      <c r="AKM72" s="307"/>
      <c r="AKN72" s="307"/>
      <c r="AKO72" s="307"/>
      <c r="AKP72" s="307"/>
      <c r="AKQ72" s="307"/>
      <c r="AKR72" s="307"/>
      <c r="AKS72" s="307"/>
      <c r="AKT72" s="307"/>
      <c r="AKU72" s="307"/>
      <c r="AKV72" s="307"/>
      <c r="AKW72" s="307"/>
      <c r="AKX72" s="307"/>
      <c r="AKY72" s="307"/>
    </row>
    <row r="73" spans="1:987" s="41" customFormat="1" x14ac:dyDescent="0.25">
      <c r="A73" s="181" t="s">
        <v>74</v>
      </c>
      <c r="B73" s="182">
        <f>'Sample of Spirits 2'!B73</f>
        <v>0</v>
      </c>
      <c r="C73" s="92"/>
      <c r="D73" s="92"/>
      <c r="E73"/>
      <c r="F73" s="118"/>
      <c r="G73" s="114"/>
      <c r="H73" s="114"/>
      <c r="I73" s="114"/>
      <c r="J73" s="114"/>
      <c r="K73" s="118"/>
      <c r="P73" s="118"/>
      <c r="Q73" s="114"/>
      <c r="R73" s="114"/>
      <c r="S73" s="118"/>
      <c r="T73" s="113"/>
      <c r="U73" s="114"/>
      <c r="V73" s="114"/>
      <c r="W73" s="312"/>
      <c r="X73" s="307"/>
      <c r="Y73" s="307"/>
      <c r="Z73" s="307"/>
      <c r="AA73" s="307"/>
      <c r="AB73" s="307"/>
      <c r="AC73" s="307"/>
      <c r="AD73" s="307"/>
      <c r="AE73" s="307"/>
      <c r="AF73" s="307"/>
      <c r="AG73" s="307"/>
      <c r="AH73" s="307"/>
      <c r="AI73" s="307"/>
      <c r="AJ73" s="307"/>
      <c r="AK73" s="307"/>
      <c r="AL73" s="307"/>
      <c r="AM73" s="307"/>
      <c r="AN73" s="307"/>
      <c r="AO73" s="307"/>
      <c r="AP73" s="307"/>
      <c r="AQ73" s="307"/>
      <c r="AR73" s="307"/>
      <c r="AS73" s="307"/>
      <c r="AT73" s="307"/>
      <c r="AU73" s="307"/>
      <c r="AV73" s="307"/>
      <c r="AW73" s="307"/>
      <c r="AX73" s="307"/>
      <c r="AY73" s="307"/>
      <c r="AZ73" s="307"/>
      <c r="BA73" s="307"/>
      <c r="BB73" s="307"/>
      <c r="BC73" s="307"/>
      <c r="BD73" s="307"/>
      <c r="BE73" s="307"/>
      <c r="BF73" s="307"/>
      <c r="BG73" s="307"/>
      <c r="BH73" s="307"/>
      <c r="BI73" s="307"/>
      <c r="BJ73" s="307"/>
      <c r="BK73" s="307"/>
      <c r="BL73" s="307"/>
      <c r="BM73" s="307"/>
      <c r="BN73" s="307"/>
      <c r="BO73" s="307"/>
      <c r="BP73" s="307"/>
      <c r="BQ73" s="307"/>
      <c r="BR73" s="307"/>
      <c r="BS73" s="307"/>
      <c r="BT73" s="307"/>
      <c r="BU73" s="307"/>
      <c r="BV73" s="307"/>
      <c r="BW73" s="307"/>
      <c r="BX73" s="307"/>
      <c r="BY73" s="307"/>
      <c r="BZ73" s="307"/>
      <c r="CA73" s="307"/>
      <c r="CB73" s="307"/>
      <c r="CC73" s="307"/>
      <c r="CD73" s="307"/>
      <c r="CE73" s="307"/>
      <c r="CF73" s="307"/>
      <c r="CG73" s="307"/>
      <c r="CH73" s="307"/>
      <c r="CI73" s="307"/>
      <c r="CJ73" s="307"/>
      <c r="CK73" s="307"/>
      <c r="CL73" s="307"/>
      <c r="CM73" s="307"/>
      <c r="CN73" s="307"/>
      <c r="CO73" s="307"/>
      <c r="CP73" s="307"/>
      <c r="CQ73" s="307"/>
      <c r="CR73" s="307"/>
      <c r="CS73" s="307"/>
      <c r="CT73" s="307"/>
      <c r="CU73" s="307"/>
      <c r="CV73" s="307"/>
      <c r="CW73" s="307"/>
      <c r="CX73" s="307"/>
      <c r="CY73" s="307"/>
      <c r="CZ73" s="307"/>
      <c r="DA73" s="307"/>
      <c r="DB73" s="307"/>
      <c r="DC73" s="307"/>
      <c r="DD73" s="307"/>
      <c r="DE73" s="307"/>
      <c r="DF73" s="307"/>
      <c r="DG73" s="307"/>
      <c r="DH73" s="307"/>
      <c r="DI73" s="307"/>
      <c r="DJ73" s="307"/>
      <c r="DK73" s="307"/>
      <c r="DL73" s="307"/>
      <c r="DM73" s="307"/>
      <c r="DN73" s="307"/>
      <c r="DO73" s="307"/>
      <c r="DP73" s="307"/>
      <c r="DQ73" s="307"/>
      <c r="DR73" s="307"/>
      <c r="DS73" s="307"/>
      <c r="DT73" s="307"/>
      <c r="DU73" s="307"/>
      <c r="DV73" s="307"/>
      <c r="DW73" s="307"/>
      <c r="DX73" s="307"/>
      <c r="DY73" s="307"/>
      <c r="DZ73" s="307"/>
      <c r="EA73" s="307"/>
      <c r="EB73" s="307"/>
      <c r="EC73" s="307"/>
      <c r="ED73" s="307"/>
      <c r="EE73" s="307"/>
      <c r="EF73" s="307"/>
      <c r="EG73" s="307"/>
      <c r="EH73" s="307"/>
      <c r="EI73" s="307"/>
      <c r="EJ73" s="307"/>
      <c r="EK73" s="307"/>
      <c r="EL73" s="307"/>
      <c r="EM73" s="307"/>
      <c r="EN73" s="307"/>
      <c r="EO73" s="307"/>
      <c r="EP73" s="307"/>
      <c r="EQ73" s="307"/>
      <c r="ER73" s="307"/>
      <c r="ES73" s="307"/>
      <c r="ET73" s="307"/>
      <c r="EU73" s="307"/>
      <c r="EV73" s="307"/>
      <c r="EW73" s="307"/>
      <c r="EX73" s="307"/>
      <c r="EY73" s="307"/>
      <c r="EZ73" s="307"/>
      <c r="FA73" s="307"/>
      <c r="FB73" s="307"/>
      <c r="FC73" s="307"/>
      <c r="FD73" s="307"/>
      <c r="FE73" s="307"/>
      <c r="FF73" s="307"/>
      <c r="FG73" s="307"/>
      <c r="FH73" s="307"/>
      <c r="FI73" s="307"/>
      <c r="FJ73" s="307"/>
      <c r="FK73" s="307"/>
      <c r="FL73" s="307"/>
      <c r="FM73" s="307"/>
      <c r="FN73" s="307"/>
      <c r="FO73" s="307"/>
      <c r="FP73" s="307"/>
      <c r="FQ73" s="307"/>
      <c r="FR73" s="307"/>
      <c r="FS73" s="307"/>
      <c r="FT73" s="307"/>
      <c r="FU73" s="307"/>
      <c r="FV73" s="307"/>
      <c r="FW73" s="307"/>
      <c r="FX73" s="307"/>
      <c r="FY73" s="307"/>
      <c r="FZ73" s="307"/>
      <c r="GA73" s="307"/>
      <c r="GB73" s="307"/>
      <c r="GC73" s="307"/>
      <c r="GD73" s="307"/>
      <c r="GE73" s="307"/>
      <c r="GF73" s="307"/>
      <c r="GG73" s="307"/>
      <c r="GH73" s="307"/>
      <c r="GI73" s="307"/>
      <c r="GJ73" s="307"/>
      <c r="GK73" s="307"/>
      <c r="GL73" s="307"/>
      <c r="GM73" s="307"/>
      <c r="GN73" s="307"/>
      <c r="GO73" s="307"/>
      <c r="GP73" s="307"/>
      <c r="GQ73" s="307"/>
      <c r="GR73" s="307"/>
      <c r="GS73" s="307"/>
      <c r="GT73" s="307"/>
      <c r="GU73" s="307"/>
      <c r="GV73" s="307"/>
      <c r="GW73" s="307"/>
      <c r="GX73" s="307"/>
      <c r="GY73" s="307"/>
      <c r="GZ73" s="307"/>
      <c r="HA73" s="307"/>
      <c r="HB73" s="307"/>
      <c r="HC73" s="307"/>
      <c r="HD73" s="307"/>
      <c r="HE73" s="307"/>
      <c r="HF73" s="307"/>
      <c r="HG73" s="307"/>
      <c r="HH73" s="307"/>
      <c r="HI73" s="307"/>
      <c r="HJ73" s="307"/>
      <c r="HK73" s="307"/>
      <c r="HL73" s="307"/>
      <c r="HM73" s="307"/>
      <c r="HN73" s="307"/>
      <c r="HO73" s="307"/>
      <c r="HP73" s="307"/>
      <c r="HQ73" s="307"/>
      <c r="HR73" s="307"/>
      <c r="HS73" s="307"/>
      <c r="HT73" s="307"/>
      <c r="HU73" s="307"/>
      <c r="HV73" s="307"/>
      <c r="HW73" s="307"/>
      <c r="HX73" s="307"/>
      <c r="HY73" s="307"/>
      <c r="HZ73" s="307"/>
      <c r="IA73" s="307"/>
      <c r="IB73" s="307"/>
      <c r="IC73" s="307"/>
      <c r="ID73" s="307"/>
      <c r="IE73" s="307"/>
      <c r="IF73" s="307"/>
      <c r="IG73" s="307"/>
      <c r="IH73" s="307"/>
      <c r="II73" s="307"/>
      <c r="IJ73" s="307"/>
      <c r="IK73" s="307"/>
      <c r="IL73" s="307"/>
      <c r="IM73" s="307"/>
      <c r="IN73" s="307"/>
      <c r="IO73" s="307"/>
      <c r="IP73" s="307"/>
      <c r="IQ73" s="307"/>
      <c r="IR73" s="307"/>
      <c r="IS73" s="307"/>
      <c r="IT73" s="307"/>
      <c r="IU73" s="307"/>
      <c r="IV73" s="307"/>
      <c r="IW73" s="307"/>
      <c r="IX73" s="307"/>
      <c r="IY73" s="307"/>
      <c r="IZ73" s="307"/>
      <c r="JA73" s="307"/>
      <c r="JB73" s="307"/>
      <c r="JC73" s="307"/>
      <c r="JD73" s="307"/>
      <c r="JE73" s="307"/>
      <c r="JF73" s="307"/>
      <c r="JG73" s="307"/>
      <c r="JH73" s="307"/>
      <c r="JI73" s="307"/>
      <c r="JJ73" s="307"/>
      <c r="JK73" s="307"/>
      <c r="JL73" s="307"/>
      <c r="JM73" s="307"/>
      <c r="JN73" s="307"/>
      <c r="JO73" s="307"/>
      <c r="JP73" s="307"/>
      <c r="JQ73" s="307"/>
      <c r="JR73" s="307"/>
      <c r="JS73" s="307"/>
      <c r="JT73" s="307"/>
      <c r="JU73" s="307"/>
      <c r="JV73" s="307"/>
      <c r="JW73" s="307"/>
      <c r="JX73" s="307"/>
      <c r="JY73" s="307"/>
      <c r="JZ73" s="307"/>
      <c r="KA73" s="307"/>
      <c r="KB73" s="307"/>
      <c r="KC73" s="307"/>
      <c r="KD73" s="307"/>
      <c r="KE73" s="307"/>
      <c r="KF73" s="307"/>
      <c r="KG73" s="307"/>
      <c r="KH73" s="307"/>
      <c r="KI73" s="307"/>
      <c r="KJ73" s="307"/>
      <c r="KK73" s="307"/>
      <c r="KL73" s="307"/>
      <c r="KM73" s="307"/>
      <c r="KN73" s="307"/>
      <c r="KO73" s="307"/>
      <c r="KP73" s="307"/>
      <c r="KQ73" s="307"/>
      <c r="KR73" s="307"/>
      <c r="KS73" s="307"/>
      <c r="KT73" s="307"/>
      <c r="KU73" s="307"/>
      <c r="KV73" s="307"/>
      <c r="KW73" s="307"/>
      <c r="KX73" s="307"/>
      <c r="KY73" s="307"/>
      <c r="KZ73" s="307"/>
      <c r="LA73" s="307"/>
      <c r="LB73" s="307"/>
      <c r="LC73" s="307"/>
      <c r="LD73" s="307"/>
      <c r="LE73" s="307"/>
      <c r="LF73" s="307"/>
      <c r="LG73" s="307"/>
      <c r="LH73" s="307"/>
      <c r="LI73" s="307"/>
      <c r="LJ73" s="307"/>
      <c r="LK73" s="307"/>
      <c r="LL73" s="307"/>
      <c r="LM73" s="307"/>
      <c r="LN73" s="307"/>
      <c r="LO73" s="307"/>
      <c r="LP73" s="307"/>
      <c r="LQ73" s="307"/>
      <c r="LR73" s="307"/>
      <c r="LS73" s="307"/>
      <c r="LT73" s="307"/>
      <c r="LU73" s="307"/>
      <c r="LV73" s="307"/>
      <c r="LW73" s="307"/>
      <c r="LX73" s="307"/>
      <c r="LY73" s="307"/>
      <c r="LZ73" s="307"/>
      <c r="MA73" s="307"/>
      <c r="MB73" s="307"/>
      <c r="MC73" s="307"/>
      <c r="MD73" s="307"/>
      <c r="ME73" s="307"/>
      <c r="MF73" s="307"/>
      <c r="MG73" s="307"/>
      <c r="MH73" s="307"/>
      <c r="MI73" s="307"/>
      <c r="MJ73" s="307"/>
      <c r="MK73" s="307"/>
      <c r="ML73" s="307"/>
      <c r="MM73" s="307"/>
      <c r="MN73" s="307"/>
      <c r="MO73" s="307"/>
      <c r="MP73" s="307"/>
      <c r="MQ73" s="307"/>
      <c r="MR73" s="307"/>
      <c r="MS73" s="307"/>
      <c r="MT73" s="307"/>
      <c r="MU73" s="307"/>
      <c r="MV73" s="307"/>
      <c r="MW73" s="307"/>
      <c r="MX73" s="307"/>
      <c r="MY73" s="307"/>
      <c r="MZ73" s="307"/>
      <c r="NA73" s="307"/>
      <c r="NB73" s="307"/>
      <c r="NC73" s="307"/>
      <c r="ND73" s="307"/>
      <c r="NE73" s="307"/>
      <c r="NF73" s="307"/>
      <c r="NG73" s="307"/>
      <c r="NH73" s="307"/>
      <c r="NI73" s="307"/>
      <c r="NJ73" s="307"/>
      <c r="NK73" s="307"/>
      <c r="NL73" s="307"/>
      <c r="NM73" s="307"/>
      <c r="NN73" s="307"/>
      <c r="NO73" s="307"/>
      <c r="NP73" s="307"/>
      <c r="NQ73" s="307"/>
      <c r="NR73" s="307"/>
      <c r="NS73" s="307"/>
      <c r="NT73" s="307"/>
      <c r="NU73" s="307"/>
      <c r="NV73" s="307"/>
      <c r="NW73" s="307"/>
      <c r="NX73" s="307"/>
      <c r="NY73" s="307"/>
      <c r="NZ73" s="307"/>
      <c r="OA73" s="307"/>
      <c r="OB73" s="307"/>
      <c r="OC73" s="307"/>
      <c r="OD73" s="307"/>
      <c r="OE73" s="307"/>
      <c r="OF73" s="307"/>
      <c r="OG73" s="307"/>
      <c r="OH73" s="307"/>
      <c r="OI73" s="307"/>
      <c r="OJ73" s="307"/>
      <c r="OK73" s="307"/>
      <c r="OL73" s="307"/>
      <c r="OM73" s="307"/>
      <c r="ON73" s="307"/>
      <c r="OO73" s="307"/>
      <c r="OP73" s="307"/>
      <c r="OQ73" s="307"/>
      <c r="OR73" s="307"/>
      <c r="OS73" s="307"/>
      <c r="OT73" s="307"/>
      <c r="OU73" s="307"/>
      <c r="OV73" s="307"/>
      <c r="OW73" s="307"/>
      <c r="OX73" s="307"/>
      <c r="OY73" s="307"/>
      <c r="OZ73" s="307"/>
      <c r="PA73" s="307"/>
      <c r="PB73" s="307"/>
      <c r="PC73" s="307"/>
      <c r="PD73" s="307"/>
      <c r="PE73" s="307"/>
      <c r="PF73" s="307"/>
      <c r="PG73" s="307"/>
      <c r="PH73" s="307"/>
      <c r="PI73" s="307"/>
      <c r="PJ73" s="307"/>
      <c r="PK73" s="307"/>
      <c r="PL73" s="307"/>
      <c r="PM73" s="307"/>
      <c r="PN73" s="307"/>
      <c r="PO73" s="307"/>
      <c r="PP73" s="307"/>
      <c r="PQ73" s="307"/>
      <c r="PR73" s="307"/>
      <c r="PS73" s="307"/>
      <c r="PT73" s="307"/>
      <c r="PU73" s="307"/>
      <c r="PV73" s="307"/>
      <c r="PW73" s="307"/>
      <c r="PX73" s="307"/>
      <c r="PY73" s="307"/>
      <c r="PZ73" s="307"/>
      <c r="QA73" s="307"/>
      <c r="QB73" s="307"/>
      <c r="QC73" s="307"/>
      <c r="QD73" s="307"/>
      <c r="QE73" s="307"/>
      <c r="QF73" s="307"/>
      <c r="QG73" s="307"/>
      <c r="QH73" s="307"/>
      <c r="QI73" s="307"/>
      <c r="QJ73" s="307"/>
      <c r="QK73" s="307"/>
      <c r="QL73" s="307"/>
      <c r="QM73" s="307"/>
      <c r="QN73" s="307"/>
      <c r="QO73" s="307"/>
      <c r="QP73" s="307"/>
      <c r="QQ73" s="307"/>
      <c r="QR73" s="307"/>
      <c r="QS73" s="307"/>
      <c r="QT73" s="307"/>
      <c r="QU73" s="307"/>
      <c r="QV73" s="307"/>
      <c r="QW73" s="307"/>
      <c r="QX73" s="307"/>
      <c r="QY73" s="307"/>
      <c r="QZ73" s="307"/>
      <c r="RA73" s="307"/>
      <c r="RB73" s="307"/>
      <c r="RC73" s="307"/>
      <c r="RD73" s="307"/>
      <c r="RE73" s="307"/>
      <c r="RF73" s="307"/>
      <c r="RG73" s="307"/>
      <c r="RH73" s="307"/>
      <c r="RI73" s="307"/>
      <c r="RJ73" s="307"/>
      <c r="RK73" s="307"/>
      <c r="RL73" s="307"/>
      <c r="RM73" s="307"/>
      <c r="RN73" s="307"/>
      <c r="RO73" s="307"/>
      <c r="RP73" s="307"/>
      <c r="RQ73" s="307"/>
      <c r="RR73" s="307"/>
      <c r="RS73" s="307"/>
      <c r="RT73" s="307"/>
      <c r="RU73" s="307"/>
      <c r="RV73" s="307"/>
      <c r="RW73" s="307"/>
      <c r="RX73" s="307"/>
      <c r="RY73" s="307"/>
      <c r="RZ73" s="307"/>
      <c r="SA73" s="307"/>
      <c r="SB73" s="307"/>
      <c r="SC73" s="307"/>
      <c r="SD73" s="307"/>
      <c r="SE73" s="307"/>
      <c r="SF73" s="307"/>
      <c r="SG73" s="307"/>
      <c r="SH73" s="307"/>
      <c r="SI73" s="307"/>
      <c r="SJ73" s="307"/>
      <c r="SK73" s="307"/>
      <c r="SL73" s="307"/>
      <c r="SM73" s="307"/>
      <c r="SN73" s="307"/>
      <c r="SO73" s="307"/>
      <c r="SP73" s="307"/>
      <c r="SQ73" s="307"/>
      <c r="SR73" s="307"/>
      <c r="SS73" s="307"/>
      <c r="ST73" s="307"/>
      <c r="SU73" s="307"/>
      <c r="SV73" s="307"/>
      <c r="SW73" s="307"/>
      <c r="SX73" s="307"/>
      <c r="SY73" s="307"/>
      <c r="SZ73" s="307"/>
      <c r="TA73" s="307"/>
      <c r="TB73" s="307"/>
      <c r="TC73" s="307"/>
      <c r="TD73" s="307"/>
      <c r="TE73" s="307"/>
      <c r="TF73" s="307"/>
      <c r="TG73" s="307"/>
      <c r="TH73" s="307"/>
      <c r="TI73" s="307"/>
      <c r="TJ73" s="307"/>
      <c r="TK73" s="307"/>
      <c r="TL73" s="307"/>
      <c r="TM73" s="307"/>
      <c r="TN73" s="307"/>
      <c r="TO73" s="307"/>
      <c r="TP73" s="307"/>
      <c r="TQ73" s="307"/>
      <c r="TR73" s="307"/>
      <c r="TS73" s="307"/>
      <c r="TT73" s="307"/>
      <c r="TU73" s="307"/>
      <c r="TV73" s="307"/>
      <c r="TW73" s="307"/>
      <c r="TX73" s="307"/>
      <c r="TY73" s="307"/>
      <c r="TZ73" s="307"/>
      <c r="UA73" s="307"/>
      <c r="UB73" s="307"/>
      <c r="UC73" s="307"/>
      <c r="UD73" s="307"/>
      <c r="UE73" s="307"/>
      <c r="UF73" s="307"/>
      <c r="UG73" s="307"/>
      <c r="UH73" s="307"/>
      <c r="UI73" s="307"/>
      <c r="UJ73" s="307"/>
      <c r="UK73" s="307"/>
      <c r="UL73" s="307"/>
      <c r="UM73" s="307"/>
      <c r="UN73" s="307"/>
      <c r="UO73" s="307"/>
      <c r="UP73" s="307"/>
      <c r="UQ73" s="307"/>
      <c r="UR73" s="307"/>
      <c r="US73" s="307"/>
      <c r="UT73" s="307"/>
      <c r="UU73" s="307"/>
      <c r="UV73" s="307"/>
      <c r="UW73" s="307"/>
      <c r="UX73" s="307"/>
      <c r="UY73" s="307"/>
      <c r="UZ73" s="307"/>
      <c r="VA73" s="307"/>
      <c r="VB73" s="307"/>
      <c r="VC73" s="307"/>
      <c r="VD73" s="307"/>
      <c r="VE73" s="307"/>
      <c r="VF73" s="307"/>
      <c r="VG73" s="307"/>
      <c r="VH73" s="307"/>
      <c r="VI73" s="307"/>
      <c r="VJ73" s="307"/>
      <c r="VK73" s="307"/>
      <c r="VL73" s="307"/>
      <c r="VM73" s="307"/>
      <c r="VN73" s="307"/>
      <c r="VO73" s="307"/>
      <c r="VP73" s="307"/>
      <c r="VQ73" s="307"/>
      <c r="VR73" s="307"/>
      <c r="VS73" s="307"/>
      <c r="VT73" s="307"/>
      <c r="VU73" s="307"/>
      <c r="VV73" s="307"/>
      <c r="VW73" s="307"/>
      <c r="VX73" s="307"/>
      <c r="VY73" s="307"/>
      <c r="VZ73" s="307"/>
      <c r="WA73" s="307"/>
      <c r="WB73" s="307"/>
      <c r="WC73" s="307"/>
      <c r="WD73" s="307"/>
      <c r="WE73" s="307"/>
      <c r="WF73" s="307"/>
      <c r="WG73" s="307"/>
      <c r="WH73" s="307"/>
      <c r="WI73" s="307"/>
      <c r="WJ73" s="307"/>
      <c r="WK73" s="307"/>
      <c r="WL73" s="307"/>
      <c r="WM73" s="307"/>
      <c r="WN73" s="307"/>
      <c r="WO73" s="307"/>
      <c r="WP73" s="307"/>
      <c r="WQ73" s="307"/>
      <c r="WR73" s="307"/>
      <c r="WS73" s="307"/>
      <c r="WT73" s="307"/>
      <c r="WU73" s="307"/>
      <c r="WV73" s="307"/>
      <c r="WW73" s="307"/>
      <c r="WX73" s="307"/>
      <c r="WY73" s="307"/>
      <c r="WZ73" s="307"/>
      <c r="XA73" s="307"/>
      <c r="XB73" s="307"/>
      <c r="XC73" s="307"/>
      <c r="XD73" s="307"/>
      <c r="XE73" s="307"/>
      <c r="XF73" s="307"/>
      <c r="XG73" s="307"/>
      <c r="XH73" s="307"/>
      <c r="XI73" s="307"/>
      <c r="XJ73" s="307"/>
      <c r="XK73" s="307"/>
      <c r="XL73" s="307"/>
      <c r="XM73" s="307"/>
      <c r="XN73" s="307"/>
      <c r="XO73" s="307"/>
      <c r="XP73" s="307"/>
      <c r="XQ73" s="307"/>
      <c r="XR73" s="307"/>
      <c r="XS73" s="307"/>
      <c r="XT73" s="307"/>
      <c r="XU73" s="307"/>
      <c r="XV73" s="307"/>
      <c r="XW73" s="307"/>
      <c r="XX73" s="307"/>
      <c r="XY73" s="307"/>
      <c r="XZ73" s="307"/>
      <c r="YA73" s="307"/>
      <c r="YB73" s="307"/>
      <c r="YC73" s="307"/>
      <c r="YD73" s="307"/>
      <c r="YE73" s="307"/>
      <c r="YF73" s="307"/>
      <c r="YG73" s="307"/>
      <c r="YH73" s="307"/>
      <c r="YI73" s="307"/>
      <c r="YJ73" s="307"/>
      <c r="YK73" s="307"/>
      <c r="YL73" s="307"/>
      <c r="YM73" s="307"/>
      <c r="YN73" s="307"/>
      <c r="YO73" s="307"/>
      <c r="YP73" s="307"/>
      <c r="YQ73" s="307"/>
      <c r="YR73" s="307"/>
      <c r="YS73" s="307"/>
      <c r="YT73" s="307"/>
      <c r="YU73" s="307"/>
      <c r="YV73" s="307"/>
      <c r="YW73" s="307"/>
      <c r="YX73" s="307"/>
      <c r="YY73" s="307"/>
      <c r="YZ73" s="307"/>
      <c r="ZA73" s="307"/>
      <c r="ZB73" s="307"/>
      <c r="ZC73" s="307"/>
      <c r="ZD73" s="307"/>
      <c r="ZE73" s="307"/>
      <c r="ZF73" s="307"/>
      <c r="ZG73" s="307"/>
      <c r="ZH73" s="307"/>
      <c r="ZI73" s="307"/>
      <c r="ZJ73" s="307"/>
      <c r="ZK73" s="307"/>
      <c r="ZL73" s="307"/>
      <c r="ZM73" s="307"/>
      <c r="ZN73" s="307"/>
      <c r="ZO73" s="307"/>
      <c r="ZP73" s="307"/>
      <c r="ZQ73" s="307"/>
      <c r="ZR73" s="307"/>
      <c r="ZS73" s="307"/>
      <c r="ZT73" s="307"/>
      <c r="ZU73" s="307"/>
      <c r="ZV73" s="307"/>
      <c r="ZW73" s="307"/>
      <c r="ZX73" s="307"/>
      <c r="ZY73" s="307"/>
      <c r="ZZ73" s="307"/>
      <c r="AAA73" s="307"/>
      <c r="AAB73" s="307"/>
      <c r="AAC73" s="307"/>
      <c r="AAD73" s="307"/>
      <c r="AAE73" s="307"/>
      <c r="AAF73" s="307"/>
      <c r="AAG73" s="307"/>
      <c r="AAH73" s="307"/>
      <c r="AAI73" s="307"/>
      <c r="AAJ73" s="307"/>
      <c r="AAK73" s="307"/>
      <c r="AAL73" s="307"/>
      <c r="AAM73" s="307"/>
      <c r="AAN73" s="307"/>
      <c r="AAO73" s="307"/>
      <c r="AAP73" s="307"/>
      <c r="AAQ73" s="307"/>
      <c r="AAR73" s="307"/>
      <c r="AAS73" s="307"/>
      <c r="AAT73" s="307"/>
      <c r="AAU73" s="307"/>
      <c r="AAV73" s="307"/>
      <c r="AAW73" s="307"/>
      <c r="AAX73" s="307"/>
      <c r="AAY73" s="307"/>
      <c r="AAZ73" s="307"/>
      <c r="ABA73" s="307"/>
      <c r="ABB73" s="307"/>
      <c r="ABC73" s="307"/>
      <c r="ABD73" s="307"/>
      <c r="ABE73" s="307"/>
      <c r="ABF73" s="307"/>
      <c r="ABG73" s="307"/>
      <c r="ABH73" s="307"/>
      <c r="ABI73" s="307"/>
      <c r="ABJ73" s="307"/>
      <c r="ABK73" s="307"/>
      <c r="ABL73" s="307"/>
      <c r="ABM73" s="307"/>
      <c r="ABN73" s="307"/>
      <c r="ABO73" s="307"/>
      <c r="ABP73" s="307"/>
      <c r="ABQ73" s="307"/>
      <c r="ABR73" s="307"/>
      <c r="ABS73" s="307"/>
      <c r="ABT73" s="307"/>
      <c r="ABU73" s="307"/>
      <c r="ABV73" s="307"/>
      <c r="ABW73" s="307"/>
      <c r="ABX73" s="307"/>
      <c r="ABY73" s="307"/>
      <c r="ABZ73" s="307"/>
      <c r="ACA73" s="307"/>
      <c r="ACB73" s="307"/>
      <c r="ACC73" s="307"/>
      <c r="ACD73" s="307"/>
      <c r="ACE73" s="307"/>
      <c r="ACF73" s="307"/>
      <c r="ACG73" s="307"/>
      <c r="ACH73" s="307"/>
      <c r="ACI73" s="307"/>
      <c r="ACJ73" s="307"/>
      <c r="ACK73" s="307"/>
      <c r="ACL73" s="307"/>
      <c r="ACM73" s="307"/>
      <c r="ACN73" s="307"/>
      <c r="ACO73" s="307"/>
      <c r="ACP73" s="307"/>
      <c r="ACQ73" s="307"/>
      <c r="ACR73" s="307"/>
      <c r="ACS73" s="307"/>
      <c r="ACT73" s="307"/>
      <c r="ACU73" s="307"/>
      <c r="ACV73" s="307"/>
      <c r="ACW73" s="307"/>
      <c r="ACX73" s="307"/>
      <c r="ACY73" s="307"/>
      <c r="ACZ73" s="307"/>
      <c r="ADA73" s="307"/>
      <c r="ADB73" s="307"/>
      <c r="ADC73" s="307"/>
      <c r="ADD73" s="307"/>
      <c r="ADE73" s="307"/>
      <c r="ADF73" s="307"/>
      <c r="ADG73" s="307"/>
      <c r="ADH73" s="307"/>
      <c r="ADI73" s="307"/>
      <c r="ADJ73" s="307"/>
      <c r="ADK73" s="307"/>
      <c r="ADL73" s="307"/>
      <c r="ADM73" s="307"/>
      <c r="ADN73" s="307"/>
      <c r="ADO73" s="307"/>
      <c r="ADP73" s="307"/>
      <c r="ADQ73" s="307"/>
      <c r="ADR73" s="307"/>
      <c r="ADS73" s="307"/>
      <c r="ADT73" s="307"/>
      <c r="ADU73" s="307"/>
      <c r="ADV73" s="307"/>
      <c r="ADW73" s="307"/>
      <c r="ADX73" s="307"/>
      <c r="ADY73" s="307"/>
      <c r="ADZ73" s="307"/>
      <c r="AEA73" s="307"/>
      <c r="AEB73" s="307"/>
      <c r="AEC73" s="307"/>
      <c r="AED73" s="307"/>
      <c r="AEE73" s="307"/>
      <c r="AEF73" s="307"/>
      <c r="AEG73" s="307"/>
      <c r="AEH73" s="307"/>
      <c r="AEI73" s="307"/>
      <c r="AEJ73" s="307"/>
      <c r="AEK73" s="307"/>
      <c r="AEL73" s="307"/>
      <c r="AEM73" s="307"/>
      <c r="AEN73" s="307"/>
      <c r="AEO73" s="307"/>
      <c r="AEP73" s="307"/>
      <c r="AEQ73" s="307"/>
      <c r="AER73" s="307"/>
      <c r="AES73" s="307"/>
      <c r="AET73" s="307"/>
      <c r="AEU73" s="307"/>
      <c r="AEV73" s="307"/>
      <c r="AEW73" s="307"/>
      <c r="AEX73" s="307"/>
      <c r="AEY73" s="307"/>
      <c r="AEZ73" s="307"/>
      <c r="AFA73" s="307"/>
      <c r="AFB73" s="307"/>
      <c r="AFC73" s="307"/>
      <c r="AFD73" s="307"/>
      <c r="AFE73" s="307"/>
      <c r="AFF73" s="307"/>
      <c r="AFG73" s="307"/>
      <c r="AFH73" s="307"/>
      <c r="AFI73" s="307"/>
      <c r="AFJ73" s="307"/>
      <c r="AFK73" s="307"/>
      <c r="AFL73" s="307"/>
      <c r="AFM73" s="307"/>
      <c r="AFN73" s="307"/>
      <c r="AFO73" s="307"/>
      <c r="AFP73" s="307"/>
      <c r="AFQ73" s="307"/>
      <c r="AFR73" s="307"/>
      <c r="AFS73" s="307"/>
      <c r="AFT73" s="307"/>
      <c r="AFU73" s="307"/>
      <c r="AFV73" s="307"/>
      <c r="AFW73" s="307"/>
      <c r="AFX73" s="307"/>
      <c r="AFY73" s="307"/>
      <c r="AFZ73" s="307"/>
      <c r="AGA73" s="307"/>
      <c r="AGB73" s="307"/>
      <c r="AGC73" s="307"/>
      <c r="AGD73" s="307"/>
      <c r="AGE73" s="307"/>
      <c r="AGF73" s="307"/>
      <c r="AGG73" s="307"/>
      <c r="AGH73" s="307"/>
      <c r="AGI73" s="307"/>
      <c r="AGJ73" s="307"/>
      <c r="AGK73" s="307"/>
      <c r="AGL73" s="307"/>
      <c r="AGM73" s="307"/>
      <c r="AGN73" s="307"/>
      <c r="AGO73" s="307"/>
      <c r="AGP73" s="307"/>
      <c r="AGQ73" s="307"/>
      <c r="AGR73" s="307"/>
      <c r="AGS73" s="307"/>
      <c r="AGT73" s="307"/>
      <c r="AGU73" s="307"/>
      <c r="AGV73" s="307"/>
      <c r="AGW73" s="307"/>
      <c r="AGX73" s="307"/>
      <c r="AGY73" s="307"/>
      <c r="AGZ73" s="307"/>
      <c r="AHA73" s="307"/>
      <c r="AHB73" s="307"/>
      <c r="AHC73" s="307"/>
      <c r="AHD73" s="307"/>
      <c r="AHE73" s="307"/>
      <c r="AHF73" s="307"/>
      <c r="AHG73" s="307"/>
      <c r="AHH73" s="307"/>
      <c r="AHI73" s="307"/>
      <c r="AHJ73" s="307"/>
      <c r="AHK73" s="307"/>
      <c r="AHL73" s="307"/>
      <c r="AHM73" s="307"/>
      <c r="AHN73" s="307"/>
      <c r="AHO73" s="307"/>
      <c r="AHP73" s="307"/>
      <c r="AHQ73" s="307"/>
      <c r="AHR73" s="307"/>
      <c r="AHS73" s="307"/>
      <c r="AHT73" s="307"/>
      <c r="AHU73" s="307"/>
      <c r="AHV73" s="307"/>
      <c r="AHW73" s="307"/>
      <c r="AHX73" s="307"/>
      <c r="AHY73" s="307"/>
      <c r="AHZ73" s="307"/>
      <c r="AIA73" s="307"/>
      <c r="AIB73" s="307"/>
      <c r="AIC73" s="307"/>
      <c r="AID73" s="307"/>
      <c r="AIE73" s="307"/>
      <c r="AIF73" s="307"/>
      <c r="AIG73" s="307"/>
      <c r="AIH73" s="307"/>
      <c r="AII73" s="307"/>
      <c r="AIJ73" s="307"/>
      <c r="AIK73" s="307"/>
      <c r="AIL73" s="307"/>
      <c r="AIM73" s="307"/>
      <c r="AIN73" s="307"/>
      <c r="AIO73" s="307"/>
      <c r="AIP73" s="307"/>
      <c r="AIQ73" s="307"/>
      <c r="AIR73" s="307"/>
      <c r="AIS73" s="307"/>
      <c r="AIT73" s="307"/>
      <c r="AIU73" s="307"/>
      <c r="AIV73" s="307"/>
      <c r="AIW73" s="307"/>
      <c r="AIX73" s="307"/>
      <c r="AIY73" s="307"/>
      <c r="AIZ73" s="307"/>
      <c r="AJA73" s="307"/>
      <c r="AJB73" s="307"/>
      <c r="AJC73" s="307"/>
      <c r="AJD73" s="307"/>
      <c r="AJE73" s="307"/>
      <c r="AJF73" s="307"/>
      <c r="AJG73" s="307"/>
      <c r="AJH73" s="307"/>
      <c r="AJI73" s="307"/>
      <c r="AJJ73" s="307"/>
      <c r="AJK73" s="307"/>
      <c r="AJL73" s="307"/>
      <c r="AJM73" s="307"/>
      <c r="AJN73" s="307"/>
      <c r="AJO73" s="307"/>
      <c r="AJP73" s="307"/>
      <c r="AJQ73" s="307"/>
      <c r="AJR73" s="307"/>
      <c r="AJS73" s="307"/>
      <c r="AJT73" s="307"/>
      <c r="AJU73" s="307"/>
      <c r="AJV73" s="307"/>
      <c r="AJW73" s="307"/>
      <c r="AJX73" s="307"/>
      <c r="AJY73" s="307"/>
      <c r="AJZ73" s="307"/>
      <c r="AKA73" s="307"/>
      <c r="AKB73" s="307"/>
      <c r="AKC73" s="307"/>
      <c r="AKD73" s="307"/>
      <c r="AKE73" s="307"/>
      <c r="AKF73" s="307"/>
      <c r="AKG73" s="307"/>
      <c r="AKH73" s="307"/>
      <c r="AKI73" s="307"/>
      <c r="AKJ73" s="307"/>
      <c r="AKK73" s="307"/>
      <c r="AKL73" s="307"/>
      <c r="AKM73" s="307"/>
      <c r="AKN73" s="307"/>
      <c r="AKO73" s="307"/>
      <c r="AKP73" s="307"/>
      <c r="AKQ73" s="307"/>
      <c r="AKR73" s="307"/>
      <c r="AKS73" s="307"/>
      <c r="AKT73" s="307"/>
      <c r="AKU73" s="307"/>
      <c r="AKV73" s="307"/>
      <c r="AKW73" s="307"/>
      <c r="AKX73" s="307"/>
      <c r="AKY73" s="307"/>
    </row>
    <row r="74" spans="1:987" x14ac:dyDescent="0.25">
      <c r="A74" s="97" t="s">
        <v>88</v>
      </c>
      <c r="B74" s="172">
        <f>'Sample of Spirits 2'!B74</f>
        <v>0</v>
      </c>
    </row>
    <row r="75" spans="1:987" x14ac:dyDescent="0.25">
      <c r="A75" s="92"/>
      <c r="B75" s="92"/>
    </row>
    <row r="76" spans="1:987" x14ac:dyDescent="0.25">
      <c r="A76" s="90"/>
    </row>
    <row r="77" spans="1:987" s="176" customFormat="1" ht="19.899999999999999" customHeight="1" x14ac:dyDescent="0.25">
      <c r="A77" s="171">
        <f>'Sample of Spirits 2'!A77</f>
        <v>0</v>
      </c>
      <c r="B77" s="356" t="s">
        <v>59</v>
      </c>
      <c r="C77" s="357"/>
      <c r="D77" s="357"/>
      <c r="E77" s="357"/>
      <c r="F77" s="192"/>
      <c r="G77" s="358" t="s">
        <v>57</v>
      </c>
      <c r="H77" s="359"/>
      <c r="I77" s="359"/>
      <c r="J77" s="359"/>
      <c r="K77" s="192"/>
      <c r="L77" s="360" t="s">
        <v>58</v>
      </c>
      <c r="M77" s="361"/>
      <c r="N77" s="361"/>
      <c r="O77" s="361"/>
      <c r="P77" s="192"/>
      <c r="Q77" s="368" t="s">
        <v>46</v>
      </c>
      <c r="R77" s="369"/>
      <c r="S77" s="192"/>
      <c r="T77" s="372" t="s">
        <v>47</v>
      </c>
      <c r="U77" s="373"/>
      <c r="V77" s="306"/>
      <c r="W77" s="312"/>
      <c r="X77" s="307"/>
      <c r="Y77" s="307"/>
      <c r="Z77" s="307"/>
      <c r="AA77" s="307"/>
      <c r="AB77" s="307"/>
      <c r="AC77" s="307"/>
      <c r="AD77" s="307"/>
      <c r="AE77" s="307"/>
      <c r="AF77" s="307"/>
      <c r="AG77" s="307"/>
      <c r="AH77" s="307"/>
      <c r="AI77" s="307"/>
      <c r="AJ77" s="307"/>
      <c r="AK77" s="307"/>
      <c r="AL77" s="307"/>
      <c r="AM77" s="307"/>
      <c r="AN77" s="307"/>
      <c r="AO77" s="307"/>
      <c r="AP77" s="307"/>
      <c r="AQ77" s="307"/>
      <c r="AR77" s="307"/>
      <c r="AS77" s="307"/>
      <c r="AT77" s="307"/>
      <c r="AU77" s="307"/>
      <c r="AV77" s="307"/>
      <c r="AW77" s="307"/>
      <c r="AX77" s="307"/>
      <c r="AY77" s="307"/>
      <c r="AZ77" s="307"/>
      <c r="BA77" s="307"/>
      <c r="BB77" s="307"/>
      <c r="BC77" s="307"/>
      <c r="BD77" s="307"/>
      <c r="BE77" s="307"/>
      <c r="BF77" s="307"/>
      <c r="BG77" s="307"/>
      <c r="BH77" s="307"/>
      <c r="BI77" s="307"/>
      <c r="BJ77" s="307"/>
      <c r="BK77" s="307"/>
      <c r="BL77" s="307"/>
      <c r="BM77" s="307"/>
      <c r="BN77" s="307"/>
      <c r="BO77" s="307"/>
      <c r="BP77" s="307"/>
      <c r="BQ77" s="307"/>
      <c r="BR77" s="307"/>
      <c r="BS77" s="307"/>
      <c r="BT77" s="307"/>
      <c r="BU77" s="307"/>
      <c r="BV77" s="307"/>
      <c r="BW77" s="307"/>
      <c r="BX77" s="307"/>
      <c r="BY77" s="307"/>
      <c r="BZ77" s="307"/>
      <c r="CA77" s="307"/>
      <c r="CB77" s="307"/>
      <c r="CC77" s="307"/>
      <c r="CD77" s="307"/>
      <c r="CE77" s="307"/>
      <c r="CF77" s="307"/>
      <c r="CG77" s="307"/>
      <c r="CH77" s="307"/>
      <c r="CI77" s="307"/>
      <c r="CJ77" s="307"/>
      <c r="CK77" s="307"/>
      <c r="CL77" s="307"/>
      <c r="CM77" s="307"/>
      <c r="CN77" s="307"/>
      <c r="CO77" s="307"/>
      <c r="CP77" s="307"/>
      <c r="CQ77" s="307"/>
      <c r="CR77" s="307"/>
      <c r="CS77" s="307"/>
      <c r="CT77" s="307"/>
      <c r="CU77" s="307"/>
      <c r="CV77" s="307"/>
      <c r="CW77" s="307"/>
      <c r="CX77" s="307"/>
      <c r="CY77" s="307"/>
      <c r="CZ77" s="307"/>
      <c r="DA77" s="307"/>
      <c r="DB77" s="307"/>
      <c r="DC77" s="307"/>
      <c r="DD77" s="307"/>
      <c r="DE77" s="307"/>
      <c r="DF77" s="307"/>
      <c r="DG77" s="307"/>
      <c r="DH77" s="307"/>
      <c r="DI77" s="307"/>
      <c r="DJ77" s="307"/>
      <c r="DK77" s="307"/>
      <c r="DL77" s="307"/>
      <c r="DM77" s="307"/>
      <c r="DN77" s="307"/>
      <c r="DO77" s="307"/>
      <c r="DP77" s="307"/>
      <c r="DQ77" s="307"/>
      <c r="DR77" s="307"/>
      <c r="DS77" s="307"/>
      <c r="DT77" s="307"/>
      <c r="DU77" s="307"/>
      <c r="DV77" s="307"/>
      <c r="DW77" s="307"/>
      <c r="DX77" s="307"/>
      <c r="DY77" s="307"/>
      <c r="DZ77" s="307"/>
      <c r="EA77" s="307"/>
      <c r="EB77" s="307"/>
      <c r="EC77" s="307"/>
      <c r="ED77" s="307"/>
      <c r="EE77" s="307"/>
      <c r="EF77" s="307"/>
      <c r="EG77" s="307"/>
      <c r="EH77" s="307"/>
      <c r="EI77" s="307"/>
      <c r="EJ77" s="307"/>
      <c r="EK77" s="307"/>
      <c r="EL77" s="307"/>
      <c r="EM77" s="307"/>
      <c r="EN77" s="307"/>
      <c r="EO77" s="307"/>
      <c r="EP77" s="307"/>
      <c r="EQ77" s="307"/>
      <c r="ER77" s="307"/>
      <c r="ES77" s="307"/>
      <c r="ET77" s="307"/>
      <c r="EU77" s="307"/>
      <c r="EV77" s="307"/>
      <c r="EW77" s="307"/>
      <c r="EX77" s="307"/>
      <c r="EY77" s="307"/>
      <c r="EZ77" s="307"/>
      <c r="FA77" s="307"/>
      <c r="FB77" s="307"/>
      <c r="FC77" s="307"/>
      <c r="FD77" s="307"/>
      <c r="FE77" s="307"/>
      <c r="FF77" s="307"/>
      <c r="FG77" s="307"/>
      <c r="FH77" s="307"/>
      <c r="FI77" s="307"/>
      <c r="FJ77" s="307"/>
      <c r="FK77" s="307"/>
      <c r="FL77" s="307"/>
      <c r="FM77" s="307"/>
      <c r="FN77" s="307"/>
      <c r="FO77" s="307"/>
      <c r="FP77" s="307"/>
      <c r="FQ77" s="307"/>
      <c r="FR77" s="307"/>
      <c r="FS77" s="307"/>
      <c r="FT77" s="307"/>
      <c r="FU77" s="307"/>
      <c r="FV77" s="307"/>
      <c r="FW77" s="307"/>
      <c r="FX77" s="307"/>
      <c r="FY77" s="307"/>
      <c r="FZ77" s="307"/>
      <c r="GA77" s="307"/>
      <c r="GB77" s="307"/>
      <c r="GC77" s="307"/>
      <c r="GD77" s="307"/>
      <c r="GE77" s="307"/>
      <c r="GF77" s="307"/>
      <c r="GG77" s="307"/>
      <c r="GH77" s="307"/>
      <c r="GI77" s="307"/>
      <c r="GJ77" s="307"/>
      <c r="GK77" s="307"/>
      <c r="GL77" s="307"/>
      <c r="GM77" s="307"/>
      <c r="GN77" s="307"/>
      <c r="GO77" s="307"/>
      <c r="GP77" s="307"/>
      <c r="GQ77" s="307"/>
      <c r="GR77" s="307"/>
      <c r="GS77" s="307"/>
      <c r="GT77" s="307"/>
      <c r="GU77" s="307"/>
      <c r="GV77" s="307"/>
      <c r="GW77" s="307"/>
      <c r="GX77" s="307"/>
      <c r="GY77" s="307"/>
      <c r="GZ77" s="307"/>
      <c r="HA77" s="307"/>
      <c r="HB77" s="307"/>
      <c r="HC77" s="307"/>
      <c r="HD77" s="307"/>
      <c r="HE77" s="307"/>
      <c r="HF77" s="307"/>
      <c r="HG77" s="307"/>
      <c r="HH77" s="307"/>
      <c r="HI77" s="307"/>
      <c r="HJ77" s="307"/>
      <c r="HK77" s="307"/>
      <c r="HL77" s="307"/>
      <c r="HM77" s="307"/>
      <c r="HN77" s="307"/>
      <c r="HO77" s="307"/>
      <c r="HP77" s="307"/>
      <c r="HQ77" s="307"/>
      <c r="HR77" s="307"/>
      <c r="HS77" s="307"/>
      <c r="HT77" s="307"/>
      <c r="HU77" s="307"/>
      <c r="HV77" s="307"/>
      <c r="HW77" s="307"/>
      <c r="HX77" s="307"/>
      <c r="HY77" s="307"/>
      <c r="HZ77" s="307"/>
      <c r="IA77" s="307"/>
      <c r="IB77" s="307"/>
      <c r="IC77" s="307"/>
      <c r="ID77" s="307"/>
      <c r="IE77" s="307"/>
      <c r="IF77" s="307"/>
      <c r="IG77" s="307"/>
      <c r="IH77" s="307"/>
      <c r="II77" s="307"/>
      <c r="IJ77" s="307"/>
      <c r="IK77" s="307"/>
      <c r="IL77" s="307"/>
      <c r="IM77" s="307"/>
      <c r="IN77" s="307"/>
      <c r="IO77" s="307"/>
      <c r="IP77" s="307"/>
      <c r="IQ77" s="307"/>
      <c r="IR77" s="307"/>
      <c r="IS77" s="307"/>
      <c r="IT77" s="307"/>
      <c r="IU77" s="307"/>
      <c r="IV77" s="307"/>
      <c r="IW77" s="307"/>
      <c r="IX77" s="307"/>
      <c r="IY77" s="307"/>
      <c r="IZ77" s="307"/>
      <c r="JA77" s="307"/>
      <c r="JB77" s="307"/>
      <c r="JC77" s="307"/>
      <c r="JD77" s="307"/>
      <c r="JE77" s="307"/>
      <c r="JF77" s="307"/>
      <c r="JG77" s="307"/>
      <c r="JH77" s="307"/>
      <c r="JI77" s="307"/>
      <c r="JJ77" s="307"/>
      <c r="JK77" s="307"/>
      <c r="JL77" s="307"/>
      <c r="JM77" s="307"/>
      <c r="JN77" s="307"/>
      <c r="JO77" s="307"/>
      <c r="JP77" s="307"/>
      <c r="JQ77" s="307"/>
      <c r="JR77" s="307"/>
      <c r="JS77" s="307"/>
      <c r="JT77" s="307"/>
      <c r="JU77" s="307"/>
      <c r="JV77" s="307"/>
      <c r="JW77" s="307"/>
      <c r="JX77" s="307"/>
      <c r="JY77" s="307"/>
      <c r="JZ77" s="307"/>
      <c r="KA77" s="307"/>
      <c r="KB77" s="307"/>
      <c r="KC77" s="307"/>
      <c r="KD77" s="307"/>
      <c r="KE77" s="307"/>
      <c r="KF77" s="307"/>
      <c r="KG77" s="307"/>
      <c r="KH77" s="307"/>
      <c r="KI77" s="307"/>
      <c r="KJ77" s="307"/>
      <c r="KK77" s="307"/>
      <c r="KL77" s="307"/>
      <c r="KM77" s="307"/>
      <c r="KN77" s="307"/>
      <c r="KO77" s="307"/>
      <c r="KP77" s="307"/>
      <c r="KQ77" s="307"/>
      <c r="KR77" s="307"/>
      <c r="KS77" s="307"/>
      <c r="KT77" s="307"/>
      <c r="KU77" s="307"/>
      <c r="KV77" s="307"/>
      <c r="KW77" s="307"/>
      <c r="KX77" s="307"/>
      <c r="KY77" s="307"/>
      <c r="KZ77" s="307"/>
      <c r="LA77" s="307"/>
      <c r="LB77" s="307"/>
      <c r="LC77" s="307"/>
      <c r="LD77" s="307"/>
      <c r="LE77" s="307"/>
      <c r="LF77" s="307"/>
      <c r="LG77" s="307"/>
      <c r="LH77" s="307"/>
      <c r="LI77" s="307"/>
      <c r="LJ77" s="307"/>
      <c r="LK77" s="307"/>
      <c r="LL77" s="307"/>
      <c r="LM77" s="307"/>
      <c r="LN77" s="307"/>
      <c r="LO77" s="307"/>
      <c r="LP77" s="307"/>
      <c r="LQ77" s="307"/>
      <c r="LR77" s="307"/>
      <c r="LS77" s="307"/>
      <c r="LT77" s="307"/>
      <c r="LU77" s="307"/>
      <c r="LV77" s="307"/>
      <c r="LW77" s="307"/>
      <c r="LX77" s="307"/>
      <c r="LY77" s="307"/>
      <c r="LZ77" s="307"/>
      <c r="MA77" s="307"/>
      <c r="MB77" s="307"/>
      <c r="MC77" s="307"/>
      <c r="MD77" s="307"/>
      <c r="ME77" s="307"/>
      <c r="MF77" s="307"/>
      <c r="MG77" s="307"/>
      <c r="MH77" s="307"/>
      <c r="MI77" s="307"/>
      <c r="MJ77" s="307"/>
      <c r="MK77" s="307"/>
      <c r="ML77" s="307"/>
      <c r="MM77" s="307"/>
      <c r="MN77" s="307"/>
      <c r="MO77" s="307"/>
      <c r="MP77" s="307"/>
      <c r="MQ77" s="307"/>
      <c r="MR77" s="307"/>
      <c r="MS77" s="307"/>
      <c r="MT77" s="307"/>
      <c r="MU77" s="307"/>
      <c r="MV77" s="307"/>
      <c r="MW77" s="307"/>
      <c r="MX77" s="307"/>
      <c r="MY77" s="307"/>
      <c r="MZ77" s="307"/>
      <c r="NA77" s="307"/>
      <c r="NB77" s="307"/>
      <c r="NC77" s="307"/>
      <c r="ND77" s="307"/>
      <c r="NE77" s="307"/>
      <c r="NF77" s="307"/>
      <c r="NG77" s="307"/>
      <c r="NH77" s="307"/>
      <c r="NI77" s="307"/>
      <c r="NJ77" s="307"/>
      <c r="NK77" s="307"/>
      <c r="NL77" s="307"/>
      <c r="NM77" s="307"/>
      <c r="NN77" s="308"/>
      <c r="NO77" s="308"/>
      <c r="NP77" s="308"/>
      <c r="NQ77" s="308"/>
      <c r="NR77" s="308"/>
      <c r="NS77" s="308"/>
      <c r="NT77" s="308"/>
      <c r="NU77" s="308"/>
      <c r="NV77" s="308"/>
      <c r="NW77" s="308"/>
      <c r="NX77" s="308"/>
      <c r="NY77" s="308"/>
      <c r="NZ77" s="308"/>
      <c r="OA77" s="308"/>
      <c r="OB77" s="308"/>
      <c r="OC77" s="308"/>
      <c r="OD77" s="308"/>
      <c r="OE77" s="308"/>
      <c r="OF77" s="308"/>
      <c r="OG77" s="308"/>
      <c r="OH77" s="308"/>
      <c r="OI77" s="308"/>
      <c r="OJ77" s="308"/>
      <c r="OK77" s="308"/>
      <c r="OL77" s="308"/>
      <c r="OM77" s="308"/>
      <c r="ON77" s="308"/>
      <c r="OO77" s="308"/>
      <c r="OP77" s="308"/>
      <c r="OQ77" s="308"/>
      <c r="OR77" s="308"/>
      <c r="OS77" s="308"/>
      <c r="OT77" s="308"/>
      <c r="OU77" s="308"/>
      <c r="OV77" s="308"/>
      <c r="OW77" s="308"/>
      <c r="OX77" s="308"/>
      <c r="OY77" s="308"/>
      <c r="OZ77" s="308"/>
      <c r="PA77" s="308"/>
      <c r="PB77" s="308"/>
      <c r="PC77" s="308"/>
      <c r="PD77" s="308"/>
      <c r="PE77" s="308"/>
      <c r="PF77" s="308"/>
      <c r="PG77" s="308"/>
      <c r="PH77" s="308"/>
      <c r="PI77" s="308"/>
      <c r="PJ77" s="308"/>
      <c r="PK77" s="308"/>
      <c r="PL77" s="308"/>
      <c r="PM77" s="308"/>
      <c r="PN77" s="308"/>
      <c r="PO77" s="308"/>
      <c r="PP77" s="308"/>
      <c r="PQ77" s="308"/>
      <c r="PR77" s="308"/>
      <c r="PS77" s="308"/>
      <c r="PT77" s="308"/>
      <c r="PU77" s="308"/>
      <c r="PV77" s="308"/>
      <c r="PW77" s="308"/>
      <c r="PX77" s="308"/>
      <c r="PY77" s="308"/>
      <c r="PZ77" s="308"/>
      <c r="QA77" s="308"/>
      <c r="QB77" s="308"/>
      <c r="QC77" s="308"/>
      <c r="QD77" s="308"/>
      <c r="QE77" s="308"/>
      <c r="QF77" s="308"/>
      <c r="QG77" s="308"/>
      <c r="QH77" s="308"/>
      <c r="QI77" s="308"/>
      <c r="QJ77" s="308"/>
      <c r="QK77" s="308"/>
      <c r="QL77" s="308"/>
      <c r="QM77" s="308"/>
      <c r="QN77" s="308"/>
      <c r="QO77" s="308"/>
      <c r="QP77" s="308"/>
      <c r="QQ77" s="308"/>
      <c r="QR77" s="308"/>
      <c r="QS77" s="308"/>
      <c r="QT77" s="308"/>
      <c r="QU77" s="308"/>
      <c r="QV77" s="308"/>
      <c r="QW77" s="308"/>
      <c r="QX77" s="308"/>
      <c r="QY77" s="308"/>
      <c r="QZ77" s="308"/>
      <c r="RA77" s="308"/>
      <c r="RB77" s="308"/>
      <c r="RC77" s="308"/>
      <c r="RD77" s="308"/>
      <c r="RE77" s="308"/>
      <c r="RF77" s="308"/>
      <c r="RG77" s="308"/>
      <c r="RH77" s="308"/>
      <c r="RI77" s="308"/>
      <c r="RJ77" s="308"/>
      <c r="RK77" s="308"/>
      <c r="RL77" s="308"/>
      <c r="RM77" s="308"/>
      <c r="RN77" s="308"/>
      <c r="RO77" s="308"/>
      <c r="RP77" s="308"/>
      <c r="RQ77" s="308"/>
      <c r="RR77" s="308"/>
      <c r="RS77" s="308"/>
      <c r="RT77" s="308"/>
      <c r="RU77" s="308"/>
      <c r="RV77" s="308"/>
      <c r="RW77" s="308"/>
      <c r="RX77" s="308"/>
      <c r="RY77" s="308"/>
      <c r="RZ77" s="308"/>
      <c r="SA77" s="308"/>
      <c r="SB77" s="308"/>
      <c r="SC77" s="308"/>
      <c r="SD77" s="308"/>
      <c r="SE77" s="308"/>
      <c r="SF77" s="308"/>
      <c r="SG77" s="308"/>
      <c r="SH77" s="308"/>
      <c r="SI77" s="308"/>
      <c r="SJ77" s="308"/>
      <c r="SK77" s="308"/>
      <c r="SL77" s="308"/>
      <c r="SM77" s="308"/>
      <c r="SN77" s="308"/>
      <c r="SO77" s="308"/>
      <c r="SP77" s="308"/>
      <c r="SQ77" s="308"/>
      <c r="SR77" s="308"/>
      <c r="SS77" s="308"/>
      <c r="ST77" s="308"/>
      <c r="SU77" s="308"/>
      <c r="SV77" s="308"/>
      <c r="SW77" s="308"/>
      <c r="SX77" s="308"/>
      <c r="SY77" s="308"/>
      <c r="SZ77" s="308"/>
      <c r="TA77" s="308"/>
      <c r="TB77" s="308"/>
      <c r="TC77" s="308"/>
      <c r="TD77" s="308"/>
      <c r="TE77" s="308"/>
      <c r="TF77" s="308"/>
      <c r="TG77" s="308"/>
      <c r="TH77" s="308"/>
      <c r="TI77" s="308"/>
      <c r="TJ77" s="308"/>
      <c r="TK77" s="308"/>
      <c r="TL77" s="308"/>
      <c r="TM77" s="308"/>
      <c r="TN77" s="308"/>
      <c r="TO77" s="308"/>
      <c r="TP77" s="308"/>
      <c r="TQ77" s="308"/>
      <c r="TR77" s="308"/>
      <c r="TS77" s="308"/>
      <c r="TT77" s="308"/>
      <c r="TU77" s="308"/>
      <c r="TV77" s="308"/>
      <c r="TW77" s="308"/>
      <c r="TX77" s="308"/>
      <c r="TY77" s="308"/>
      <c r="TZ77" s="308"/>
      <c r="UA77" s="308"/>
      <c r="UB77" s="308"/>
      <c r="UC77" s="308"/>
      <c r="UD77" s="308"/>
      <c r="UE77" s="308"/>
      <c r="UF77" s="308"/>
      <c r="UG77" s="308"/>
      <c r="UH77" s="308"/>
      <c r="UI77" s="308"/>
      <c r="UJ77" s="308"/>
      <c r="UK77" s="308"/>
      <c r="UL77" s="308"/>
      <c r="UM77" s="308"/>
      <c r="UN77" s="308"/>
      <c r="UO77" s="308"/>
      <c r="UP77" s="308"/>
      <c r="UQ77" s="308"/>
      <c r="UR77" s="308"/>
      <c r="US77" s="308"/>
      <c r="UT77" s="308"/>
      <c r="UU77" s="308"/>
      <c r="UV77" s="308"/>
      <c r="UW77" s="308"/>
      <c r="UX77" s="308"/>
      <c r="UY77" s="308"/>
      <c r="UZ77" s="308"/>
      <c r="VA77" s="308"/>
      <c r="VB77" s="308"/>
      <c r="VC77" s="308"/>
      <c r="VD77" s="308"/>
      <c r="VE77" s="308"/>
      <c r="VF77" s="308"/>
      <c r="VG77" s="308"/>
      <c r="VH77" s="308"/>
      <c r="VI77" s="308"/>
      <c r="VJ77" s="308"/>
      <c r="VK77" s="308"/>
      <c r="VL77" s="308"/>
      <c r="VM77" s="308"/>
      <c r="VN77" s="308"/>
      <c r="VO77" s="308"/>
      <c r="VP77" s="308"/>
      <c r="VQ77" s="308"/>
      <c r="VR77" s="308"/>
      <c r="VS77" s="308"/>
      <c r="VT77" s="308"/>
      <c r="VU77" s="308"/>
      <c r="VV77" s="308"/>
      <c r="VW77" s="308"/>
      <c r="VX77" s="308"/>
      <c r="VY77" s="308"/>
      <c r="VZ77" s="308"/>
      <c r="WA77" s="308"/>
      <c r="WB77" s="308"/>
      <c r="WC77" s="308"/>
      <c r="WD77" s="308"/>
      <c r="WE77" s="308"/>
      <c r="WF77" s="308"/>
      <c r="WG77" s="308"/>
      <c r="WH77" s="308"/>
      <c r="WI77" s="308"/>
      <c r="WJ77" s="308"/>
      <c r="WK77" s="308"/>
      <c r="WL77" s="308"/>
      <c r="WM77" s="308"/>
      <c r="WN77" s="308"/>
      <c r="WO77" s="308"/>
      <c r="WP77" s="308"/>
      <c r="WQ77" s="308"/>
      <c r="WR77" s="308"/>
      <c r="WS77" s="308"/>
      <c r="WT77" s="308"/>
      <c r="WU77" s="308"/>
      <c r="WV77" s="308"/>
      <c r="WW77" s="308"/>
      <c r="WX77" s="308"/>
      <c r="WY77" s="308"/>
      <c r="WZ77" s="308"/>
      <c r="XA77" s="308"/>
      <c r="XB77" s="308"/>
      <c r="XC77" s="308"/>
      <c r="XD77" s="308"/>
      <c r="XE77" s="308"/>
      <c r="XF77" s="308"/>
      <c r="XG77" s="308"/>
      <c r="XH77" s="308"/>
      <c r="XI77" s="308"/>
      <c r="XJ77" s="308"/>
      <c r="XK77" s="308"/>
      <c r="XL77" s="308"/>
      <c r="XM77" s="308"/>
      <c r="XN77" s="308"/>
      <c r="XO77" s="308"/>
      <c r="XP77" s="308"/>
      <c r="XQ77" s="308"/>
      <c r="XR77" s="308"/>
      <c r="XS77" s="308"/>
      <c r="XT77" s="308"/>
      <c r="XU77" s="308"/>
      <c r="XV77" s="308"/>
      <c r="XW77" s="308"/>
      <c r="XX77" s="308"/>
      <c r="XY77" s="308"/>
      <c r="XZ77" s="308"/>
      <c r="YA77" s="308"/>
      <c r="YB77" s="308"/>
      <c r="YC77" s="308"/>
      <c r="YD77" s="308"/>
      <c r="YE77" s="308"/>
      <c r="YF77" s="308"/>
      <c r="YG77" s="308"/>
      <c r="YH77" s="308"/>
      <c r="YI77" s="308"/>
      <c r="YJ77" s="308"/>
      <c r="YK77" s="308"/>
      <c r="YL77" s="308"/>
      <c r="YM77" s="308"/>
      <c r="YN77" s="308"/>
      <c r="YO77" s="308"/>
      <c r="YP77" s="308"/>
      <c r="YQ77" s="308"/>
      <c r="YR77" s="308"/>
      <c r="YS77" s="308"/>
      <c r="YT77" s="308"/>
      <c r="YU77" s="308"/>
      <c r="YV77" s="308"/>
      <c r="YW77" s="308"/>
      <c r="YX77" s="308"/>
      <c r="YY77" s="308"/>
      <c r="YZ77" s="308"/>
      <c r="ZA77" s="308"/>
      <c r="ZB77" s="308"/>
      <c r="ZC77" s="308"/>
      <c r="ZD77" s="308"/>
      <c r="ZE77" s="308"/>
      <c r="ZF77" s="308"/>
      <c r="ZG77" s="308"/>
      <c r="ZH77" s="308"/>
      <c r="ZI77" s="308"/>
      <c r="ZJ77" s="308"/>
      <c r="ZK77" s="308"/>
      <c r="ZL77" s="308"/>
      <c r="ZM77" s="308"/>
      <c r="ZN77" s="308"/>
      <c r="ZO77" s="308"/>
      <c r="ZP77" s="308"/>
      <c r="ZQ77" s="308"/>
      <c r="ZR77" s="308"/>
      <c r="ZS77" s="308"/>
      <c r="ZT77" s="308"/>
      <c r="ZU77" s="308"/>
      <c r="ZV77" s="308"/>
      <c r="ZW77" s="308"/>
      <c r="ZX77" s="308"/>
      <c r="ZY77" s="308"/>
      <c r="ZZ77" s="308"/>
      <c r="AAA77" s="308"/>
      <c r="AAB77" s="308"/>
      <c r="AAC77" s="308"/>
      <c r="AAD77" s="308"/>
      <c r="AAE77" s="308"/>
      <c r="AAF77" s="308"/>
      <c r="AAG77" s="308"/>
      <c r="AAH77" s="308"/>
      <c r="AAI77" s="308"/>
      <c r="AAJ77" s="308"/>
      <c r="AAK77" s="308"/>
      <c r="AAL77" s="308"/>
      <c r="AAM77" s="308"/>
      <c r="AAN77" s="308"/>
      <c r="AAO77" s="308"/>
      <c r="AAP77" s="308"/>
      <c r="AAQ77" s="308"/>
      <c r="AAR77" s="308"/>
      <c r="AAS77" s="308"/>
      <c r="AAT77" s="308"/>
      <c r="AAU77" s="308"/>
      <c r="AAV77" s="308"/>
      <c r="AAW77" s="308"/>
      <c r="AAX77" s="308"/>
      <c r="AAY77" s="308"/>
      <c r="AAZ77" s="308"/>
      <c r="ABA77" s="308"/>
      <c r="ABB77" s="308"/>
      <c r="ABC77" s="308"/>
      <c r="ABD77" s="308"/>
      <c r="ABE77" s="308"/>
      <c r="ABF77" s="308"/>
      <c r="ABG77" s="308"/>
      <c r="ABH77" s="308"/>
      <c r="ABI77" s="308"/>
      <c r="ABJ77" s="308"/>
      <c r="ABK77" s="308"/>
      <c r="ABL77" s="308"/>
      <c r="ABM77" s="308"/>
      <c r="ABN77" s="308"/>
      <c r="ABO77" s="308"/>
      <c r="ABP77" s="308"/>
      <c r="ABQ77" s="308"/>
      <c r="ABR77" s="308"/>
      <c r="ABS77" s="308"/>
      <c r="ABT77" s="308"/>
      <c r="ABU77" s="308"/>
      <c r="ABV77" s="308"/>
      <c r="ABW77" s="308"/>
      <c r="ABX77" s="308"/>
      <c r="ABY77" s="308"/>
      <c r="ABZ77" s="308"/>
      <c r="ACA77" s="308"/>
      <c r="ACB77" s="308"/>
      <c r="ACC77" s="308"/>
      <c r="ACD77" s="308"/>
      <c r="ACE77" s="308"/>
      <c r="ACF77" s="308"/>
      <c r="ACG77" s="308"/>
      <c r="ACH77" s="308"/>
      <c r="ACI77" s="308"/>
      <c r="ACJ77" s="308"/>
      <c r="ACK77" s="308"/>
      <c r="ACL77" s="308"/>
      <c r="ACM77" s="308"/>
      <c r="ACN77" s="308"/>
      <c r="ACO77" s="308"/>
      <c r="ACP77" s="308"/>
      <c r="ACQ77" s="308"/>
      <c r="ACR77" s="308"/>
      <c r="ACS77" s="308"/>
      <c r="ACT77" s="308"/>
      <c r="ACU77" s="308"/>
      <c r="ACV77" s="308"/>
      <c r="ACW77" s="308"/>
      <c r="ACX77" s="308"/>
      <c r="ACY77" s="308"/>
      <c r="ACZ77" s="308"/>
      <c r="ADA77" s="308"/>
      <c r="ADB77" s="308"/>
      <c r="ADC77" s="308"/>
      <c r="ADD77" s="308"/>
      <c r="ADE77" s="308"/>
      <c r="ADF77" s="308"/>
      <c r="ADG77" s="308"/>
      <c r="ADH77" s="308"/>
      <c r="ADI77" s="308"/>
      <c r="ADJ77" s="308"/>
      <c r="ADK77" s="308"/>
      <c r="ADL77" s="308"/>
      <c r="ADM77" s="308"/>
      <c r="ADN77" s="308"/>
      <c r="ADO77" s="308"/>
      <c r="ADP77" s="308"/>
      <c r="ADQ77" s="308"/>
      <c r="ADR77" s="308"/>
      <c r="ADS77" s="308"/>
      <c r="ADT77" s="308"/>
      <c r="ADU77" s="308"/>
      <c r="ADV77" s="308"/>
      <c r="ADW77" s="308"/>
      <c r="ADX77" s="308"/>
      <c r="ADY77" s="308"/>
      <c r="ADZ77" s="308"/>
      <c r="AEA77" s="308"/>
      <c r="AEB77" s="308"/>
      <c r="AEC77" s="308"/>
      <c r="AED77" s="308"/>
      <c r="AEE77" s="308"/>
      <c r="AEF77" s="308"/>
      <c r="AEG77" s="308"/>
      <c r="AEH77" s="308"/>
      <c r="AEI77" s="308"/>
      <c r="AEJ77" s="308"/>
      <c r="AEK77" s="308"/>
      <c r="AEL77" s="308"/>
      <c r="AEM77" s="308"/>
      <c r="AEN77" s="308"/>
      <c r="AEO77" s="308"/>
      <c r="AEP77" s="308"/>
      <c r="AEQ77" s="308"/>
      <c r="AER77" s="308"/>
      <c r="AES77" s="308"/>
      <c r="AET77" s="308"/>
      <c r="AEU77" s="308"/>
      <c r="AEV77" s="308"/>
      <c r="AEW77" s="308"/>
      <c r="AEX77" s="308"/>
      <c r="AEY77" s="308"/>
      <c r="AEZ77" s="308"/>
      <c r="AFA77" s="308"/>
      <c r="AFB77" s="308"/>
      <c r="AFC77" s="308"/>
      <c r="AFD77" s="308"/>
      <c r="AFE77" s="308"/>
      <c r="AFF77" s="308"/>
      <c r="AFG77" s="308"/>
      <c r="AFH77" s="308"/>
      <c r="AFI77" s="308"/>
      <c r="AFJ77" s="308"/>
      <c r="AFK77" s="308"/>
      <c r="AFL77" s="308"/>
      <c r="AFM77" s="308"/>
      <c r="AFN77" s="308"/>
      <c r="AFO77" s="308"/>
      <c r="AFP77" s="308"/>
      <c r="AFQ77" s="308"/>
      <c r="AFR77" s="308"/>
      <c r="AFS77" s="308"/>
      <c r="AFT77" s="308"/>
      <c r="AFU77" s="308"/>
      <c r="AFV77" s="308"/>
      <c r="AFW77" s="308"/>
      <c r="AFX77" s="308"/>
      <c r="AFY77" s="308"/>
      <c r="AFZ77" s="308"/>
      <c r="AGA77" s="308"/>
      <c r="AGB77" s="308"/>
      <c r="AGC77" s="308"/>
      <c r="AGD77" s="308"/>
      <c r="AGE77" s="308"/>
      <c r="AGF77" s="308"/>
      <c r="AGG77" s="308"/>
      <c r="AGH77" s="308"/>
      <c r="AGI77" s="308"/>
      <c r="AGJ77" s="308"/>
      <c r="AGK77" s="308"/>
      <c r="AGL77" s="308"/>
      <c r="AGM77" s="308"/>
      <c r="AGN77" s="308"/>
      <c r="AGO77" s="308"/>
      <c r="AGP77" s="308"/>
      <c r="AGQ77" s="308"/>
      <c r="AGR77" s="308"/>
      <c r="AGS77" s="308"/>
      <c r="AGT77" s="308"/>
      <c r="AGU77" s="308"/>
      <c r="AGV77" s="308"/>
      <c r="AGW77" s="308"/>
      <c r="AGX77" s="308"/>
      <c r="AGY77" s="308"/>
      <c r="AGZ77" s="308"/>
      <c r="AHA77" s="308"/>
      <c r="AHB77" s="308"/>
      <c r="AHC77" s="308"/>
      <c r="AHD77" s="308"/>
      <c r="AHE77" s="308"/>
      <c r="AHF77" s="308"/>
      <c r="AHG77" s="308"/>
      <c r="AHH77" s="308"/>
      <c r="AHI77" s="308"/>
      <c r="AHJ77" s="308"/>
      <c r="AHK77" s="308"/>
      <c r="AHL77" s="308"/>
      <c r="AHM77" s="308"/>
      <c r="AHN77" s="308"/>
      <c r="AHO77" s="308"/>
      <c r="AHP77" s="308"/>
      <c r="AHQ77" s="308"/>
      <c r="AHR77" s="308"/>
      <c r="AHS77" s="308"/>
      <c r="AHT77" s="308"/>
      <c r="AHU77" s="308"/>
      <c r="AHV77" s="308"/>
      <c r="AHW77" s="308"/>
      <c r="AHX77" s="308"/>
      <c r="AHY77" s="308"/>
      <c r="AHZ77" s="308"/>
      <c r="AIA77" s="308"/>
      <c r="AIB77" s="308"/>
      <c r="AIC77" s="308"/>
      <c r="AID77" s="308"/>
      <c r="AIE77" s="308"/>
      <c r="AIF77" s="308"/>
      <c r="AIG77" s="308"/>
      <c r="AIH77" s="308"/>
      <c r="AII77" s="308"/>
      <c r="AIJ77" s="308"/>
      <c r="AIK77" s="308"/>
      <c r="AIL77" s="308"/>
      <c r="AIM77" s="308"/>
      <c r="AIN77" s="308"/>
      <c r="AIO77" s="308"/>
      <c r="AIP77" s="308"/>
      <c r="AIQ77" s="308"/>
      <c r="AIR77" s="308"/>
      <c r="AIS77" s="308"/>
      <c r="AIT77" s="308"/>
      <c r="AIU77" s="308"/>
      <c r="AIV77" s="308"/>
      <c r="AIW77" s="308"/>
      <c r="AIX77" s="308"/>
      <c r="AIY77" s="308"/>
      <c r="AIZ77" s="308"/>
      <c r="AJA77" s="308"/>
      <c r="AJB77" s="308"/>
      <c r="AJC77" s="308"/>
      <c r="AJD77" s="308"/>
      <c r="AJE77" s="308"/>
      <c r="AJF77" s="308"/>
      <c r="AJG77" s="308"/>
      <c r="AJH77" s="308"/>
      <c r="AJI77" s="308"/>
      <c r="AJJ77" s="308"/>
      <c r="AJK77" s="308"/>
      <c r="AJL77" s="308"/>
      <c r="AJM77" s="308"/>
      <c r="AJN77" s="308"/>
      <c r="AJO77" s="308"/>
      <c r="AJP77" s="308"/>
      <c r="AJQ77" s="308"/>
      <c r="AJR77" s="308"/>
      <c r="AJS77" s="308"/>
      <c r="AJT77" s="308"/>
      <c r="AJU77" s="308"/>
      <c r="AJV77" s="308"/>
      <c r="AJW77" s="308"/>
      <c r="AJX77" s="308"/>
      <c r="AJY77" s="308"/>
      <c r="AJZ77" s="308"/>
      <c r="AKA77" s="308"/>
      <c r="AKB77" s="308"/>
      <c r="AKC77" s="308"/>
      <c r="AKD77" s="308"/>
      <c r="AKE77" s="308"/>
      <c r="AKF77" s="308"/>
      <c r="AKG77" s="308"/>
      <c r="AKH77" s="308"/>
      <c r="AKI77" s="308"/>
      <c r="AKJ77" s="308"/>
      <c r="AKK77" s="308"/>
      <c r="AKL77" s="308"/>
      <c r="AKM77" s="308"/>
      <c r="AKN77" s="308"/>
      <c r="AKO77" s="308"/>
      <c r="AKP77" s="308"/>
      <c r="AKQ77" s="308"/>
      <c r="AKR77" s="308"/>
      <c r="AKS77" s="308"/>
      <c r="AKT77" s="308"/>
      <c r="AKU77" s="308"/>
      <c r="AKV77" s="308"/>
      <c r="AKW77" s="308"/>
      <c r="AKX77" s="308"/>
      <c r="AKY77" s="308"/>
    </row>
    <row r="78" spans="1:987" s="177" customFormat="1" ht="19.899999999999999" customHeight="1" x14ac:dyDescent="0.25">
      <c r="A78" s="175" t="s">
        <v>43</v>
      </c>
      <c r="B78" s="235" t="s">
        <v>61</v>
      </c>
      <c r="C78" s="236" t="s">
        <v>77</v>
      </c>
      <c r="D78" s="236" t="s">
        <v>17</v>
      </c>
      <c r="E78" s="236" t="s">
        <v>80</v>
      </c>
      <c r="F78" s="195"/>
      <c r="G78" s="236" t="s">
        <v>61</v>
      </c>
      <c r="H78" s="236" t="s">
        <v>77</v>
      </c>
      <c r="I78" s="236" t="s">
        <v>17</v>
      </c>
      <c r="J78" s="236" t="s">
        <v>80</v>
      </c>
      <c r="K78" s="192"/>
      <c r="L78" s="236" t="s">
        <v>61</v>
      </c>
      <c r="M78" s="236" t="s">
        <v>77</v>
      </c>
      <c r="N78" s="236" t="s">
        <v>17</v>
      </c>
      <c r="O78" s="236" t="s">
        <v>80</v>
      </c>
      <c r="P78" s="195"/>
      <c r="Q78" s="236" t="s">
        <v>78</v>
      </c>
      <c r="R78" s="214" t="s">
        <v>79</v>
      </c>
      <c r="S78" s="192"/>
      <c r="T78" s="235" t="s">
        <v>78</v>
      </c>
      <c r="U78" s="236" t="s">
        <v>79</v>
      </c>
      <c r="V78" s="176"/>
      <c r="W78" s="314"/>
      <c r="X78" s="310"/>
      <c r="Y78" s="310"/>
      <c r="Z78" s="310"/>
      <c r="AA78" s="310"/>
      <c r="AB78" s="310"/>
      <c r="AC78" s="310"/>
      <c r="AD78" s="310"/>
      <c r="AE78" s="310"/>
      <c r="AF78" s="310"/>
      <c r="AG78" s="310"/>
      <c r="AH78" s="310"/>
      <c r="AI78" s="310"/>
      <c r="AJ78" s="310"/>
      <c r="AK78" s="310"/>
      <c r="AL78" s="310"/>
      <c r="AM78" s="310"/>
      <c r="AN78" s="310"/>
      <c r="AO78" s="310"/>
      <c r="AP78" s="310"/>
      <c r="AQ78" s="310"/>
      <c r="AR78" s="310"/>
      <c r="AS78" s="310"/>
      <c r="AT78" s="310"/>
      <c r="AU78" s="310"/>
      <c r="AV78" s="310"/>
      <c r="AW78" s="310"/>
      <c r="AX78" s="310"/>
      <c r="AY78" s="310"/>
      <c r="AZ78" s="310"/>
      <c r="BA78" s="310"/>
      <c r="BB78" s="310"/>
      <c r="BC78" s="310"/>
      <c r="BD78" s="310"/>
      <c r="BE78" s="310"/>
      <c r="BF78" s="310"/>
      <c r="BG78" s="310"/>
      <c r="BH78" s="310"/>
      <c r="BI78" s="310"/>
      <c r="BJ78" s="310"/>
      <c r="BK78" s="310"/>
      <c r="BL78" s="310"/>
      <c r="BM78" s="310"/>
      <c r="BN78" s="310"/>
      <c r="BO78" s="310"/>
      <c r="BP78" s="310"/>
      <c r="BQ78" s="310"/>
      <c r="BR78" s="310"/>
      <c r="BS78" s="310"/>
      <c r="BT78" s="310"/>
      <c r="BU78" s="310"/>
      <c r="BV78" s="310"/>
      <c r="BW78" s="310"/>
      <c r="BX78" s="310"/>
      <c r="BY78" s="310"/>
      <c r="BZ78" s="310"/>
      <c r="CA78" s="310"/>
      <c r="CB78" s="310"/>
      <c r="CC78" s="310"/>
      <c r="CD78" s="310"/>
      <c r="CE78" s="310"/>
      <c r="CF78" s="310"/>
      <c r="CG78" s="310"/>
      <c r="CH78" s="310"/>
      <c r="CI78" s="310"/>
      <c r="CJ78" s="310"/>
      <c r="CK78" s="310"/>
      <c r="CL78" s="310"/>
      <c r="CM78" s="310"/>
      <c r="CN78" s="310"/>
      <c r="CO78" s="310"/>
      <c r="CP78" s="310"/>
      <c r="CQ78" s="310"/>
      <c r="CR78" s="310"/>
      <c r="CS78" s="310"/>
      <c r="CT78" s="310"/>
      <c r="CU78" s="310"/>
      <c r="CV78" s="310"/>
      <c r="CW78" s="310"/>
      <c r="CX78" s="310"/>
      <c r="CY78" s="310"/>
      <c r="CZ78" s="310"/>
      <c r="DA78" s="310"/>
      <c r="DB78" s="310"/>
      <c r="DC78" s="310"/>
      <c r="DD78" s="310"/>
      <c r="DE78" s="310"/>
      <c r="DF78" s="310"/>
      <c r="DG78" s="310"/>
      <c r="DH78" s="310"/>
      <c r="DI78" s="310"/>
      <c r="DJ78" s="310"/>
      <c r="DK78" s="310"/>
      <c r="DL78" s="310"/>
      <c r="DM78" s="310"/>
      <c r="DN78" s="310"/>
      <c r="DO78" s="310"/>
      <c r="DP78" s="310"/>
      <c r="DQ78" s="310"/>
      <c r="DR78" s="310"/>
      <c r="DS78" s="310"/>
      <c r="DT78" s="310"/>
      <c r="DU78" s="310"/>
      <c r="DV78" s="310"/>
      <c r="DW78" s="310"/>
      <c r="DX78" s="310"/>
      <c r="DY78" s="310"/>
      <c r="DZ78" s="310"/>
      <c r="EA78" s="310"/>
      <c r="EB78" s="310"/>
      <c r="EC78" s="310"/>
      <c r="ED78" s="310"/>
      <c r="EE78" s="310"/>
      <c r="EF78" s="310"/>
      <c r="EG78" s="310"/>
      <c r="EH78" s="310"/>
      <c r="EI78" s="310"/>
      <c r="EJ78" s="310"/>
      <c r="EK78" s="310"/>
      <c r="EL78" s="310"/>
      <c r="EM78" s="310"/>
      <c r="EN78" s="310"/>
      <c r="EO78" s="310"/>
      <c r="EP78" s="310"/>
      <c r="EQ78" s="310"/>
      <c r="ER78" s="310"/>
      <c r="ES78" s="310"/>
      <c r="ET78" s="310"/>
      <c r="EU78" s="310"/>
      <c r="EV78" s="310"/>
      <c r="EW78" s="310"/>
      <c r="EX78" s="310"/>
      <c r="EY78" s="310"/>
      <c r="EZ78" s="310"/>
      <c r="FA78" s="310"/>
      <c r="FB78" s="310"/>
      <c r="FC78" s="310"/>
      <c r="FD78" s="310"/>
      <c r="FE78" s="310"/>
      <c r="FF78" s="310"/>
      <c r="FG78" s="310"/>
      <c r="FH78" s="310"/>
      <c r="FI78" s="310"/>
      <c r="FJ78" s="310"/>
      <c r="FK78" s="310"/>
      <c r="FL78" s="310"/>
      <c r="FM78" s="310"/>
      <c r="FN78" s="310"/>
      <c r="FO78" s="310"/>
      <c r="FP78" s="310"/>
      <c r="FQ78" s="310"/>
      <c r="FR78" s="310"/>
      <c r="FS78" s="310"/>
      <c r="FT78" s="310"/>
      <c r="FU78" s="310"/>
      <c r="FV78" s="310"/>
      <c r="FW78" s="310"/>
      <c r="FX78" s="310"/>
      <c r="FY78" s="310"/>
      <c r="FZ78" s="310"/>
      <c r="GA78" s="310"/>
      <c r="GB78" s="310"/>
      <c r="GC78" s="310"/>
      <c r="GD78" s="310"/>
      <c r="GE78" s="310"/>
      <c r="GF78" s="310"/>
      <c r="GG78" s="310"/>
      <c r="GH78" s="310"/>
      <c r="GI78" s="310"/>
      <c r="GJ78" s="310"/>
      <c r="GK78" s="310"/>
      <c r="GL78" s="310"/>
      <c r="GM78" s="310"/>
      <c r="GN78" s="310"/>
      <c r="GO78" s="310"/>
      <c r="GP78" s="310"/>
      <c r="GQ78" s="310"/>
      <c r="GR78" s="310"/>
      <c r="GS78" s="310"/>
      <c r="GT78" s="310"/>
      <c r="GU78" s="310"/>
      <c r="GV78" s="310"/>
      <c r="GW78" s="310"/>
      <c r="GX78" s="310"/>
      <c r="GY78" s="310"/>
      <c r="GZ78" s="310"/>
      <c r="HA78" s="310"/>
      <c r="HB78" s="310"/>
      <c r="HC78" s="310"/>
      <c r="HD78" s="310"/>
      <c r="HE78" s="310"/>
      <c r="HF78" s="310"/>
      <c r="HG78" s="310"/>
      <c r="HH78" s="310"/>
      <c r="HI78" s="310"/>
      <c r="HJ78" s="310"/>
      <c r="HK78" s="310"/>
      <c r="HL78" s="310"/>
      <c r="HM78" s="310"/>
      <c r="HN78" s="310"/>
      <c r="HO78" s="310"/>
      <c r="HP78" s="310"/>
      <c r="HQ78" s="310"/>
      <c r="HR78" s="310"/>
      <c r="HS78" s="310"/>
      <c r="HT78" s="310"/>
      <c r="HU78" s="310"/>
      <c r="HV78" s="310"/>
      <c r="HW78" s="310"/>
      <c r="HX78" s="310"/>
      <c r="HY78" s="310"/>
      <c r="HZ78" s="310"/>
      <c r="IA78" s="310"/>
      <c r="IB78" s="310"/>
      <c r="IC78" s="310"/>
      <c r="ID78" s="310"/>
      <c r="IE78" s="310"/>
      <c r="IF78" s="310"/>
      <c r="IG78" s="310"/>
      <c r="IH78" s="310"/>
      <c r="II78" s="310"/>
      <c r="IJ78" s="310"/>
      <c r="IK78" s="310"/>
      <c r="IL78" s="310"/>
      <c r="IM78" s="310"/>
      <c r="IN78" s="310"/>
      <c r="IO78" s="310"/>
      <c r="IP78" s="310"/>
      <c r="IQ78" s="310"/>
      <c r="IR78" s="310"/>
      <c r="IS78" s="310"/>
      <c r="IT78" s="310"/>
      <c r="IU78" s="310"/>
      <c r="IV78" s="310"/>
      <c r="IW78" s="310"/>
      <c r="IX78" s="310"/>
      <c r="IY78" s="310"/>
      <c r="IZ78" s="310"/>
      <c r="JA78" s="310"/>
      <c r="JB78" s="310"/>
      <c r="JC78" s="310"/>
      <c r="JD78" s="310"/>
      <c r="JE78" s="310"/>
      <c r="JF78" s="310"/>
      <c r="JG78" s="310"/>
      <c r="JH78" s="310"/>
      <c r="JI78" s="310"/>
      <c r="JJ78" s="310"/>
      <c r="JK78" s="310"/>
      <c r="JL78" s="310"/>
      <c r="JM78" s="310"/>
      <c r="JN78" s="310"/>
      <c r="JO78" s="310"/>
      <c r="JP78" s="310"/>
      <c r="JQ78" s="310"/>
      <c r="JR78" s="310"/>
      <c r="JS78" s="310"/>
      <c r="JT78" s="310"/>
      <c r="JU78" s="310"/>
      <c r="JV78" s="310"/>
      <c r="JW78" s="310"/>
      <c r="JX78" s="310"/>
      <c r="JY78" s="310"/>
      <c r="JZ78" s="310"/>
      <c r="KA78" s="310"/>
      <c r="KB78" s="310"/>
      <c r="KC78" s="310"/>
      <c r="KD78" s="310"/>
      <c r="KE78" s="310"/>
      <c r="KF78" s="310"/>
      <c r="KG78" s="310"/>
      <c r="KH78" s="310"/>
      <c r="KI78" s="310"/>
      <c r="KJ78" s="310"/>
      <c r="KK78" s="310"/>
      <c r="KL78" s="310"/>
      <c r="KM78" s="310"/>
      <c r="KN78" s="310"/>
      <c r="KO78" s="310"/>
      <c r="KP78" s="310"/>
      <c r="KQ78" s="310"/>
      <c r="KR78" s="310"/>
      <c r="KS78" s="310"/>
      <c r="KT78" s="310"/>
      <c r="KU78" s="310"/>
      <c r="KV78" s="310"/>
      <c r="KW78" s="310"/>
      <c r="KX78" s="310"/>
      <c r="KY78" s="310"/>
      <c r="KZ78" s="310"/>
      <c r="LA78" s="310"/>
      <c r="LB78" s="310"/>
      <c r="LC78" s="310"/>
      <c r="LD78" s="310"/>
      <c r="LE78" s="310"/>
      <c r="LF78" s="310"/>
      <c r="LG78" s="310"/>
      <c r="LH78" s="310"/>
      <c r="LI78" s="310"/>
      <c r="LJ78" s="310"/>
      <c r="LK78" s="310"/>
      <c r="LL78" s="310"/>
      <c r="LM78" s="310"/>
      <c r="LN78" s="310"/>
      <c r="LO78" s="310"/>
      <c r="LP78" s="310"/>
      <c r="LQ78" s="310"/>
      <c r="LR78" s="310"/>
      <c r="LS78" s="310"/>
      <c r="LT78" s="310"/>
      <c r="LU78" s="310"/>
      <c r="LV78" s="310"/>
      <c r="LW78" s="310"/>
      <c r="LX78" s="310"/>
      <c r="LY78" s="310"/>
      <c r="LZ78" s="310"/>
      <c r="MA78" s="310"/>
      <c r="MB78" s="310"/>
      <c r="MC78" s="310"/>
      <c r="MD78" s="310"/>
      <c r="ME78" s="310"/>
      <c r="MF78" s="310"/>
      <c r="MG78" s="310"/>
      <c r="MH78" s="310"/>
      <c r="MI78" s="310"/>
      <c r="MJ78" s="310"/>
      <c r="MK78" s="310"/>
      <c r="ML78" s="310"/>
      <c r="MM78" s="310"/>
      <c r="MN78" s="310"/>
      <c r="MO78" s="310"/>
      <c r="MP78" s="310"/>
      <c r="MQ78" s="310"/>
      <c r="MR78" s="310"/>
      <c r="MS78" s="310"/>
      <c r="MT78" s="310"/>
      <c r="MU78" s="310"/>
      <c r="MV78" s="310"/>
      <c r="MW78" s="310"/>
      <c r="MX78" s="310"/>
      <c r="MY78" s="310"/>
      <c r="MZ78" s="310"/>
      <c r="NA78" s="310"/>
      <c r="NB78" s="310"/>
      <c r="NC78" s="310"/>
      <c r="ND78" s="310"/>
      <c r="NE78" s="310"/>
      <c r="NF78" s="310"/>
      <c r="NG78" s="310"/>
      <c r="NH78" s="310"/>
      <c r="NI78" s="310"/>
      <c r="NJ78" s="310"/>
      <c r="NK78" s="310"/>
      <c r="NL78" s="310"/>
      <c r="NM78" s="310"/>
      <c r="NN78" s="311"/>
      <c r="NO78" s="311"/>
      <c r="NP78" s="311"/>
      <c r="NQ78" s="311"/>
      <c r="NR78" s="311"/>
      <c r="NS78" s="311"/>
      <c r="NT78" s="311"/>
      <c r="NU78" s="311"/>
      <c r="NV78" s="311"/>
      <c r="NW78" s="311"/>
      <c r="NX78" s="311"/>
      <c r="NY78" s="311"/>
      <c r="NZ78" s="311"/>
      <c r="OA78" s="311"/>
      <c r="OB78" s="311"/>
      <c r="OC78" s="311"/>
      <c r="OD78" s="311"/>
      <c r="OE78" s="311"/>
      <c r="OF78" s="311"/>
      <c r="OG78" s="311"/>
      <c r="OH78" s="311"/>
      <c r="OI78" s="311"/>
      <c r="OJ78" s="311"/>
      <c r="OK78" s="311"/>
      <c r="OL78" s="311"/>
      <c r="OM78" s="311"/>
      <c r="ON78" s="311"/>
      <c r="OO78" s="311"/>
      <c r="OP78" s="311"/>
      <c r="OQ78" s="311"/>
      <c r="OR78" s="311"/>
      <c r="OS78" s="311"/>
      <c r="OT78" s="311"/>
      <c r="OU78" s="311"/>
      <c r="OV78" s="311"/>
      <c r="OW78" s="311"/>
      <c r="OX78" s="311"/>
      <c r="OY78" s="311"/>
      <c r="OZ78" s="311"/>
      <c r="PA78" s="311"/>
      <c r="PB78" s="311"/>
      <c r="PC78" s="311"/>
      <c r="PD78" s="311"/>
      <c r="PE78" s="311"/>
      <c r="PF78" s="311"/>
      <c r="PG78" s="311"/>
      <c r="PH78" s="311"/>
      <c r="PI78" s="311"/>
      <c r="PJ78" s="311"/>
      <c r="PK78" s="311"/>
      <c r="PL78" s="311"/>
      <c r="PM78" s="311"/>
      <c r="PN78" s="311"/>
      <c r="PO78" s="311"/>
      <c r="PP78" s="311"/>
      <c r="PQ78" s="311"/>
      <c r="PR78" s="311"/>
      <c r="PS78" s="311"/>
      <c r="PT78" s="311"/>
      <c r="PU78" s="311"/>
      <c r="PV78" s="311"/>
      <c r="PW78" s="311"/>
      <c r="PX78" s="311"/>
      <c r="PY78" s="311"/>
      <c r="PZ78" s="311"/>
      <c r="QA78" s="311"/>
      <c r="QB78" s="311"/>
      <c r="QC78" s="311"/>
      <c r="QD78" s="311"/>
      <c r="QE78" s="311"/>
      <c r="QF78" s="311"/>
      <c r="QG78" s="311"/>
      <c r="QH78" s="311"/>
      <c r="QI78" s="311"/>
      <c r="QJ78" s="311"/>
      <c r="QK78" s="311"/>
      <c r="QL78" s="311"/>
      <c r="QM78" s="311"/>
      <c r="QN78" s="311"/>
      <c r="QO78" s="311"/>
      <c r="QP78" s="311"/>
      <c r="QQ78" s="311"/>
      <c r="QR78" s="311"/>
      <c r="QS78" s="311"/>
      <c r="QT78" s="311"/>
      <c r="QU78" s="311"/>
      <c r="QV78" s="311"/>
      <c r="QW78" s="311"/>
      <c r="QX78" s="311"/>
      <c r="QY78" s="311"/>
      <c r="QZ78" s="311"/>
      <c r="RA78" s="311"/>
      <c r="RB78" s="311"/>
      <c r="RC78" s="311"/>
      <c r="RD78" s="311"/>
      <c r="RE78" s="311"/>
      <c r="RF78" s="311"/>
      <c r="RG78" s="311"/>
      <c r="RH78" s="311"/>
      <c r="RI78" s="311"/>
      <c r="RJ78" s="311"/>
      <c r="RK78" s="311"/>
      <c r="RL78" s="311"/>
      <c r="RM78" s="311"/>
      <c r="RN78" s="311"/>
      <c r="RO78" s="311"/>
      <c r="RP78" s="311"/>
      <c r="RQ78" s="311"/>
      <c r="RR78" s="311"/>
      <c r="RS78" s="311"/>
      <c r="RT78" s="311"/>
      <c r="RU78" s="311"/>
      <c r="RV78" s="311"/>
      <c r="RW78" s="311"/>
      <c r="RX78" s="311"/>
      <c r="RY78" s="311"/>
      <c r="RZ78" s="311"/>
      <c r="SA78" s="311"/>
      <c r="SB78" s="311"/>
      <c r="SC78" s="311"/>
      <c r="SD78" s="311"/>
      <c r="SE78" s="311"/>
      <c r="SF78" s="311"/>
      <c r="SG78" s="311"/>
      <c r="SH78" s="311"/>
      <c r="SI78" s="311"/>
      <c r="SJ78" s="311"/>
      <c r="SK78" s="311"/>
      <c r="SL78" s="311"/>
      <c r="SM78" s="311"/>
      <c r="SN78" s="311"/>
      <c r="SO78" s="311"/>
      <c r="SP78" s="311"/>
      <c r="SQ78" s="311"/>
      <c r="SR78" s="311"/>
      <c r="SS78" s="311"/>
      <c r="ST78" s="311"/>
      <c r="SU78" s="311"/>
      <c r="SV78" s="311"/>
      <c r="SW78" s="311"/>
      <c r="SX78" s="311"/>
      <c r="SY78" s="311"/>
      <c r="SZ78" s="311"/>
      <c r="TA78" s="311"/>
      <c r="TB78" s="311"/>
      <c r="TC78" s="311"/>
      <c r="TD78" s="311"/>
      <c r="TE78" s="311"/>
      <c r="TF78" s="311"/>
      <c r="TG78" s="311"/>
      <c r="TH78" s="311"/>
      <c r="TI78" s="311"/>
      <c r="TJ78" s="311"/>
      <c r="TK78" s="311"/>
      <c r="TL78" s="311"/>
      <c r="TM78" s="311"/>
      <c r="TN78" s="311"/>
      <c r="TO78" s="311"/>
      <c r="TP78" s="311"/>
      <c r="TQ78" s="311"/>
      <c r="TR78" s="311"/>
      <c r="TS78" s="311"/>
      <c r="TT78" s="311"/>
      <c r="TU78" s="311"/>
      <c r="TV78" s="311"/>
      <c r="TW78" s="311"/>
      <c r="TX78" s="311"/>
      <c r="TY78" s="311"/>
      <c r="TZ78" s="311"/>
      <c r="UA78" s="311"/>
      <c r="UB78" s="311"/>
      <c r="UC78" s="311"/>
      <c r="UD78" s="311"/>
      <c r="UE78" s="311"/>
      <c r="UF78" s="311"/>
      <c r="UG78" s="311"/>
      <c r="UH78" s="311"/>
      <c r="UI78" s="311"/>
      <c r="UJ78" s="311"/>
      <c r="UK78" s="311"/>
      <c r="UL78" s="311"/>
      <c r="UM78" s="311"/>
      <c r="UN78" s="311"/>
      <c r="UO78" s="311"/>
      <c r="UP78" s="311"/>
      <c r="UQ78" s="311"/>
      <c r="UR78" s="311"/>
      <c r="US78" s="311"/>
      <c r="UT78" s="311"/>
      <c r="UU78" s="311"/>
      <c r="UV78" s="311"/>
      <c r="UW78" s="311"/>
      <c r="UX78" s="311"/>
      <c r="UY78" s="311"/>
      <c r="UZ78" s="311"/>
      <c r="VA78" s="311"/>
      <c r="VB78" s="311"/>
      <c r="VC78" s="311"/>
      <c r="VD78" s="311"/>
      <c r="VE78" s="311"/>
      <c r="VF78" s="311"/>
      <c r="VG78" s="311"/>
      <c r="VH78" s="311"/>
      <c r="VI78" s="311"/>
      <c r="VJ78" s="311"/>
      <c r="VK78" s="311"/>
      <c r="VL78" s="311"/>
      <c r="VM78" s="311"/>
      <c r="VN78" s="311"/>
      <c r="VO78" s="311"/>
      <c r="VP78" s="311"/>
      <c r="VQ78" s="311"/>
      <c r="VR78" s="311"/>
      <c r="VS78" s="311"/>
      <c r="VT78" s="311"/>
      <c r="VU78" s="311"/>
      <c r="VV78" s="311"/>
      <c r="VW78" s="311"/>
      <c r="VX78" s="311"/>
      <c r="VY78" s="311"/>
      <c r="VZ78" s="311"/>
      <c r="WA78" s="311"/>
      <c r="WB78" s="311"/>
      <c r="WC78" s="311"/>
      <c r="WD78" s="311"/>
      <c r="WE78" s="311"/>
      <c r="WF78" s="311"/>
      <c r="WG78" s="311"/>
      <c r="WH78" s="311"/>
      <c r="WI78" s="311"/>
      <c r="WJ78" s="311"/>
      <c r="WK78" s="311"/>
      <c r="WL78" s="311"/>
      <c r="WM78" s="311"/>
      <c r="WN78" s="311"/>
      <c r="WO78" s="311"/>
      <c r="WP78" s="311"/>
      <c r="WQ78" s="311"/>
      <c r="WR78" s="311"/>
      <c r="WS78" s="311"/>
      <c r="WT78" s="311"/>
      <c r="WU78" s="311"/>
      <c r="WV78" s="311"/>
      <c r="WW78" s="311"/>
      <c r="WX78" s="311"/>
      <c r="WY78" s="311"/>
      <c r="WZ78" s="311"/>
      <c r="XA78" s="311"/>
      <c r="XB78" s="311"/>
      <c r="XC78" s="311"/>
      <c r="XD78" s="311"/>
      <c r="XE78" s="311"/>
      <c r="XF78" s="311"/>
      <c r="XG78" s="311"/>
      <c r="XH78" s="311"/>
      <c r="XI78" s="311"/>
      <c r="XJ78" s="311"/>
      <c r="XK78" s="311"/>
      <c r="XL78" s="311"/>
      <c r="XM78" s="311"/>
      <c r="XN78" s="311"/>
      <c r="XO78" s="311"/>
      <c r="XP78" s="311"/>
      <c r="XQ78" s="311"/>
      <c r="XR78" s="311"/>
      <c r="XS78" s="311"/>
      <c r="XT78" s="311"/>
      <c r="XU78" s="311"/>
      <c r="XV78" s="311"/>
      <c r="XW78" s="311"/>
      <c r="XX78" s="311"/>
      <c r="XY78" s="311"/>
      <c r="XZ78" s="311"/>
      <c r="YA78" s="311"/>
      <c r="YB78" s="311"/>
      <c r="YC78" s="311"/>
      <c r="YD78" s="311"/>
      <c r="YE78" s="311"/>
      <c r="YF78" s="311"/>
      <c r="YG78" s="311"/>
      <c r="YH78" s="311"/>
      <c r="YI78" s="311"/>
      <c r="YJ78" s="311"/>
      <c r="YK78" s="311"/>
      <c r="YL78" s="311"/>
      <c r="YM78" s="311"/>
      <c r="YN78" s="311"/>
      <c r="YO78" s="311"/>
      <c r="YP78" s="311"/>
      <c r="YQ78" s="311"/>
      <c r="YR78" s="311"/>
      <c r="YS78" s="311"/>
      <c r="YT78" s="311"/>
      <c r="YU78" s="311"/>
      <c r="YV78" s="311"/>
      <c r="YW78" s="311"/>
      <c r="YX78" s="311"/>
      <c r="YY78" s="311"/>
      <c r="YZ78" s="311"/>
      <c r="ZA78" s="311"/>
      <c r="ZB78" s="311"/>
      <c r="ZC78" s="311"/>
      <c r="ZD78" s="311"/>
      <c r="ZE78" s="311"/>
      <c r="ZF78" s="311"/>
      <c r="ZG78" s="311"/>
      <c r="ZH78" s="311"/>
      <c r="ZI78" s="311"/>
      <c r="ZJ78" s="311"/>
      <c r="ZK78" s="311"/>
      <c r="ZL78" s="311"/>
      <c r="ZM78" s="311"/>
      <c r="ZN78" s="311"/>
      <c r="ZO78" s="311"/>
      <c r="ZP78" s="311"/>
      <c r="ZQ78" s="311"/>
      <c r="ZR78" s="311"/>
      <c r="ZS78" s="311"/>
      <c r="ZT78" s="311"/>
      <c r="ZU78" s="311"/>
      <c r="ZV78" s="311"/>
      <c r="ZW78" s="311"/>
      <c r="ZX78" s="311"/>
      <c r="ZY78" s="311"/>
      <c r="ZZ78" s="311"/>
      <c r="AAA78" s="311"/>
      <c r="AAB78" s="311"/>
      <c r="AAC78" s="311"/>
      <c r="AAD78" s="311"/>
      <c r="AAE78" s="311"/>
      <c r="AAF78" s="311"/>
      <c r="AAG78" s="311"/>
      <c r="AAH78" s="311"/>
      <c r="AAI78" s="311"/>
      <c r="AAJ78" s="311"/>
      <c r="AAK78" s="311"/>
      <c r="AAL78" s="311"/>
      <c r="AAM78" s="311"/>
      <c r="AAN78" s="311"/>
      <c r="AAO78" s="311"/>
      <c r="AAP78" s="311"/>
      <c r="AAQ78" s="311"/>
      <c r="AAR78" s="311"/>
      <c r="AAS78" s="311"/>
      <c r="AAT78" s="311"/>
      <c r="AAU78" s="311"/>
      <c r="AAV78" s="311"/>
      <c r="AAW78" s="311"/>
      <c r="AAX78" s="311"/>
      <c r="AAY78" s="311"/>
      <c r="AAZ78" s="311"/>
      <c r="ABA78" s="311"/>
      <c r="ABB78" s="311"/>
      <c r="ABC78" s="311"/>
      <c r="ABD78" s="311"/>
      <c r="ABE78" s="311"/>
      <c r="ABF78" s="311"/>
      <c r="ABG78" s="311"/>
      <c r="ABH78" s="311"/>
      <c r="ABI78" s="311"/>
      <c r="ABJ78" s="311"/>
      <c r="ABK78" s="311"/>
      <c r="ABL78" s="311"/>
      <c r="ABM78" s="311"/>
      <c r="ABN78" s="311"/>
      <c r="ABO78" s="311"/>
      <c r="ABP78" s="311"/>
      <c r="ABQ78" s="311"/>
      <c r="ABR78" s="311"/>
      <c r="ABS78" s="311"/>
      <c r="ABT78" s="311"/>
      <c r="ABU78" s="311"/>
      <c r="ABV78" s="311"/>
      <c r="ABW78" s="311"/>
      <c r="ABX78" s="311"/>
      <c r="ABY78" s="311"/>
      <c r="ABZ78" s="311"/>
      <c r="ACA78" s="311"/>
      <c r="ACB78" s="311"/>
      <c r="ACC78" s="311"/>
      <c r="ACD78" s="311"/>
      <c r="ACE78" s="311"/>
      <c r="ACF78" s="311"/>
      <c r="ACG78" s="311"/>
      <c r="ACH78" s="311"/>
      <c r="ACI78" s="311"/>
      <c r="ACJ78" s="311"/>
      <c r="ACK78" s="311"/>
      <c r="ACL78" s="311"/>
      <c r="ACM78" s="311"/>
      <c r="ACN78" s="311"/>
      <c r="ACO78" s="311"/>
      <c r="ACP78" s="311"/>
      <c r="ACQ78" s="311"/>
      <c r="ACR78" s="311"/>
      <c r="ACS78" s="311"/>
      <c r="ACT78" s="311"/>
      <c r="ACU78" s="311"/>
      <c r="ACV78" s="311"/>
      <c r="ACW78" s="311"/>
      <c r="ACX78" s="311"/>
      <c r="ACY78" s="311"/>
      <c r="ACZ78" s="311"/>
      <c r="ADA78" s="311"/>
      <c r="ADB78" s="311"/>
      <c r="ADC78" s="311"/>
      <c r="ADD78" s="311"/>
      <c r="ADE78" s="311"/>
      <c r="ADF78" s="311"/>
      <c r="ADG78" s="311"/>
      <c r="ADH78" s="311"/>
      <c r="ADI78" s="311"/>
      <c r="ADJ78" s="311"/>
      <c r="ADK78" s="311"/>
      <c r="ADL78" s="311"/>
      <c r="ADM78" s="311"/>
      <c r="ADN78" s="311"/>
      <c r="ADO78" s="311"/>
      <c r="ADP78" s="311"/>
      <c r="ADQ78" s="311"/>
      <c r="ADR78" s="311"/>
      <c r="ADS78" s="311"/>
      <c r="ADT78" s="311"/>
      <c r="ADU78" s="311"/>
      <c r="ADV78" s="311"/>
      <c r="ADW78" s="311"/>
      <c r="ADX78" s="311"/>
      <c r="ADY78" s="311"/>
      <c r="ADZ78" s="311"/>
      <c r="AEA78" s="311"/>
      <c r="AEB78" s="311"/>
      <c r="AEC78" s="311"/>
      <c r="AED78" s="311"/>
      <c r="AEE78" s="311"/>
      <c r="AEF78" s="311"/>
      <c r="AEG78" s="311"/>
      <c r="AEH78" s="311"/>
      <c r="AEI78" s="311"/>
      <c r="AEJ78" s="311"/>
      <c r="AEK78" s="311"/>
      <c r="AEL78" s="311"/>
      <c r="AEM78" s="311"/>
      <c r="AEN78" s="311"/>
      <c r="AEO78" s="311"/>
      <c r="AEP78" s="311"/>
      <c r="AEQ78" s="311"/>
      <c r="AER78" s="311"/>
      <c r="AES78" s="311"/>
      <c r="AET78" s="311"/>
      <c r="AEU78" s="311"/>
      <c r="AEV78" s="311"/>
      <c r="AEW78" s="311"/>
      <c r="AEX78" s="311"/>
      <c r="AEY78" s="311"/>
      <c r="AEZ78" s="311"/>
      <c r="AFA78" s="311"/>
      <c r="AFB78" s="311"/>
      <c r="AFC78" s="311"/>
      <c r="AFD78" s="311"/>
      <c r="AFE78" s="311"/>
      <c r="AFF78" s="311"/>
      <c r="AFG78" s="311"/>
      <c r="AFH78" s="311"/>
      <c r="AFI78" s="311"/>
      <c r="AFJ78" s="311"/>
      <c r="AFK78" s="311"/>
      <c r="AFL78" s="311"/>
      <c r="AFM78" s="311"/>
      <c r="AFN78" s="311"/>
      <c r="AFO78" s="311"/>
      <c r="AFP78" s="311"/>
      <c r="AFQ78" s="311"/>
      <c r="AFR78" s="311"/>
      <c r="AFS78" s="311"/>
      <c r="AFT78" s="311"/>
      <c r="AFU78" s="311"/>
      <c r="AFV78" s="311"/>
      <c r="AFW78" s="311"/>
      <c r="AFX78" s="311"/>
      <c r="AFY78" s="311"/>
      <c r="AFZ78" s="311"/>
      <c r="AGA78" s="311"/>
      <c r="AGB78" s="311"/>
      <c r="AGC78" s="311"/>
      <c r="AGD78" s="311"/>
      <c r="AGE78" s="311"/>
      <c r="AGF78" s="311"/>
      <c r="AGG78" s="311"/>
      <c r="AGH78" s="311"/>
      <c r="AGI78" s="311"/>
      <c r="AGJ78" s="311"/>
      <c r="AGK78" s="311"/>
      <c r="AGL78" s="311"/>
      <c r="AGM78" s="311"/>
      <c r="AGN78" s="311"/>
      <c r="AGO78" s="311"/>
      <c r="AGP78" s="311"/>
      <c r="AGQ78" s="311"/>
      <c r="AGR78" s="311"/>
      <c r="AGS78" s="311"/>
      <c r="AGT78" s="311"/>
      <c r="AGU78" s="311"/>
      <c r="AGV78" s="311"/>
      <c r="AGW78" s="311"/>
      <c r="AGX78" s="311"/>
      <c r="AGY78" s="311"/>
      <c r="AGZ78" s="311"/>
      <c r="AHA78" s="311"/>
      <c r="AHB78" s="311"/>
      <c r="AHC78" s="311"/>
      <c r="AHD78" s="311"/>
      <c r="AHE78" s="311"/>
      <c r="AHF78" s="311"/>
      <c r="AHG78" s="311"/>
      <c r="AHH78" s="311"/>
      <c r="AHI78" s="311"/>
      <c r="AHJ78" s="311"/>
      <c r="AHK78" s="311"/>
      <c r="AHL78" s="311"/>
      <c r="AHM78" s="311"/>
      <c r="AHN78" s="311"/>
      <c r="AHO78" s="311"/>
      <c r="AHP78" s="311"/>
      <c r="AHQ78" s="311"/>
      <c r="AHR78" s="311"/>
      <c r="AHS78" s="311"/>
      <c r="AHT78" s="311"/>
      <c r="AHU78" s="311"/>
      <c r="AHV78" s="311"/>
      <c r="AHW78" s="311"/>
      <c r="AHX78" s="311"/>
      <c r="AHY78" s="311"/>
      <c r="AHZ78" s="311"/>
      <c r="AIA78" s="311"/>
      <c r="AIB78" s="311"/>
      <c r="AIC78" s="311"/>
      <c r="AID78" s="311"/>
      <c r="AIE78" s="311"/>
      <c r="AIF78" s="311"/>
      <c r="AIG78" s="311"/>
      <c r="AIH78" s="311"/>
      <c r="AII78" s="311"/>
      <c r="AIJ78" s="311"/>
      <c r="AIK78" s="311"/>
      <c r="AIL78" s="311"/>
      <c r="AIM78" s="311"/>
      <c r="AIN78" s="311"/>
      <c r="AIO78" s="311"/>
      <c r="AIP78" s="311"/>
      <c r="AIQ78" s="311"/>
      <c r="AIR78" s="311"/>
      <c r="AIS78" s="311"/>
      <c r="AIT78" s="311"/>
      <c r="AIU78" s="311"/>
      <c r="AIV78" s="311"/>
      <c r="AIW78" s="311"/>
      <c r="AIX78" s="311"/>
      <c r="AIY78" s="311"/>
      <c r="AIZ78" s="311"/>
      <c r="AJA78" s="311"/>
      <c r="AJB78" s="311"/>
      <c r="AJC78" s="311"/>
      <c r="AJD78" s="311"/>
      <c r="AJE78" s="311"/>
      <c r="AJF78" s="311"/>
      <c r="AJG78" s="311"/>
      <c r="AJH78" s="311"/>
      <c r="AJI78" s="311"/>
      <c r="AJJ78" s="311"/>
      <c r="AJK78" s="311"/>
      <c r="AJL78" s="311"/>
      <c r="AJM78" s="311"/>
      <c r="AJN78" s="311"/>
      <c r="AJO78" s="311"/>
      <c r="AJP78" s="311"/>
      <c r="AJQ78" s="311"/>
      <c r="AJR78" s="311"/>
      <c r="AJS78" s="311"/>
      <c r="AJT78" s="311"/>
      <c r="AJU78" s="311"/>
      <c r="AJV78" s="311"/>
      <c r="AJW78" s="311"/>
      <c r="AJX78" s="311"/>
      <c r="AJY78" s="311"/>
      <c r="AJZ78" s="311"/>
      <c r="AKA78" s="311"/>
      <c r="AKB78" s="311"/>
      <c r="AKC78" s="311"/>
      <c r="AKD78" s="311"/>
      <c r="AKE78" s="311"/>
      <c r="AKF78" s="311"/>
      <c r="AKG78" s="311"/>
      <c r="AKH78" s="311"/>
      <c r="AKI78" s="311"/>
      <c r="AKJ78" s="311"/>
      <c r="AKK78" s="311"/>
      <c r="AKL78" s="311"/>
      <c r="AKM78" s="311"/>
      <c r="AKN78" s="311"/>
      <c r="AKO78" s="311"/>
      <c r="AKP78" s="311"/>
      <c r="AKQ78" s="311"/>
      <c r="AKR78" s="311"/>
      <c r="AKS78" s="311"/>
      <c r="AKT78" s="311"/>
      <c r="AKU78" s="311"/>
      <c r="AKV78" s="311"/>
      <c r="AKW78" s="311"/>
      <c r="AKX78" s="311"/>
      <c r="AKY78" s="311"/>
    </row>
    <row r="79" spans="1:987" s="41" customFormat="1" x14ac:dyDescent="0.25">
      <c r="A79" s="133" t="s">
        <v>0</v>
      </c>
      <c r="B79" s="206" t="e">
        <f>IF('Sample of Spirits 2'!I79&lt;E79,"&lt;",'Sample of Spirits 2'!I79)</f>
        <v>#DIV/0!</v>
      </c>
      <c r="C79" s="207" t="e">
        <f>B79*D79/100</f>
        <v>#DIV/0!</v>
      </c>
      <c r="D79" s="208" t="e">
        <f>'Sample of Spirits 2'!E79</f>
        <v>#DIV/0!</v>
      </c>
      <c r="E79" s="209" t="e">
        <f>E60</f>
        <v>#DIV/0!</v>
      </c>
      <c r="F79" s="118"/>
      <c r="G79" s="98" t="e">
        <f>IF('Sample of Spirits 2'!R79&lt;J79,"&lt;",'Sample of Spirits 2'!R79)</f>
        <v>#DIV/0!</v>
      </c>
      <c r="H79" s="207" t="e">
        <f>G79*I79/100</f>
        <v>#DIV/0!</v>
      </c>
      <c r="I79" s="94" t="e">
        <f>'Sample of Spirits 2'!N79</f>
        <v>#DIV/0!</v>
      </c>
      <c r="J79" s="209" t="e">
        <f>J60</f>
        <v>#DIV/0!</v>
      </c>
      <c r="K79" s="118"/>
      <c r="L79" s="185" t="e">
        <f>IF('Sample of Spirits 2'!AA79&lt;O79,"&lt;",'Sample of Spirits 2'!AA79)</f>
        <v>#DIV/0!</v>
      </c>
      <c r="M79" s="98" t="e">
        <f>L79*N79/100</f>
        <v>#DIV/0!</v>
      </c>
      <c r="N79" s="94" t="e">
        <f>'Sample of Spirits 2'!W79</f>
        <v>#DIV/0!</v>
      </c>
      <c r="O79" s="209" t="e">
        <f>O60</f>
        <v>#DIV/0!</v>
      </c>
      <c r="P79" s="118"/>
      <c r="Q79" s="94" t="e">
        <f>IF(G79="&lt;","-",(B79-L79)/AVERAGE(B79,L79)*100)</f>
        <v>#DIV/0!</v>
      </c>
      <c r="R79" s="208" t="e">
        <f>IF(L79="&lt;","-",D79-N79)</f>
        <v>#DIV/0!</v>
      </c>
      <c r="S79" s="118"/>
      <c r="T79" s="186" t="e">
        <f>IF(G79="&lt;","-",(G79-L79)/AVERAGE(G79,L79)*100)</f>
        <v>#DIV/0!</v>
      </c>
      <c r="U79" s="94" t="e">
        <f>IF(L79="&lt;","-",I79-N79)</f>
        <v>#DIV/0!</v>
      </c>
      <c r="V79" s="114"/>
      <c r="W79" s="312"/>
      <c r="X79" s="307"/>
      <c r="Y79" s="307"/>
      <c r="Z79" s="307"/>
      <c r="AA79" s="307"/>
      <c r="AB79" s="307"/>
      <c r="AC79" s="307"/>
      <c r="AD79" s="307"/>
      <c r="AE79" s="307"/>
      <c r="AF79" s="307"/>
      <c r="AG79" s="307"/>
      <c r="AH79" s="307"/>
      <c r="AI79" s="307"/>
      <c r="AJ79" s="307"/>
      <c r="AK79" s="307"/>
      <c r="AL79" s="307"/>
      <c r="AM79" s="307"/>
      <c r="AN79" s="307"/>
      <c r="AO79" s="307"/>
      <c r="AP79" s="307"/>
      <c r="AQ79" s="307"/>
      <c r="AR79" s="307"/>
      <c r="AS79" s="307"/>
      <c r="AT79" s="307"/>
      <c r="AU79" s="307"/>
      <c r="AV79" s="307"/>
      <c r="AW79" s="307"/>
      <c r="AX79" s="307"/>
      <c r="AY79" s="307"/>
      <c r="AZ79" s="307"/>
      <c r="BA79" s="307"/>
      <c r="BB79" s="307"/>
      <c r="BC79" s="307"/>
      <c r="BD79" s="307"/>
      <c r="BE79" s="307"/>
      <c r="BF79" s="307"/>
      <c r="BG79" s="307"/>
      <c r="BH79" s="307"/>
      <c r="BI79" s="307"/>
      <c r="BJ79" s="307"/>
      <c r="BK79" s="307"/>
      <c r="BL79" s="307"/>
      <c r="BM79" s="307"/>
      <c r="BN79" s="307"/>
      <c r="BO79" s="307"/>
      <c r="BP79" s="307"/>
      <c r="BQ79" s="307"/>
      <c r="BR79" s="307"/>
      <c r="BS79" s="307"/>
      <c r="BT79" s="307"/>
      <c r="BU79" s="307"/>
      <c r="BV79" s="307"/>
      <c r="BW79" s="307"/>
      <c r="BX79" s="307"/>
      <c r="BY79" s="307"/>
      <c r="BZ79" s="307"/>
      <c r="CA79" s="307"/>
      <c r="CB79" s="307"/>
      <c r="CC79" s="307"/>
      <c r="CD79" s="307"/>
      <c r="CE79" s="307"/>
      <c r="CF79" s="307"/>
      <c r="CG79" s="307"/>
      <c r="CH79" s="307"/>
      <c r="CI79" s="307"/>
      <c r="CJ79" s="307"/>
      <c r="CK79" s="307"/>
      <c r="CL79" s="307"/>
      <c r="CM79" s="307"/>
      <c r="CN79" s="307"/>
      <c r="CO79" s="307"/>
      <c r="CP79" s="307"/>
      <c r="CQ79" s="307"/>
      <c r="CR79" s="307"/>
      <c r="CS79" s="307"/>
      <c r="CT79" s="307"/>
      <c r="CU79" s="307"/>
      <c r="CV79" s="307"/>
      <c r="CW79" s="307"/>
      <c r="CX79" s="307"/>
      <c r="CY79" s="307"/>
      <c r="CZ79" s="307"/>
      <c r="DA79" s="307"/>
      <c r="DB79" s="307"/>
      <c r="DC79" s="307"/>
      <c r="DD79" s="307"/>
      <c r="DE79" s="307"/>
      <c r="DF79" s="307"/>
      <c r="DG79" s="307"/>
      <c r="DH79" s="307"/>
      <c r="DI79" s="307"/>
      <c r="DJ79" s="307"/>
      <c r="DK79" s="307"/>
      <c r="DL79" s="307"/>
      <c r="DM79" s="307"/>
      <c r="DN79" s="307"/>
      <c r="DO79" s="307"/>
      <c r="DP79" s="307"/>
      <c r="DQ79" s="307"/>
      <c r="DR79" s="307"/>
      <c r="DS79" s="307"/>
      <c r="DT79" s="307"/>
      <c r="DU79" s="307"/>
      <c r="DV79" s="307"/>
      <c r="DW79" s="307"/>
      <c r="DX79" s="307"/>
      <c r="DY79" s="307"/>
      <c r="DZ79" s="307"/>
      <c r="EA79" s="307"/>
      <c r="EB79" s="307"/>
      <c r="EC79" s="307"/>
      <c r="ED79" s="307"/>
      <c r="EE79" s="307"/>
      <c r="EF79" s="307"/>
      <c r="EG79" s="307"/>
      <c r="EH79" s="307"/>
      <c r="EI79" s="307"/>
      <c r="EJ79" s="307"/>
      <c r="EK79" s="307"/>
      <c r="EL79" s="307"/>
      <c r="EM79" s="307"/>
      <c r="EN79" s="307"/>
      <c r="EO79" s="307"/>
      <c r="EP79" s="307"/>
      <c r="EQ79" s="307"/>
      <c r="ER79" s="307"/>
      <c r="ES79" s="307"/>
      <c r="ET79" s="307"/>
      <c r="EU79" s="307"/>
      <c r="EV79" s="307"/>
      <c r="EW79" s="307"/>
      <c r="EX79" s="307"/>
      <c r="EY79" s="307"/>
      <c r="EZ79" s="307"/>
      <c r="FA79" s="307"/>
      <c r="FB79" s="307"/>
      <c r="FC79" s="307"/>
      <c r="FD79" s="307"/>
      <c r="FE79" s="307"/>
      <c r="FF79" s="307"/>
      <c r="FG79" s="307"/>
      <c r="FH79" s="307"/>
      <c r="FI79" s="307"/>
      <c r="FJ79" s="307"/>
      <c r="FK79" s="307"/>
      <c r="FL79" s="307"/>
      <c r="FM79" s="307"/>
      <c r="FN79" s="307"/>
      <c r="FO79" s="307"/>
      <c r="FP79" s="307"/>
      <c r="FQ79" s="307"/>
      <c r="FR79" s="307"/>
      <c r="FS79" s="307"/>
      <c r="FT79" s="307"/>
      <c r="FU79" s="307"/>
      <c r="FV79" s="307"/>
      <c r="FW79" s="307"/>
      <c r="FX79" s="307"/>
      <c r="FY79" s="307"/>
      <c r="FZ79" s="307"/>
      <c r="GA79" s="307"/>
      <c r="GB79" s="307"/>
      <c r="GC79" s="307"/>
      <c r="GD79" s="307"/>
      <c r="GE79" s="307"/>
      <c r="GF79" s="307"/>
      <c r="GG79" s="307"/>
      <c r="GH79" s="307"/>
      <c r="GI79" s="307"/>
      <c r="GJ79" s="307"/>
      <c r="GK79" s="307"/>
      <c r="GL79" s="307"/>
      <c r="GM79" s="307"/>
      <c r="GN79" s="307"/>
      <c r="GO79" s="307"/>
      <c r="GP79" s="307"/>
      <c r="GQ79" s="307"/>
      <c r="GR79" s="307"/>
      <c r="GS79" s="307"/>
      <c r="GT79" s="307"/>
      <c r="GU79" s="307"/>
      <c r="GV79" s="307"/>
      <c r="GW79" s="307"/>
      <c r="GX79" s="307"/>
      <c r="GY79" s="307"/>
      <c r="GZ79" s="307"/>
      <c r="HA79" s="307"/>
      <c r="HB79" s="307"/>
      <c r="HC79" s="307"/>
      <c r="HD79" s="307"/>
      <c r="HE79" s="307"/>
      <c r="HF79" s="307"/>
      <c r="HG79" s="307"/>
      <c r="HH79" s="307"/>
      <c r="HI79" s="307"/>
      <c r="HJ79" s="307"/>
      <c r="HK79" s="307"/>
      <c r="HL79" s="307"/>
      <c r="HM79" s="307"/>
      <c r="HN79" s="307"/>
      <c r="HO79" s="307"/>
      <c r="HP79" s="307"/>
      <c r="HQ79" s="307"/>
      <c r="HR79" s="307"/>
      <c r="HS79" s="307"/>
      <c r="HT79" s="307"/>
      <c r="HU79" s="307"/>
      <c r="HV79" s="307"/>
      <c r="HW79" s="307"/>
      <c r="HX79" s="307"/>
      <c r="HY79" s="307"/>
      <c r="HZ79" s="307"/>
      <c r="IA79" s="307"/>
      <c r="IB79" s="307"/>
      <c r="IC79" s="307"/>
      <c r="ID79" s="307"/>
      <c r="IE79" s="307"/>
      <c r="IF79" s="307"/>
      <c r="IG79" s="307"/>
      <c r="IH79" s="307"/>
      <c r="II79" s="307"/>
      <c r="IJ79" s="307"/>
      <c r="IK79" s="307"/>
      <c r="IL79" s="307"/>
      <c r="IM79" s="307"/>
      <c r="IN79" s="307"/>
      <c r="IO79" s="307"/>
      <c r="IP79" s="307"/>
      <c r="IQ79" s="307"/>
      <c r="IR79" s="307"/>
      <c r="IS79" s="307"/>
      <c r="IT79" s="307"/>
      <c r="IU79" s="307"/>
      <c r="IV79" s="307"/>
      <c r="IW79" s="307"/>
      <c r="IX79" s="307"/>
      <c r="IY79" s="307"/>
      <c r="IZ79" s="307"/>
      <c r="JA79" s="307"/>
      <c r="JB79" s="307"/>
      <c r="JC79" s="307"/>
      <c r="JD79" s="307"/>
      <c r="JE79" s="307"/>
      <c r="JF79" s="307"/>
      <c r="JG79" s="307"/>
      <c r="JH79" s="307"/>
      <c r="JI79" s="307"/>
      <c r="JJ79" s="307"/>
      <c r="JK79" s="307"/>
      <c r="JL79" s="307"/>
      <c r="JM79" s="307"/>
      <c r="JN79" s="307"/>
      <c r="JO79" s="307"/>
      <c r="JP79" s="307"/>
      <c r="JQ79" s="307"/>
      <c r="JR79" s="307"/>
      <c r="JS79" s="307"/>
      <c r="JT79" s="307"/>
      <c r="JU79" s="307"/>
      <c r="JV79" s="307"/>
      <c r="JW79" s="307"/>
      <c r="JX79" s="307"/>
      <c r="JY79" s="307"/>
      <c r="JZ79" s="307"/>
      <c r="KA79" s="307"/>
      <c r="KB79" s="307"/>
      <c r="KC79" s="307"/>
      <c r="KD79" s="307"/>
      <c r="KE79" s="307"/>
      <c r="KF79" s="307"/>
      <c r="KG79" s="307"/>
      <c r="KH79" s="307"/>
      <c r="KI79" s="307"/>
      <c r="KJ79" s="307"/>
      <c r="KK79" s="307"/>
      <c r="KL79" s="307"/>
      <c r="KM79" s="307"/>
      <c r="KN79" s="307"/>
      <c r="KO79" s="307"/>
      <c r="KP79" s="307"/>
      <c r="KQ79" s="307"/>
      <c r="KR79" s="307"/>
      <c r="KS79" s="307"/>
      <c r="KT79" s="307"/>
      <c r="KU79" s="307"/>
      <c r="KV79" s="307"/>
      <c r="KW79" s="307"/>
      <c r="KX79" s="307"/>
      <c r="KY79" s="307"/>
      <c r="KZ79" s="307"/>
      <c r="LA79" s="307"/>
      <c r="LB79" s="307"/>
      <c r="LC79" s="307"/>
      <c r="LD79" s="307"/>
      <c r="LE79" s="307"/>
      <c r="LF79" s="307"/>
      <c r="LG79" s="307"/>
      <c r="LH79" s="307"/>
      <c r="LI79" s="307"/>
      <c r="LJ79" s="307"/>
      <c r="LK79" s="307"/>
      <c r="LL79" s="307"/>
      <c r="LM79" s="307"/>
      <c r="LN79" s="307"/>
      <c r="LO79" s="307"/>
      <c r="LP79" s="307"/>
      <c r="LQ79" s="307"/>
      <c r="LR79" s="307"/>
      <c r="LS79" s="307"/>
      <c r="LT79" s="307"/>
      <c r="LU79" s="307"/>
      <c r="LV79" s="307"/>
      <c r="LW79" s="307"/>
      <c r="LX79" s="307"/>
      <c r="LY79" s="307"/>
      <c r="LZ79" s="307"/>
      <c r="MA79" s="307"/>
      <c r="MB79" s="307"/>
      <c r="MC79" s="307"/>
      <c r="MD79" s="307"/>
      <c r="ME79" s="307"/>
      <c r="MF79" s="307"/>
      <c r="MG79" s="307"/>
      <c r="MH79" s="307"/>
      <c r="MI79" s="307"/>
      <c r="MJ79" s="307"/>
      <c r="MK79" s="307"/>
      <c r="ML79" s="307"/>
      <c r="MM79" s="307"/>
      <c r="MN79" s="307"/>
      <c r="MO79" s="307"/>
      <c r="MP79" s="307"/>
      <c r="MQ79" s="307"/>
      <c r="MR79" s="307"/>
      <c r="MS79" s="307"/>
      <c r="MT79" s="307"/>
      <c r="MU79" s="307"/>
      <c r="MV79" s="307"/>
      <c r="MW79" s="307"/>
      <c r="MX79" s="307"/>
      <c r="MY79" s="307"/>
      <c r="MZ79" s="307"/>
      <c r="NA79" s="307"/>
      <c r="NB79" s="307"/>
      <c r="NC79" s="307"/>
      <c r="ND79" s="307"/>
      <c r="NE79" s="307"/>
      <c r="NF79" s="307"/>
      <c r="NG79" s="307"/>
      <c r="NH79" s="307"/>
      <c r="NI79" s="307"/>
      <c r="NJ79" s="307"/>
      <c r="NK79" s="307"/>
      <c r="NL79" s="307"/>
      <c r="NM79" s="307"/>
      <c r="NN79" s="307"/>
      <c r="NO79" s="307"/>
      <c r="NP79" s="307"/>
      <c r="NQ79" s="307"/>
      <c r="NR79" s="307"/>
      <c r="NS79" s="307"/>
      <c r="NT79" s="307"/>
      <c r="NU79" s="307"/>
      <c r="NV79" s="307"/>
      <c r="NW79" s="307"/>
      <c r="NX79" s="307"/>
      <c r="NY79" s="307"/>
      <c r="NZ79" s="307"/>
      <c r="OA79" s="307"/>
      <c r="OB79" s="307"/>
      <c r="OC79" s="307"/>
      <c r="OD79" s="307"/>
      <c r="OE79" s="307"/>
      <c r="OF79" s="307"/>
      <c r="OG79" s="307"/>
      <c r="OH79" s="307"/>
      <c r="OI79" s="307"/>
      <c r="OJ79" s="307"/>
      <c r="OK79" s="307"/>
      <c r="OL79" s="307"/>
      <c r="OM79" s="307"/>
      <c r="ON79" s="307"/>
      <c r="OO79" s="307"/>
      <c r="OP79" s="307"/>
      <c r="OQ79" s="307"/>
      <c r="OR79" s="307"/>
      <c r="OS79" s="307"/>
      <c r="OT79" s="307"/>
      <c r="OU79" s="307"/>
      <c r="OV79" s="307"/>
      <c r="OW79" s="307"/>
      <c r="OX79" s="307"/>
      <c r="OY79" s="307"/>
      <c r="OZ79" s="307"/>
      <c r="PA79" s="307"/>
      <c r="PB79" s="307"/>
      <c r="PC79" s="307"/>
      <c r="PD79" s="307"/>
      <c r="PE79" s="307"/>
      <c r="PF79" s="307"/>
      <c r="PG79" s="307"/>
      <c r="PH79" s="307"/>
      <c r="PI79" s="307"/>
      <c r="PJ79" s="307"/>
      <c r="PK79" s="307"/>
      <c r="PL79" s="307"/>
      <c r="PM79" s="307"/>
      <c r="PN79" s="307"/>
      <c r="PO79" s="307"/>
      <c r="PP79" s="307"/>
      <c r="PQ79" s="307"/>
      <c r="PR79" s="307"/>
      <c r="PS79" s="307"/>
      <c r="PT79" s="307"/>
      <c r="PU79" s="307"/>
      <c r="PV79" s="307"/>
      <c r="PW79" s="307"/>
      <c r="PX79" s="307"/>
      <c r="PY79" s="307"/>
      <c r="PZ79" s="307"/>
      <c r="QA79" s="307"/>
      <c r="QB79" s="307"/>
      <c r="QC79" s="307"/>
      <c r="QD79" s="307"/>
      <c r="QE79" s="307"/>
      <c r="QF79" s="307"/>
      <c r="QG79" s="307"/>
      <c r="QH79" s="307"/>
      <c r="QI79" s="307"/>
      <c r="QJ79" s="307"/>
      <c r="QK79" s="307"/>
      <c r="QL79" s="307"/>
      <c r="QM79" s="307"/>
      <c r="QN79" s="307"/>
      <c r="QO79" s="307"/>
      <c r="QP79" s="307"/>
      <c r="QQ79" s="307"/>
      <c r="QR79" s="307"/>
      <c r="QS79" s="307"/>
      <c r="QT79" s="307"/>
      <c r="QU79" s="307"/>
      <c r="QV79" s="307"/>
      <c r="QW79" s="307"/>
      <c r="QX79" s="307"/>
      <c r="QY79" s="307"/>
      <c r="QZ79" s="307"/>
      <c r="RA79" s="307"/>
      <c r="RB79" s="307"/>
      <c r="RC79" s="307"/>
      <c r="RD79" s="307"/>
      <c r="RE79" s="307"/>
      <c r="RF79" s="307"/>
      <c r="RG79" s="307"/>
      <c r="RH79" s="307"/>
      <c r="RI79" s="307"/>
      <c r="RJ79" s="307"/>
      <c r="RK79" s="307"/>
      <c r="RL79" s="307"/>
      <c r="RM79" s="307"/>
      <c r="RN79" s="307"/>
      <c r="RO79" s="307"/>
      <c r="RP79" s="307"/>
      <c r="RQ79" s="307"/>
      <c r="RR79" s="307"/>
      <c r="RS79" s="307"/>
      <c r="RT79" s="307"/>
      <c r="RU79" s="307"/>
      <c r="RV79" s="307"/>
      <c r="RW79" s="307"/>
      <c r="RX79" s="307"/>
      <c r="RY79" s="307"/>
      <c r="RZ79" s="307"/>
      <c r="SA79" s="307"/>
      <c r="SB79" s="307"/>
      <c r="SC79" s="307"/>
      <c r="SD79" s="307"/>
      <c r="SE79" s="307"/>
      <c r="SF79" s="307"/>
      <c r="SG79" s="307"/>
      <c r="SH79" s="307"/>
      <c r="SI79" s="307"/>
      <c r="SJ79" s="307"/>
      <c r="SK79" s="307"/>
      <c r="SL79" s="307"/>
      <c r="SM79" s="307"/>
      <c r="SN79" s="307"/>
      <c r="SO79" s="307"/>
      <c r="SP79" s="307"/>
      <c r="SQ79" s="307"/>
      <c r="SR79" s="307"/>
      <c r="SS79" s="307"/>
      <c r="ST79" s="307"/>
      <c r="SU79" s="307"/>
      <c r="SV79" s="307"/>
      <c r="SW79" s="307"/>
      <c r="SX79" s="307"/>
      <c r="SY79" s="307"/>
      <c r="SZ79" s="307"/>
      <c r="TA79" s="307"/>
      <c r="TB79" s="307"/>
      <c r="TC79" s="307"/>
      <c r="TD79" s="307"/>
      <c r="TE79" s="307"/>
      <c r="TF79" s="307"/>
      <c r="TG79" s="307"/>
      <c r="TH79" s="307"/>
      <c r="TI79" s="307"/>
      <c r="TJ79" s="307"/>
      <c r="TK79" s="307"/>
      <c r="TL79" s="307"/>
      <c r="TM79" s="307"/>
      <c r="TN79" s="307"/>
      <c r="TO79" s="307"/>
      <c r="TP79" s="307"/>
      <c r="TQ79" s="307"/>
      <c r="TR79" s="307"/>
      <c r="TS79" s="307"/>
      <c r="TT79" s="307"/>
      <c r="TU79" s="307"/>
      <c r="TV79" s="307"/>
      <c r="TW79" s="307"/>
      <c r="TX79" s="307"/>
      <c r="TY79" s="307"/>
      <c r="TZ79" s="307"/>
      <c r="UA79" s="307"/>
      <c r="UB79" s="307"/>
      <c r="UC79" s="307"/>
      <c r="UD79" s="307"/>
      <c r="UE79" s="307"/>
      <c r="UF79" s="307"/>
      <c r="UG79" s="307"/>
      <c r="UH79" s="307"/>
      <c r="UI79" s="307"/>
      <c r="UJ79" s="307"/>
      <c r="UK79" s="307"/>
      <c r="UL79" s="307"/>
      <c r="UM79" s="307"/>
      <c r="UN79" s="307"/>
      <c r="UO79" s="307"/>
      <c r="UP79" s="307"/>
      <c r="UQ79" s="307"/>
      <c r="UR79" s="307"/>
      <c r="US79" s="307"/>
      <c r="UT79" s="307"/>
      <c r="UU79" s="307"/>
      <c r="UV79" s="307"/>
      <c r="UW79" s="307"/>
      <c r="UX79" s="307"/>
      <c r="UY79" s="307"/>
      <c r="UZ79" s="307"/>
      <c r="VA79" s="307"/>
      <c r="VB79" s="307"/>
      <c r="VC79" s="307"/>
      <c r="VD79" s="307"/>
      <c r="VE79" s="307"/>
      <c r="VF79" s="307"/>
      <c r="VG79" s="307"/>
      <c r="VH79" s="307"/>
      <c r="VI79" s="307"/>
      <c r="VJ79" s="307"/>
      <c r="VK79" s="307"/>
      <c r="VL79" s="307"/>
      <c r="VM79" s="307"/>
      <c r="VN79" s="307"/>
      <c r="VO79" s="307"/>
      <c r="VP79" s="307"/>
      <c r="VQ79" s="307"/>
      <c r="VR79" s="307"/>
      <c r="VS79" s="307"/>
      <c r="VT79" s="307"/>
      <c r="VU79" s="307"/>
      <c r="VV79" s="307"/>
      <c r="VW79" s="307"/>
      <c r="VX79" s="307"/>
      <c r="VY79" s="307"/>
      <c r="VZ79" s="307"/>
      <c r="WA79" s="307"/>
      <c r="WB79" s="307"/>
      <c r="WC79" s="307"/>
      <c r="WD79" s="307"/>
      <c r="WE79" s="307"/>
      <c r="WF79" s="307"/>
      <c r="WG79" s="307"/>
      <c r="WH79" s="307"/>
      <c r="WI79" s="307"/>
      <c r="WJ79" s="307"/>
      <c r="WK79" s="307"/>
      <c r="WL79" s="307"/>
      <c r="WM79" s="307"/>
      <c r="WN79" s="307"/>
      <c r="WO79" s="307"/>
      <c r="WP79" s="307"/>
      <c r="WQ79" s="307"/>
      <c r="WR79" s="307"/>
      <c r="WS79" s="307"/>
      <c r="WT79" s="307"/>
      <c r="WU79" s="307"/>
      <c r="WV79" s="307"/>
      <c r="WW79" s="307"/>
      <c r="WX79" s="307"/>
      <c r="WY79" s="307"/>
      <c r="WZ79" s="307"/>
      <c r="XA79" s="307"/>
      <c r="XB79" s="307"/>
      <c r="XC79" s="307"/>
      <c r="XD79" s="307"/>
      <c r="XE79" s="307"/>
      <c r="XF79" s="307"/>
      <c r="XG79" s="307"/>
      <c r="XH79" s="307"/>
      <c r="XI79" s="307"/>
      <c r="XJ79" s="307"/>
      <c r="XK79" s="307"/>
      <c r="XL79" s="307"/>
      <c r="XM79" s="307"/>
      <c r="XN79" s="307"/>
      <c r="XO79" s="307"/>
      <c r="XP79" s="307"/>
      <c r="XQ79" s="307"/>
      <c r="XR79" s="307"/>
      <c r="XS79" s="307"/>
      <c r="XT79" s="307"/>
      <c r="XU79" s="307"/>
      <c r="XV79" s="307"/>
      <c r="XW79" s="307"/>
      <c r="XX79" s="307"/>
      <c r="XY79" s="307"/>
      <c r="XZ79" s="307"/>
      <c r="YA79" s="307"/>
      <c r="YB79" s="307"/>
      <c r="YC79" s="307"/>
      <c r="YD79" s="307"/>
      <c r="YE79" s="307"/>
      <c r="YF79" s="307"/>
      <c r="YG79" s="307"/>
      <c r="YH79" s="307"/>
      <c r="YI79" s="307"/>
      <c r="YJ79" s="307"/>
      <c r="YK79" s="307"/>
      <c r="YL79" s="307"/>
      <c r="YM79" s="307"/>
      <c r="YN79" s="307"/>
      <c r="YO79" s="307"/>
      <c r="YP79" s="307"/>
      <c r="YQ79" s="307"/>
      <c r="YR79" s="307"/>
      <c r="YS79" s="307"/>
      <c r="YT79" s="307"/>
      <c r="YU79" s="307"/>
      <c r="YV79" s="307"/>
      <c r="YW79" s="307"/>
      <c r="YX79" s="307"/>
      <c r="YY79" s="307"/>
      <c r="YZ79" s="307"/>
      <c r="ZA79" s="307"/>
      <c r="ZB79" s="307"/>
      <c r="ZC79" s="307"/>
      <c r="ZD79" s="307"/>
      <c r="ZE79" s="307"/>
      <c r="ZF79" s="307"/>
      <c r="ZG79" s="307"/>
      <c r="ZH79" s="307"/>
      <c r="ZI79" s="307"/>
      <c r="ZJ79" s="307"/>
      <c r="ZK79" s="307"/>
      <c r="ZL79" s="307"/>
      <c r="ZM79" s="307"/>
      <c r="ZN79" s="307"/>
      <c r="ZO79" s="307"/>
      <c r="ZP79" s="307"/>
      <c r="ZQ79" s="307"/>
      <c r="ZR79" s="307"/>
      <c r="ZS79" s="307"/>
      <c r="ZT79" s="307"/>
      <c r="ZU79" s="307"/>
      <c r="ZV79" s="307"/>
      <c r="ZW79" s="307"/>
      <c r="ZX79" s="307"/>
      <c r="ZY79" s="307"/>
      <c r="ZZ79" s="307"/>
      <c r="AAA79" s="307"/>
      <c r="AAB79" s="307"/>
      <c r="AAC79" s="307"/>
      <c r="AAD79" s="307"/>
      <c r="AAE79" s="307"/>
      <c r="AAF79" s="307"/>
      <c r="AAG79" s="307"/>
      <c r="AAH79" s="307"/>
      <c r="AAI79" s="307"/>
      <c r="AAJ79" s="307"/>
      <c r="AAK79" s="307"/>
      <c r="AAL79" s="307"/>
      <c r="AAM79" s="307"/>
      <c r="AAN79" s="307"/>
      <c r="AAO79" s="307"/>
      <c r="AAP79" s="307"/>
      <c r="AAQ79" s="307"/>
      <c r="AAR79" s="307"/>
      <c r="AAS79" s="307"/>
      <c r="AAT79" s="307"/>
      <c r="AAU79" s="307"/>
      <c r="AAV79" s="307"/>
      <c r="AAW79" s="307"/>
      <c r="AAX79" s="307"/>
      <c r="AAY79" s="307"/>
      <c r="AAZ79" s="307"/>
      <c r="ABA79" s="307"/>
      <c r="ABB79" s="307"/>
      <c r="ABC79" s="307"/>
      <c r="ABD79" s="307"/>
      <c r="ABE79" s="307"/>
      <c r="ABF79" s="307"/>
      <c r="ABG79" s="307"/>
      <c r="ABH79" s="307"/>
      <c r="ABI79" s="307"/>
      <c r="ABJ79" s="307"/>
      <c r="ABK79" s="307"/>
      <c r="ABL79" s="307"/>
      <c r="ABM79" s="307"/>
      <c r="ABN79" s="307"/>
      <c r="ABO79" s="307"/>
      <c r="ABP79" s="307"/>
      <c r="ABQ79" s="307"/>
      <c r="ABR79" s="307"/>
      <c r="ABS79" s="307"/>
      <c r="ABT79" s="307"/>
      <c r="ABU79" s="307"/>
      <c r="ABV79" s="307"/>
      <c r="ABW79" s="307"/>
      <c r="ABX79" s="307"/>
      <c r="ABY79" s="307"/>
      <c r="ABZ79" s="307"/>
      <c r="ACA79" s="307"/>
      <c r="ACB79" s="307"/>
      <c r="ACC79" s="307"/>
      <c r="ACD79" s="307"/>
      <c r="ACE79" s="307"/>
      <c r="ACF79" s="307"/>
      <c r="ACG79" s="307"/>
      <c r="ACH79" s="307"/>
      <c r="ACI79" s="307"/>
      <c r="ACJ79" s="307"/>
      <c r="ACK79" s="307"/>
      <c r="ACL79" s="307"/>
      <c r="ACM79" s="307"/>
      <c r="ACN79" s="307"/>
      <c r="ACO79" s="307"/>
      <c r="ACP79" s="307"/>
      <c r="ACQ79" s="307"/>
      <c r="ACR79" s="307"/>
      <c r="ACS79" s="307"/>
      <c r="ACT79" s="307"/>
      <c r="ACU79" s="307"/>
      <c r="ACV79" s="307"/>
      <c r="ACW79" s="307"/>
      <c r="ACX79" s="307"/>
      <c r="ACY79" s="307"/>
      <c r="ACZ79" s="307"/>
      <c r="ADA79" s="307"/>
      <c r="ADB79" s="307"/>
      <c r="ADC79" s="307"/>
      <c r="ADD79" s="307"/>
      <c r="ADE79" s="307"/>
      <c r="ADF79" s="307"/>
      <c r="ADG79" s="307"/>
      <c r="ADH79" s="307"/>
      <c r="ADI79" s="307"/>
      <c r="ADJ79" s="307"/>
      <c r="ADK79" s="307"/>
      <c r="ADL79" s="307"/>
      <c r="ADM79" s="307"/>
      <c r="ADN79" s="307"/>
      <c r="ADO79" s="307"/>
      <c r="ADP79" s="307"/>
      <c r="ADQ79" s="307"/>
      <c r="ADR79" s="307"/>
      <c r="ADS79" s="307"/>
      <c r="ADT79" s="307"/>
      <c r="ADU79" s="307"/>
      <c r="ADV79" s="307"/>
      <c r="ADW79" s="307"/>
      <c r="ADX79" s="307"/>
      <c r="ADY79" s="307"/>
      <c r="ADZ79" s="307"/>
      <c r="AEA79" s="307"/>
      <c r="AEB79" s="307"/>
      <c r="AEC79" s="307"/>
      <c r="AED79" s="307"/>
      <c r="AEE79" s="307"/>
      <c r="AEF79" s="307"/>
      <c r="AEG79" s="307"/>
      <c r="AEH79" s="307"/>
      <c r="AEI79" s="307"/>
      <c r="AEJ79" s="307"/>
      <c r="AEK79" s="307"/>
      <c r="AEL79" s="307"/>
      <c r="AEM79" s="307"/>
      <c r="AEN79" s="307"/>
      <c r="AEO79" s="307"/>
      <c r="AEP79" s="307"/>
      <c r="AEQ79" s="307"/>
      <c r="AER79" s="307"/>
      <c r="AES79" s="307"/>
      <c r="AET79" s="307"/>
      <c r="AEU79" s="307"/>
      <c r="AEV79" s="307"/>
      <c r="AEW79" s="307"/>
      <c r="AEX79" s="307"/>
      <c r="AEY79" s="307"/>
      <c r="AEZ79" s="307"/>
      <c r="AFA79" s="307"/>
      <c r="AFB79" s="307"/>
      <c r="AFC79" s="307"/>
      <c r="AFD79" s="307"/>
      <c r="AFE79" s="307"/>
      <c r="AFF79" s="307"/>
      <c r="AFG79" s="307"/>
      <c r="AFH79" s="307"/>
      <c r="AFI79" s="307"/>
      <c r="AFJ79" s="307"/>
      <c r="AFK79" s="307"/>
      <c r="AFL79" s="307"/>
      <c r="AFM79" s="307"/>
      <c r="AFN79" s="307"/>
      <c r="AFO79" s="307"/>
      <c r="AFP79" s="307"/>
      <c r="AFQ79" s="307"/>
      <c r="AFR79" s="307"/>
      <c r="AFS79" s="307"/>
      <c r="AFT79" s="307"/>
      <c r="AFU79" s="307"/>
      <c r="AFV79" s="307"/>
      <c r="AFW79" s="307"/>
      <c r="AFX79" s="307"/>
      <c r="AFY79" s="307"/>
      <c r="AFZ79" s="307"/>
      <c r="AGA79" s="307"/>
      <c r="AGB79" s="307"/>
      <c r="AGC79" s="307"/>
      <c r="AGD79" s="307"/>
      <c r="AGE79" s="307"/>
      <c r="AGF79" s="307"/>
      <c r="AGG79" s="307"/>
      <c r="AGH79" s="307"/>
      <c r="AGI79" s="307"/>
      <c r="AGJ79" s="307"/>
      <c r="AGK79" s="307"/>
      <c r="AGL79" s="307"/>
      <c r="AGM79" s="307"/>
      <c r="AGN79" s="307"/>
      <c r="AGO79" s="307"/>
      <c r="AGP79" s="307"/>
      <c r="AGQ79" s="307"/>
      <c r="AGR79" s="307"/>
      <c r="AGS79" s="307"/>
      <c r="AGT79" s="307"/>
      <c r="AGU79" s="307"/>
      <c r="AGV79" s="307"/>
      <c r="AGW79" s="307"/>
      <c r="AGX79" s="307"/>
      <c r="AGY79" s="307"/>
      <c r="AGZ79" s="307"/>
      <c r="AHA79" s="307"/>
      <c r="AHB79" s="307"/>
      <c r="AHC79" s="307"/>
      <c r="AHD79" s="307"/>
      <c r="AHE79" s="307"/>
      <c r="AHF79" s="307"/>
      <c r="AHG79" s="307"/>
      <c r="AHH79" s="307"/>
      <c r="AHI79" s="307"/>
      <c r="AHJ79" s="307"/>
      <c r="AHK79" s="307"/>
      <c r="AHL79" s="307"/>
      <c r="AHM79" s="307"/>
      <c r="AHN79" s="307"/>
      <c r="AHO79" s="307"/>
      <c r="AHP79" s="307"/>
      <c r="AHQ79" s="307"/>
      <c r="AHR79" s="307"/>
      <c r="AHS79" s="307"/>
      <c r="AHT79" s="307"/>
      <c r="AHU79" s="307"/>
      <c r="AHV79" s="307"/>
      <c r="AHW79" s="307"/>
      <c r="AHX79" s="307"/>
      <c r="AHY79" s="307"/>
      <c r="AHZ79" s="307"/>
      <c r="AIA79" s="307"/>
      <c r="AIB79" s="307"/>
      <c r="AIC79" s="307"/>
      <c r="AID79" s="307"/>
      <c r="AIE79" s="307"/>
      <c r="AIF79" s="307"/>
      <c r="AIG79" s="307"/>
      <c r="AIH79" s="307"/>
      <c r="AII79" s="307"/>
      <c r="AIJ79" s="307"/>
      <c r="AIK79" s="307"/>
      <c r="AIL79" s="307"/>
      <c r="AIM79" s="307"/>
      <c r="AIN79" s="307"/>
      <c r="AIO79" s="307"/>
      <c r="AIP79" s="307"/>
      <c r="AIQ79" s="307"/>
      <c r="AIR79" s="307"/>
      <c r="AIS79" s="307"/>
      <c r="AIT79" s="307"/>
      <c r="AIU79" s="307"/>
      <c r="AIV79" s="307"/>
      <c r="AIW79" s="307"/>
      <c r="AIX79" s="307"/>
      <c r="AIY79" s="307"/>
      <c r="AIZ79" s="307"/>
      <c r="AJA79" s="307"/>
      <c r="AJB79" s="307"/>
      <c r="AJC79" s="307"/>
      <c r="AJD79" s="307"/>
      <c r="AJE79" s="307"/>
      <c r="AJF79" s="307"/>
      <c r="AJG79" s="307"/>
      <c r="AJH79" s="307"/>
      <c r="AJI79" s="307"/>
      <c r="AJJ79" s="307"/>
      <c r="AJK79" s="307"/>
      <c r="AJL79" s="307"/>
      <c r="AJM79" s="307"/>
      <c r="AJN79" s="307"/>
      <c r="AJO79" s="307"/>
      <c r="AJP79" s="307"/>
      <c r="AJQ79" s="307"/>
      <c r="AJR79" s="307"/>
      <c r="AJS79" s="307"/>
      <c r="AJT79" s="307"/>
      <c r="AJU79" s="307"/>
      <c r="AJV79" s="307"/>
      <c r="AJW79" s="307"/>
      <c r="AJX79" s="307"/>
      <c r="AJY79" s="307"/>
      <c r="AJZ79" s="307"/>
      <c r="AKA79" s="307"/>
      <c r="AKB79" s="307"/>
      <c r="AKC79" s="307"/>
      <c r="AKD79" s="307"/>
      <c r="AKE79" s="307"/>
      <c r="AKF79" s="307"/>
      <c r="AKG79" s="307"/>
      <c r="AKH79" s="307"/>
      <c r="AKI79" s="307"/>
      <c r="AKJ79" s="307"/>
      <c r="AKK79" s="307"/>
      <c r="AKL79" s="307"/>
      <c r="AKM79" s="307"/>
      <c r="AKN79" s="307"/>
      <c r="AKO79" s="307"/>
      <c r="AKP79" s="307"/>
      <c r="AKQ79" s="307"/>
      <c r="AKR79" s="307"/>
      <c r="AKS79" s="307"/>
      <c r="AKT79" s="307"/>
      <c r="AKU79" s="307"/>
      <c r="AKV79" s="307"/>
      <c r="AKW79" s="307"/>
      <c r="AKX79" s="307"/>
      <c r="AKY79" s="307"/>
    </row>
    <row r="80" spans="1:987" s="41" customFormat="1" x14ac:dyDescent="0.25">
      <c r="A80" s="133" t="s">
        <v>1</v>
      </c>
      <c r="B80" s="185" t="e">
        <f>IF('Sample of Spirits 2'!I80&lt;E80,"&lt;",'Sample of Spirits 2'!I80)</f>
        <v>#DIV/0!</v>
      </c>
      <c r="C80" s="94" t="e">
        <f t="shared" ref="C80:C91" si="54">B80*D80/100</f>
        <v>#DIV/0!</v>
      </c>
      <c r="D80" s="94" t="e">
        <f>'Sample of Spirits 2'!E80</f>
        <v>#DIV/0!</v>
      </c>
      <c r="E80" s="199" t="e">
        <f t="shared" ref="E80:E91" si="55">E61</f>
        <v>#DIV/0!</v>
      </c>
      <c r="F80" s="118"/>
      <c r="G80" s="98" t="e">
        <f>IF('Sample of Spirits 2'!R80&lt;J80,"&lt;",'Sample of Spirits 2'!R80)</f>
        <v>#DIV/0!</v>
      </c>
      <c r="H80" s="94" t="e">
        <f t="shared" ref="H80:H91" si="56">G80*I80/100</f>
        <v>#DIV/0!</v>
      </c>
      <c r="I80" s="94" t="e">
        <f>'Sample of Spirits 2'!N80</f>
        <v>#DIV/0!</v>
      </c>
      <c r="J80" s="199" t="e">
        <f t="shared" ref="J80:J91" si="57">J61</f>
        <v>#DIV/0!</v>
      </c>
      <c r="K80" s="118"/>
      <c r="L80" s="185" t="e">
        <f>IF('Sample of Spirits 2'!AA80&lt;O80,"&lt;",'Sample of Spirits 2'!AA80)</f>
        <v>#DIV/0!</v>
      </c>
      <c r="M80" s="98" t="e">
        <f t="shared" ref="M80:M91" si="58">L80*N80/100</f>
        <v>#DIV/0!</v>
      </c>
      <c r="N80" s="94" t="e">
        <f>'Sample of Spirits 2'!W80</f>
        <v>#DIV/0!</v>
      </c>
      <c r="O80" s="199" t="e">
        <f t="shared" ref="O80:O91" si="59">O61</f>
        <v>#DIV/0!</v>
      </c>
      <c r="P80" s="118"/>
      <c r="Q80" s="94" t="e">
        <f t="shared" ref="Q80:Q83" si="60">IF(G80="&lt;","-",(B80-L80)/AVERAGE(B80,L80)*100)</f>
        <v>#DIV/0!</v>
      </c>
      <c r="R80" s="94" t="e">
        <f t="shared" ref="R80:R83" si="61">IF(L80="&lt;","-",D80-N80)</f>
        <v>#DIV/0!</v>
      </c>
      <c r="S80" s="118"/>
      <c r="T80" s="186" t="e">
        <f t="shared" ref="T80:T83" si="62">IF(G80="&lt;","-",(G80-L80)/AVERAGE(G80,L80)*100)</f>
        <v>#DIV/0!</v>
      </c>
      <c r="U80" s="94" t="e">
        <f t="shared" ref="U80:U83" si="63">IF(L80="&lt;","-",I80-N80)</f>
        <v>#DIV/0!</v>
      </c>
      <c r="V80" s="114"/>
      <c r="W80" s="312"/>
      <c r="X80" s="307"/>
      <c r="Y80" s="307"/>
      <c r="Z80" s="307"/>
      <c r="AA80" s="307"/>
      <c r="AB80" s="307"/>
      <c r="AC80" s="307"/>
      <c r="AD80" s="307"/>
      <c r="AE80" s="307"/>
      <c r="AF80" s="307"/>
      <c r="AG80" s="307"/>
      <c r="AH80" s="307"/>
      <c r="AI80" s="307"/>
      <c r="AJ80" s="307"/>
      <c r="AK80" s="307"/>
      <c r="AL80" s="307"/>
      <c r="AM80" s="307"/>
      <c r="AN80" s="307"/>
      <c r="AO80" s="307"/>
      <c r="AP80" s="307"/>
      <c r="AQ80" s="307"/>
      <c r="AR80" s="307"/>
      <c r="AS80" s="307"/>
      <c r="AT80" s="307"/>
      <c r="AU80" s="307"/>
      <c r="AV80" s="307"/>
      <c r="AW80" s="307"/>
      <c r="AX80" s="307"/>
      <c r="AY80" s="307"/>
      <c r="AZ80" s="307"/>
      <c r="BA80" s="307"/>
      <c r="BB80" s="307"/>
      <c r="BC80" s="307"/>
      <c r="BD80" s="307"/>
      <c r="BE80" s="307"/>
      <c r="BF80" s="307"/>
      <c r="BG80" s="307"/>
      <c r="BH80" s="307"/>
      <c r="BI80" s="307"/>
      <c r="BJ80" s="307"/>
      <c r="BK80" s="307"/>
      <c r="BL80" s="307"/>
      <c r="BM80" s="307"/>
      <c r="BN80" s="307"/>
      <c r="BO80" s="307"/>
      <c r="BP80" s="307"/>
      <c r="BQ80" s="307"/>
      <c r="BR80" s="307"/>
      <c r="BS80" s="307"/>
      <c r="BT80" s="307"/>
      <c r="BU80" s="307"/>
      <c r="BV80" s="307"/>
      <c r="BW80" s="307"/>
      <c r="BX80" s="307"/>
      <c r="BY80" s="307"/>
      <c r="BZ80" s="307"/>
      <c r="CA80" s="307"/>
      <c r="CB80" s="307"/>
      <c r="CC80" s="307"/>
      <c r="CD80" s="307"/>
      <c r="CE80" s="307"/>
      <c r="CF80" s="307"/>
      <c r="CG80" s="307"/>
      <c r="CH80" s="307"/>
      <c r="CI80" s="307"/>
      <c r="CJ80" s="307"/>
      <c r="CK80" s="307"/>
      <c r="CL80" s="307"/>
      <c r="CM80" s="307"/>
      <c r="CN80" s="307"/>
      <c r="CO80" s="307"/>
      <c r="CP80" s="307"/>
      <c r="CQ80" s="307"/>
      <c r="CR80" s="307"/>
      <c r="CS80" s="307"/>
      <c r="CT80" s="307"/>
      <c r="CU80" s="307"/>
      <c r="CV80" s="307"/>
      <c r="CW80" s="307"/>
      <c r="CX80" s="307"/>
      <c r="CY80" s="307"/>
      <c r="CZ80" s="307"/>
      <c r="DA80" s="307"/>
      <c r="DB80" s="307"/>
      <c r="DC80" s="307"/>
      <c r="DD80" s="307"/>
      <c r="DE80" s="307"/>
      <c r="DF80" s="307"/>
      <c r="DG80" s="307"/>
      <c r="DH80" s="307"/>
      <c r="DI80" s="307"/>
      <c r="DJ80" s="307"/>
      <c r="DK80" s="307"/>
      <c r="DL80" s="307"/>
      <c r="DM80" s="307"/>
      <c r="DN80" s="307"/>
      <c r="DO80" s="307"/>
      <c r="DP80" s="307"/>
      <c r="DQ80" s="307"/>
      <c r="DR80" s="307"/>
      <c r="DS80" s="307"/>
      <c r="DT80" s="307"/>
      <c r="DU80" s="307"/>
      <c r="DV80" s="307"/>
      <c r="DW80" s="307"/>
      <c r="DX80" s="307"/>
      <c r="DY80" s="307"/>
      <c r="DZ80" s="307"/>
      <c r="EA80" s="307"/>
      <c r="EB80" s="307"/>
      <c r="EC80" s="307"/>
      <c r="ED80" s="307"/>
      <c r="EE80" s="307"/>
      <c r="EF80" s="307"/>
      <c r="EG80" s="307"/>
      <c r="EH80" s="307"/>
      <c r="EI80" s="307"/>
      <c r="EJ80" s="307"/>
      <c r="EK80" s="307"/>
      <c r="EL80" s="307"/>
      <c r="EM80" s="307"/>
      <c r="EN80" s="307"/>
      <c r="EO80" s="307"/>
      <c r="EP80" s="307"/>
      <c r="EQ80" s="307"/>
      <c r="ER80" s="307"/>
      <c r="ES80" s="307"/>
      <c r="ET80" s="307"/>
      <c r="EU80" s="307"/>
      <c r="EV80" s="307"/>
      <c r="EW80" s="307"/>
      <c r="EX80" s="307"/>
      <c r="EY80" s="307"/>
      <c r="EZ80" s="307"/>
      <c r="FA80" s="307"/>
      <c r="FB80" s="307"/>
      <c r="FC80" s="307"/>
      <c r="FD80" s="307"/>
      <c r="FE80" s="307"/>
      <c r="FF80" s="307"/>
      <c r="FG80" s="307"/>
      <c r="FH80" s="307"/>
      <c r="FI80" s="307"/>
      <c r="FJ80" s="307"/>
      <c r="FK80" s="307"/>
      <c r="FL80" s="307"/>
      <c r="FM80" s="307"/>
      <c r="FN80" s="307"/>
      <c r="FO80" s="307"/>
      <c r="FP80" s="307"/>
      <c r="FQ80" s="307"/>
      <c r="FR80" s="307"/>
      <c r="FS80" s="307"/>
      <c r="FT80" s="307"/>
      <c r="FU80" s="307"/>
      <c r="FV80" s="307"/>
      <c r="FW80" s="307"/>
      <c r="FX80" s="307"/>
      <c r="FY80" s="307"/>
      <c r="FZ80" s="307"/>
      <c r="GA80" s="307"/>
      <c r="GB80" s="307"/>
      <c r="GC80" s="307"/>
      <c r="GD80" s="307"/>
      <c r="GE80" s="307"/>
      <c r="GF80" s="307"/>
      <c r="GG80" s="307"/>
      <c r="GH80" s="307"/>
      <c r="GI80" s="307"/>
      <c r="GJ80" s="307"/>
      <c r="GK80" s="307"/>
      <c r="GL80" s="307"/>
      <c r="GM80" s="307"/>
      <c r="GN80" s="307"/>
      <c r="GO80" s="307"/>
      <c r="GP80" s="307"/>
      <c r="GQ80" s="307"/>
      <c r="GR80" s="307"/>
      <c r="GS80" s="307"/>
      <c r="GT80" s="307"/>
      <c r="GU80" s="307"/>
      <c r="GV80" s="307"/>
      <c r="GW80" s="307"/>
      <c r="GX80" s="307"/>
      <c r="GY80" s="307"/>
      <c r="GZ80" s="307"/>
      <c r="HA80" s="307"/>
      <c r="HB80" s="307"/>
      <c r="HC80" s="307"/>
      <c r="HD80" s="307"/>
      <c r="HE80" s="307"/>
      <c r="HF80" s="307"/>
      <c r="HG80" s="307"/>
      <c r="HH80" s="307"/>
      <c r="HI80" s="307"/>
      <c r="HJ80" s="307"/>
      <c r="HK80" s="307"/>
      <c r="HL80" s="307"/>
      <c r="HM80" s="307"/>
      <c r="HN80" s="307"/>
      <c r="HO80" s="307"/>
      <c r="HP80" s="307"/>
      <c r="HQ80" s="307"/>
      <c r="HR80" s="307"/>
      <c r="HS80" s="307"/>
      <c r="HT80" s="307"/>
      <c r="HU80" s="307"/>
      <c r="HV80" s="307"/>
      <c r="HW80" s="307"/>
      <c r="HX80" s="307"/>
      <c r="HY80" s="307"/>
      <c r="HZ80" s="307"/>
      <c r="IA80" s="307"/>
      <c r="IB80" s="307"/>
      <c r="IC80" s="307"/>
      <c r="ID80" s="307"/>
      <c r="IE80" s="307"/>
      <c r="IF80" s="307"/>
      <c r="IG80" s="307"/>
      <c r="IH80" s="307"/>
      <c r="II80" s="307"/>
      <c r="IJ80" s="307"/>
      <c r="IK80" s="307"/>
      <c r="IL80" s="307"/>
      <c r="IM80" s="307"/>
      <c r="IN80" s="307"/>
      <c r="IO80" s="307"/>
      <c r="IP80" s="307"/>
      <c r="IQ80" s="307"/>
      <c r="IR80" s="307"/>
      <c r="IS80" s="307"/>
      <c r="IT80" s="307"/>
      <c r="IU80" s="307"/>
      <c r="IV80" s="307"/>
      <c r="IW80" s="307"/>
      <c r="IX80" s="307"/>
      <c r="IY80" s="307"/>
      <c r="IZ80" s="307"/>
      <c r="JA80" s="307"/>
      <c r="JB80" s="307"/>
      <c r="JC80" s="307"/>
      <c r="JD80" s="307"/>
      <c r="JE80" s="307"/>
      <c r="JF80" s="307"/>
      <c r="JG80" s="307"/>
      <c r="JH80" s="307"/>
      <c r="JI80" s="307"/>
      <c r="JJ80" s="307"/>
      <c r="JK80" s="307"/>
      <c r="JL80" s="307"/>
      <c r="JM80" s="307"/>
      <c r="JN80" s="307"/>
      <c r="JO80" s="307"/>
      <c r="JP80" s="307"/>
      <c r="JQ80" s="307"/>
      <c r="JR80" s="307"/>
      <c r="JS80" s="307"/>
      <c r="JT80" s="307"/>
      <c r="JU80" s="307"/>
      <c r="JV80" s="307"/>
      <c r="JW80" s="307"/>
      <c r="JX80" s="307"/>
      <c r="JY80" s="307"/>
      <c r="JZ80" s="307"/>
      <c r="KA80" s="307"/>
      <c r="KB80" s="307"/>
      <c r="KC80" s="307"/>
      <c r="KD80" s="307"/>
      <c r="KE80" s="307"/>
      <c r="KF80" s="307"/>
      <c r="KG80" s="307"/>
      <c r="KH80" s="307"/>
      <c r="KI80" s="307"/>
      <c r="KJ80" s="307"/>
      <c r="KK80" s="307"/>
      <c r="KL80" s="307"/>
      <c r="KM80" s="307"/>
      <c r="KN80" s="307"/>
      <c r="KO80" s="307"/>
      <c r="KP80" s="307"/>
      <c r="KQ80" s="307"/>
      <c r="KR80" s="307"/>
      <c r="KS80" s="307"/>
      <c r="KT80" s="307"/>
      <c r="KU80" s="307"/>
      <c r="KV80" s="307"/>
      <c r="KW80" s="307"/>
      <c r="KX80" s="307"/>
      <c r="KY80" s="307"/>
      <c r="KZ80" s="307"/>
      <c r="LA80" s="307"/>
      <c r="LB80" s="307"/>
      <c r="LC80" s="307"/>
      <c r="LD80" s="307"/>
      <c r="LE80" s="307"/>
      <c r="LF80" s="307"/>
      <c r="LG80" s="307"/>
      <c r="LH80" s="307"/>
      <c r="LI80" s="307"/>
      <c r="LJ80" s="307"/>
      <c r="LK80" s="307"/>
      <c r="LL80" s="307"/>
      <c r="LM80" s="307"/>
      <c r="LN80" s="307"/>
      <c r="LO80" s="307"/>
      <c r="LP80" s="307"/>
      <c r="LQ80" s="307"/>
      <c r="LR80" s="307"/>
      <c r="LS80" s="307"/>
      <c r="LT80" s="307"/>
      <c r="LU80" s="307"/>
      <c r="LV80" s="307"/>
      <c r="LW80" s="307"/>
      <c r="LX80" s="307"/>
      <c r="LY80" s="307"/>
      <c r="LZ80" s="307"/>
      <c r="MA80" s="307"/>
      <c r="MB80" s="307"/>
      <c r="MC80" s="307"/>
      <c r="MD80" s="307"/>
      <c r="ME80" s="307"/>
      <c r="MF80" s="307"/>
      <c r="MG80" s="307"/>
      <c r="MH80" s="307"/>
      <c r="MI80" s="307"/>
      <c r="MJ80" s="307"/>
      <c r="MK80" s="307"/>
      <c r="ML80" s="307"/>
      <c r="MM80" s="307"/>
      <c r="MN80" s="307"/>
      <c r="MO80" s="307"/>
      <c r="MP80" s="307"/>
      <c r="MQ80" s="307"/>
      <c r="MR80" s="307"/>
      <c r="MS80" s="307"/>
      <c r="MT80" s="307"/>
      <c r="MU80" s="307"/>
      <c r="MV80" s="307"/>
      <c r="MW80" s="307"/>
      <c r="MX80" s="307"/>
      <c r="MY80" s="307"/>
      <c r="MZ80" s="307"/>
      <c r="NA80" s="307"/>
      <c r="NB80" s="307"/>
      <c r="NC80" s="307"/>
      <c r="ND80" s="307"/>
      <c r="NE80" s="307"/>
      <c r="NF80" s="307"/>
      <c r="NG80" s="307"/>
      <c r="NH80" s="307"/>
      <c r="NI80" s="307"/>
      <c r="NJ80" s="307"/>
      <c r="NK80" s="307"/>
      <c r="NL80" s="307"/>
      <c r="NM80" s="307"/>
      <c r="NN80" s="307"/>
      <c r="NO80" s="307"/>
      <c r="NP80" s="307"/>
      <c r="NQ80" s="307"/>
      <c r="NR80" s="307"/>
      <c r="NS80" s="307"/>
      <c r="NT80" s="307"/>
      <c r="NU80" s="307"/>
      <c r="NV80" s="307"/>
      <c r="NW80" s="307"/>
      <c r="NX80" s="307"/>
      <c r="NY80" s="307"/>
      <c r="NZ80" s="307"/>
      <c r="OA80" s="307"/>
      <c r="OB80" s="307"/>
      <c r="OC80" s="307"/>
      <c r="OD80" s="307"/>
      <c r="OE80" s="307"/>
      <c r="OF80" s="307"/>
      <c r="OG80" s="307"/>
      <c r="OH80" s="307"/>
      <c r="OI80" s="307"/>
      <c r="OJ80" s="307"/>
      <c r="OK80" s="307"/>
      <c r="OL80" s="307"/>
      <c r="OM80" s="307"/>
      <c r="ON80" s="307"/>
      <c r="OO80" s="307"/>
      <c r="OP80" s="307"/>
      <c r="OQ80" s="307"/>
      <c r="OR80" s="307"/>
      <c r="OS80" s="307"/>
      <c r="OT80" s="307"/>
      <c r="OU80" s="307"/>
      <c r="OV80" s="307"/>
      <c r="OW80" s="307"/>
      <c r="OX80" s="307"/>
      <c r="OY80" s="307"/>
      <c r="OZ80" s="307"/>
      <c r="PA80" s="307"/>
      <c r="PB80" s="307"/>
      <c r="PC80" s="307"/>
      <c r="PD80" s="307"/>
      <c r="PE80" s="307"/>
      <c r="PF80" s="307"/>
      <c r="PG80" s="307"/>
      <c r="PH80" s="307"/>
      <c r="PI80" s="307"/>
      <c r="PJ80" s="307"/>
      <c r="PK80" s="307"/>
      <c r="PL80" s="307"/>
      <c r="PM80" s="307"/>
      <c r="PN80" s="307"/>
      <c r="PO80" s="307"/>
      <c r="PP80" s="307"/>
      <c r="PQ80" s="307"/>
      <c r="PR80" s="307"/>
      <c r="PS80" s="307"/>
      <c r="PT80" s="307"/>
      <c r="PU80" s="307"/>
      <c r="PV80" s="307"/>
      <c r="PW80" s="307"/>
      <c r="PX80" s="307"/>
      <c r="PY80" s="307"/>
      <c r="PZ80" s="307"/>
      <c r="QA80" s="307"/>
      <c r="QB80" s="307"/>
      <c r="QC80" s="307"/>
      <c r="QD80" s="307"/>
      <c r="QE80" s="307"/>
      <c r="QF80" s="307"/>
      <c r="QG80" s="307"/>
      <c r="QH80" s="307"/>
      <c r="QI80" s="307"/>
      <c r="QJ80" s="307"/>
      <c r="QK80" s="307"/>
      <c r="QL80" s="307"/>
      <c r="QM80" s="307"/>
      <c r="QN80" s="307"/>
      <c r="QO80" s="307"/>
      <c r="QP80" s="307"/>
      <c r="QQ80" s="307"/>
      <c r="QR80" s="307"/>
      <c r="QS80" s="307"/>
      <c r="QT80" s="307"/>
      <c r="QU80" s="307"/>
      <c r="QV80" s="307"/>
      <c r="QW80" s="307"/>
      <c r="QX80" s="307"/>
      <c r="QY80" s="307"/>
      <c r="QZ80" s="307"/>
      <c r="RA80" s="307"/>
      <c r="RB80" s="307"/>
      <c r="RC80" s="307"/>
      <c r="RD80" s="307"/>
      <c r="RE80" s="307"/>
      <c r="RF80" s="307"/>
      <c r="RG80" s="307"/>
      <c r="RH80" s="307"/>
      <c r="RI80" s="307"/>
      <c r="RJ80" s="307"/>
      <c r="RK80" s="307"/>
      <c r="RL80" s="307"/>
      <c r="RM80" s="307"/>
      <c r="RN80" s="307"/>
      <c r="RO80" s="307"/>
      <c r="RP80" s="307"/>
      <c r="RQ80" s="307"/>
      <c r="RR80" s="307"/>
      <c r="RS80" s="307"/>
      <c r="RT80" s="307"/>
      <c r="RU80" s="307"/>
      <c r="RV80" s="307"/>
      <c r="RW80" s="307"/>
      <c r="RX80" s="307"/>
      <c r="RY80" s="307"/>
      <c r="RZ80" s="307"/>
      <c r="SA80" s="307"/>
      <c r="SB80" s="307"/>
      <c r="SC80" s="307"/>
      <c r="SD80" s="307"/>
      <c r="SE80" s="307"/>
      <c r="SF80" s="307"/>
      <c r="SG80" s="307"/>
      <c r="SH80" s="307"/>
      <c r="SI80" s="307"/>
      <c r="SJ80" s="307"/>
      <c r="SK80" s="307"/>
      <c r="SL80" s="307"/>
      <c r="SM80" s="307"/>
      <c r="SN80" s="307"/>
      <c r="SO80" s="307"/>
      <c r="SP80" s="307"/>
      <c r="SQ80" s="307"/>
      <c r="SR80" s="307"/>
      <c r="SS80" s="307"/>
      <c r="ST80" s="307"/>
      <c r="SU80" s="307"/>
      <c r="SV80" s="307"/>
      <c r="SW80" s="307"/>
      <c r="SX80" s="307"/>
      <c r="SY80" s="307"/>
      <c r="SZ80" s="307"/>
      <c r="TA80" s="307"/>
      <c r="TB80" s="307"/>
      <c r="TC80" s="307"/>
      <c r="TD80" s="307"/>
      <c r="TE80" s="307"/>
      <c r="TF80" s="307"/>
      <c r="TG80" s="307"/>
      <c r="TH80" s="307"/>
      <c r="TI80" s="307"/>
      <c r="TJ80" s="307"/>
      <c r="TK80" s="307"/>
      <c r="TL80" s="307"/>
      <c r="TM80" s="307"/>
      <c r="TN80" s="307"/>
      <c r="TO80" s="307"/>
      <c r="TP80" s="307"/>
      <c r="TQ80" s="307"/>
      <c r="TR80" s="307"/>
      <c r="TS80" s="307"/>
      <c r="TT80" s="307"/>
      <c r="TU80" s="307"/>
      <c r="TV80" s="307"/>
      <c r="TW80" s="307"/>
      <c r="TX80" s="307"/>
      <c r="TY80" s="307"/>
      <c r="TZ80" s="307"/>
      <c r="UA80" s="307"/>
      <c r="UB80" s="307"/>
      <c r="UC80" s="307"/>
      <c r="UD80" s="307"/>
      <c r="UE80" s="307"/>
      <c r="UF80" s="307"/>
      <c r="UG80" s="307"/>
      <c r="UH80" s="307"/>
      <c r="UI80" s="307"/>
      <c r="UJ80" s="307"/>
      <c r="UK80" s="307"/>
      <c r="UL80" s="307"/>
      <c r="UM80" s="307"/>
      <c r="UN80" s="307"/>
      <c r="UO80" s="307"/>
      <c r="UP80" s="307"/>
      <c r="UQ80" s="307"/>
      <c r="UR80" s="307"/>
      <c r="US80" s="307"/>
      <c r="UT80" s="307"/>
      <c r="UU80" s="307"/>
      <c r="UV80" s="307"/>
      <c r="UW80" s="307"/>
      <c r="UX80" s="307"/>
      <c r="UY80" s="307"/>
      <c r="UZ80" s="307"/>
      <c r="VA80" s="307"/>
      <c r="VB80" s="307"/>
      <c r="VC80" s="307"/>
      <c r="VD80" s="307"/>
      <c r="VE80" s="307"/>
      <c r="VF80" s="307"/>
      <c r="VG80" s="307"/>
      <c r="VH80" s="307"/>
      <c r="VI80" s="307"/>
      <c r="VJ80" s="307"/>
      <c r="VK80" s="307"/>
      <c r="VL80" s="307"/>
      <c r="VM80" s="307"/>
      <c r="VN80" s="307"/>
      <c r="VO80" s="307"/>
      <c r="VP80" s="307"/>
      <c r="VQ80" s="307"/>
      <c r="VR80" s="307"/>
      <c r="VS80" s="307"/>
      <c r="VT80" s="307"/>
      <c r="VU80" s="307"/>
      <c r="VV80" s="307"/>
      <c r="VW80" s="307"/>
      <c r="VX80" s="307"/>
      <c r="VY80" s="307"/>
      <c r="VZ80" s="307"/>
      <c r="WA80" s="307"/>
      <c r="WB80" s="307"/>
      <c r="WC80" s="307"/>
      <c r="WD80" s="307"/>
      <c r="WE80" s="307"/>
      <c r="WF80" s="307"/>
      <c r="WG80" s="307"/>
      <c r="WH80" s="307"/>
      <c r="WI80" s="307"/>
      <c r="WJ80" s="307"/>
      <c r="WK80" s="307"/>
      <c r="WL80" s="307"/>
      <c r="WM80" s="307"/>
      <c r="WN80" s="307"/>
      <c r="WO80" s="307"/>
      <c r="WP80" s="307"/>
      <c r="WQ80" s="307"/>
      <c r="WR80" s="307"/>
      <c r="WS80" s="307"/>
      <c r="WT80" s="307"/>
      <c r="WU80" s="307"/>
      <c r="WV80" s="307"/>
      <c r="WW80" s="307"/>
      <c r="WX80" s="307"/>
      <c r="WY80" s="307"/>
      <c r="WZ80" s="307"/>
      <c r="XA80" s="307"/>
      <c r="XB80" s="307"/>
      <c r="XC80" s="307"/>
      <c r="XD80" s="307"/>
      <c r="XE80" s="307"/>
      <c r="XF80" s="307"/>
      <c r="XG80" s="307"/>
      <c r="XH80" s="307"/>
      <c r="XI80" s="307"/>
      <c r="XJ80" s="307"/>
      <c r="XK80" s="307"/>
      <c r="XL80" s="307"/>
      <c r="XM80" s="307"/>
      <c r="XN80" s="307"/>
      <c r="XO80" s="307"/>
      <c r="XP80" s="307"/>
      <c r="XQ80" s="307"/>
      <c r="XR80" s="307"/>
      <c r="XS80" s="307"/>
      <c r="XT80" s="307"/>
      <c r="XU80" s="307"/>
      <c r="XV80" s="307"/>
      <c r="XW80" s="307"/>
      <c r="XX80" s="307"/>
      <c r="XY80" s="307"/>
      <c r="XZ80" s="307"/>
      <c r="YA80" s="307"/>
      <c r="YB80" s="307"/>
      <c r="YC80" s="307"/>
      <c r="YD80" s="307"/>
      <c r="YE80" s="307"/>
      <c r="YF80" s="307"/>
      <c r="YG80" s="307"/>
      <c r="YH80" s="307"/>
      <c r="YI80" s="307"/>
      <c r="YJ80" s="307"/>
      <c r="YK80" s="307"/>
      <c r="YL80" s="307"/>
      <c r="YM80" s="307"/>
      <c r="YN80" s="307"/>
      <c r="YO80" s="307"/>
      <c r="YP80" s="307"/>
      <c r="YQ80" s="307"/>
      <c r="YR80" s="307"/>
      <c r="YS80" s="307"/>
      <c r="YT80" s="307"/>
      <c r="YU80" s="307"/>
      <c r="YV80" s="307"/>
      <c r="YW80" s="307"/>
      <c r="YX80" s="307"/>
      <c r="YY80" s="307"/>
      <c r="YZ80" s="307"/>
      <c r="ZA80" s="307"/>
      <c r="ZB80" s="307"/>
      <c r="ZC80" s="307"/>
      <c r="ZD80" s="307"/>
      <c r="ZE80" s="307"/>
      <c r="ZF80" s="307"/>
      <c r="ZG80" s="307"/>
      <c r="ZH80" s="307"/>
      <c r="ZI80" s="307"/>
      <c r="ZJ80" s="307"/>
      <c r="ZK80" s="307"/>
      <c r="ZL80" s="307"/>
      <c r="ZM80" s="307"/>
      <c r="ZN80" s="307"/>
      <c r="ZO80" s="307"/>
      <c r="ZP80" s="307"/>
      <c r="ZQ80" s="307"/>
      <c r="ZR80" s="307"/>
      <c r="ZS80" s="307"/>
      <c r="ZT80" s="307"/>
      <c r="ZU80" s="307"/>
      <c r="ZV80" s="307"/>
      <c r="ZW80" s="307"/>
      <c r="ZX80" s="307"/>
      <c r="ZY80" s="307"/>
      <c r="ZZ80" s="307"/>
      <c r="AAA80" s="307"/>
      <c r="AAB80" s="307"/>
      <c r="AAC80" s="307"/>
      <c r="AAD80" s="307"/>
      <c r="AAE80" s="307"/>
      <c r="AAF80" s="307"/>
      <c r="AAG80" s="307"/>
      <c r="AAH80" s="307"/>
      <c r="AAI80" s="307"/>
      <c r="AAJ80" s="307"/>
      <c r="AAK80" s="307"/>
      <c r="AAL80" s="307"/>
      <c r="AAM80" s="307"/>
      <c r="AAN80" s="307"/>
      <c r="AAO80" s="307"/>
      <c r="AAP80" s="307"/>
      <c r="AAQ80" s="307"/>
      <c r="AAR80" s="307"/>
      <c r="AAS80" s="307"/>
      <c r="AAT80" s="307"/>
      <c r="AAU80" s="307"/>
      <c r="AAV80" s="307"/>
      <c r="AAW80" s="307"/>
      <c r="AAX80" s="307"/>
      <c r="AAY80" s="307"/>
      <c r="AAZ80" s="307"/>
      <c r="ABA80" s="307"/>
      <c r="ABB80" s="307"/>
      <c r="ABC80" s="307"/>
      <c r="ABD80" s="307"/>
      <c r="ABE80" s="307"/>
      <c r="ABF80" s="307"/>
      <c r="ABG80" s="307"/>
      <c r="ABH80" s="307"/>
      <c r="ABI80" s="307"/>
      <c r="ABJ80" s="307"/>
      <c r="ABK80" s="307"/>
      <c r="ABL80" s="307"/>
      <c r="ABM80" s="307"/>
      <c r="ABN80" s="307"/>
      <c r="ABO80" s="307"/>
      <c r="ABP80" s="307"/>
      <c r="ABQ80" s="307"/>
      <c r="ABR80" s="307"/>
      <c r="ABS80" s="307"/>
      <c r="ABT80" s="307"/>
      <c r="ABU80" s="307"/>
      <c r="ABV80" s="307"/>
      <c r="ABW80" s="307"/>
      <c r="ABX80" s="307"/>
      <c r="ABY80" s="307"/>
      <c r="ABZ80" s="307"/>
      <c r="ACA80" s="307"/>
      <c r="ACB80" s="307"/>
      <c r="ACC80" s="307"/>
      <c r="ACD80" s="307"/>
      <c r="ACE80" s="307"/>
      <c r="ACF80" s="307"/>
      <c r="ACG80" s="307"/>
      <c r="ACH80" s="307"/>
      <c r="ACI80" s="307"/>
      <c r="ACJ80" s="307"/>
      <c r="ACK80" s="307"/>
      <c r="ACL80" s="307"/>
      <c r="ACM80" s="307"/>
      <c r="ACN80" s="307"/>
      <c r="ACO80" s="307"/>
      <c r="ACP80" s="307"/>
      <c r="ACQ80" s="307"/>
      <c r="ACR80" s="307"/>
      <c r="ACS80" s="307"/>
      <c r="ACT80" s="307"/>
      <c r="ACU80" s="307"/>
      <c r="ACV80" s="307"/>
      <c r="ACW80" s="307"/>
      <c r="ACX80" s="307"/>
      <c r="ACY80" s="307"/>
      <c r="ACZ80" s="307"/>
      <c r="ADA80" s="307"/>
      <c r="ADB80" s="307"/>
      <c r="ADC80" s="307"/>
      <c r="ADD80" s="307"/>
      <c r="ADE80" s="307"/>
      <c r="ADF80" s="307"/>
      <c r="ADG80" s="307"/>
      <c r="ADH80" s="307"/>
      <c r="ADI80" s="307"/>
      <c r="ADJ80" s="307"/>
      <c r="ADK80" s="307"/>
      <c r="ADL80" s="307"/>
      <c r="ADM80" s="307"/>
      <c r="ADN80" s="307"/>
      <c r="ADO80" s="307"/>
      <c r="ADP80" s="307"/>
      <c r="ADQ80" s="307"/>
      <c r="ADR80" s="307"/>
      <c r="ADS80" s="307"/>
      <c r="ADT80" s="307"/>
      <c r="ADU80" s="307"/>
      <c r="ADV80" s="307"/>
      <c r="ADW80" s="307"/>
      <c r="ADX80" s="307"/>
      <c r="ADY80" s="307"/>
      <c r="ADZ80" s="307"/>
      <c r="AEA80" s="307"/>
      <c r="AEB80" s="307"/>
      <c r="AEC80" s="307"/>
      <c r="AED80" s="307"/>
      <c r="AEE80" s="307"/>
      <c r="AEF80" s="307"/>
      <c r="AEG80" s="307"/>
      <c r="AEH80" s="307"/>
      <c r="AEI80" s="307"/>
      <c r="AEJ80" s="307"/>
      <c r="AEK80" s="307"/>
      <c r="AEL80" s="307"/>
      <c r="AEM80" s="307"/>
      <c r="AEN80" s="307"/>
      <c r="AEO80" s="307"/>
      <c r="AEP80" s="307"/>
      <c r="AEQ80" s="307"/>
      <c r="AER80" s="307"/>
      <c r="AES80" s="307"/>
      <c r="AET80" s="307"/>
      <c r="AEU80" s="307"/>
      <c r="AEV80" s="307"/>
      <c r="AEW80" s="307"/>
      <c r="AEX80" s="307"/>
      <c r="AEY80" s="307"/>
      <c r="AEZ80" s="307"/>
      <c r="AFA80" s="307"/>
      <c r="AFB80" s="307"/>
      <c r="AFC80" s="307"/>
      <c r="AFD80" s="307"/>
      <c r="AFE80" s="307"/>
      <c r="AFF80" s="307"/>
      <c r="AFG80" s="307"/>
      <c r="AFH80" s="307"/>
      <c r="AFI80" s="307"/>
      <c r="AFJ80" s="307"/>
      <c r="AFK80" s="307"/>
      <c r="AFL80" s="307"/>
      <c r="AFM80" s="307"/>
      <c r="AFN80" s="307"/>
      <c r="AFO80" s="307"/>
      <c r="AFP80" s="307"/>
      <c r="AFQ80" s="307"/>
      <c r="AFR80" s="307"/>
      <c r="AFS80" s="307"/>
      <c r="AFT80" s="307"/>
      <c r="AFU80" s="307"/>
      <c r="AFV80" s="307"/>
      <c r="AFW80" s="307"/>
      <c r="AFX80" s="307"/>
      <c r="AFY80" s="307"/>
      <c r="AFZ80" s="307"/>
      <c r="AGA80" s="307"/>
      <c r="AGB80" s="307"/>
      <c r="AGC80" s="307"/>
      <c r="AGD80" s="307"/>
      <c r="AGE80" s="307"/>
      <c r="AGF80" s="307"/>
      <c r="AGG80" s="307"/>
      <c r="AGH80" s="307"/>
      <c r="AGI80" s="307"/>
      <c r="AGJ80" s="307"/>
      <c r="AGK80" s="307"/>
      <c r="AGL80" s="307"/>
      <c r="AGM80" s="307"/>
      <c r="AGN80" s="307"/>
      <c r="AGO80" s="307"/>
      <c r="AGP80" s="307"/>
      <c r="AGQ80" s="307"/>
      <c r="AGR80" s="307"/>
      <c r="AGS80" s="307"/>
      <c r="AGT80" s="307"/>
      <c r="AGU80" s="307"/>
      <c r="AGV80" s="307"/>
      <c r="AGW80" s="307"/>
      <c r="AGX80" s="307"/>
      <c r="AGY80" s="307"/>
      <c r="AGZ80" s="307"/>
      <c r="AHA80" s="307"/>
      <c r="AHB80" s="307"/>
      <c r="AHC80" s="307"/>
      <c r="AHD80" s="307"/>
      <c r="AHE80" s="307"/>
      <c r="AHF80" s="307"/>
      <c r="AHG80" s="307"/>
      <c r="AHH80" s="307"/>
      <c r="AHI80" s="307"/>
      <c r="AHJ80" s="307"/>
      <c r="AHK80" s="307"/>
      <c r="AHL80" s="307"/>
      <c r="AHM80" s="307"/>
      <c r="AHN80" s="307"/>
      <c r="AHO80" s="307"/>
      <c r="AHP80" s="307"/>
      <c r="AHQ80" s="307"/>
      <c r="AHR80" s="307"/>
      <c r="AHS80" s="307"/>
      <c r="AHT80" s="307"/>
      <c r="AHU80" s="307"/>
      <c r="AHV80" s="307"/>
      <c r="AHW80" s="307"/>
      <c r="AHX80" s="307"/>
      <c r="AHY80" s="307"/>
      <c r="AHZ80" s="307"/>
      <c r="AIA80" s="307"/>
      <c r="AIB80" s="307"/>
      <c r="AIC80" s="307"/>
      <c r="AID80" s="307"/>
      <c r="AIE80" s="307"/>
      <c r="AIF80" s="307"/>
      <c r="AIG80" s="307"/>
      <c r="AIH80" s="307"/>
      <c r="AII80" s="307"/>
      <c r="AIJ80" s="307"/>
      <c r="AIK80" s="307"/>
      <c r="AIL80" s="307"/>
      <c r="AIM80" s="307"/>
      <c r="AIN80" s="307"/>
      <c r="AIO80" s="307"/>
      <c r="AIP80" s="307"/>
      <c r="AIQ80" s="307"/>
      <c r="AIR80" s="307"/>
      <c r="AIS80" s="307"/>
      <c r="AIT80" s="307"/>
      <c r="AIU80" s="307"/>
      <c r="AIV80" s="307"/>
      <c r="AIW80" s="307"/>
      <c r="AIX80" s="307"/>
      <c r="AIY80" s="307"/>
      <c r="AIZ80" s="307"/>
      <c r="AJA80" s="307"/>
      <c r="AJB80" s="307"/>
      <c r="AJC80" s="307"/>
      <c r="AJD80" s="307"/>
      <c r="AJE80" s="307"/>
      <c r="AJF80" s="307"/>
      <c r="AJG80" s="307"/>
      <c r="AJH80" s="307"/>
      <c r="AJI80" s="307"/>
      <c r="AJJ80" s="307"/>
      <c r="AJK80" s="307"/>
      <c r="AJL80" s="307"/>
      <c r="AJM80" s="307"/>
      <c r="AJN80" s="307"/>
      <c r="AJO80" s="307"/>
      <c r="AJP80" s="307"/>
      <c r="AJQ80" s="307"/>
      <c r="AJR80" s="307"/>
      <c r="AJS80" s="307"/>
      <c r="AJT80" s="307"/>
      <c r="AJU80" s="307"/>
      <c r="AJV80" s="307"/>
      <c r="AJW80" s="307"/>
      <c r="AJX80" s="307"/>
      <c r="AJY80" s="307"/>
      <c r="AJZ80" s="307"/>
      <c r="AKA80" s="307"/>
      <c r="AKB80" s="307"/>
      <c r="AKC80" s="307"/>
      <c r="AKD80" s="307"/>
      <c r="AKE80" s="307"/>
      <c r="AKF80" s="307"/>
      <c r="AKG80" s="307"/>
      <c r="AKH80" s="307"/>
      <c r="AKI80" s="307"/>
      <c r="AKJ80" s="307"/>
      <c r="AKK80" s="307"/>
      <c r="AKL80" s="307"/>
      <c r="AKM80" s="307"/>
      <c r="AKN80" s="307"/>
      <c r="AKO80" s="307"/>
      <c r="AKP80" s="307"/>
      <c r="AKQ80" s="307"/>
      <c r="AKR80" s="307"/>
      <c r="AKS80" s="307"/>
      <c r="AKT80" s="307"/>
      <c r="AKU80" s="307"/>
      <c r="AKV80" s="307"/>
      <c r="AKW80" s="307"/>
      <c r="AKX80" s="307"/>
      <c r="AKY80" s="307"/>
    </row>
    <row r="81" spans="1:987" s="41" customFormat="1" x14ac:dyDescent="0.25">
      <c r="A81" s="133" t="s">
        <v>2</v>
      </c>
      <c r="B81" s="185" t="e">
        <f>IF('Sample of Spirits 2'!I81&lt;E81,"&lt;",'Sample of Spirits 2'!I81)</f>
        <v>#DIV/0!</v>
      </c>
      <c r="C81" s="94" t="e">
        <f t="shared" si="54"/>
        <v>#DIV/0!</v>
      </c>
      <c r="D81" s="94" t="e">
        <f>'Sample of Spirits 2'!E81</f>
        <v>#DIV/0!</v>
      </c>
      <c r="E81" s="199" t="e">
        <f t="shared" si="55"/>
        <v>#DIV/0!</v>
      </c>
      <c r="F81" s="118"/>
      <c r="G81" s="98" t="e">
        <f>IF('Sample of Spirits 2'!R81&lt;J81,"&lt;",'Sample of Spirits 2'!R81)</f>
        <v>#DIV/0!</v>
      </c>
      <c r="H81" s="94" t="e">
        <f t="shared" si="56"/>
        <v>#DIV/0!</v>
      </c>
      <c r="I81" s="94" t="e">
        <f>'Sample of Spirits 2'!N81</f>
        <v>#DIV/0!</v>
      </c>
      <c r="J81" s="199" t="e">
        <f t="shared" si="57"/>
        <v>#DIV/0!</v>
      </c>
      <c r="K81" s="118"/>
      <c r="L81" s="185" t="e">
        <f>IF('Sample of Spirits 2'!AA81&lt;O81,"&lt;",'Sample of Spirits 2'!AA81)</f>
        <v>#DIV/0!</v>
      </c>
      <c r="M81" s="98" t="e">
        <f t="shared" si="58"/>
        <v>#DIV/0!</v>
      </c>
      <c r="N81" s="94" t="e">
        <f>'Sample of Spirits 2'!W81</f>
        <v>#DIV/0!</v>
      </c>
      <c r="O81" s="199" t="e">
        <f t="shared" si="59"/>
        <v>#DIV/0!</v>
      </c>
      <c r="P81" s="118"/>
      <c r="Q81" s="94" t="e">
        <f t="shared" si="60"/>
        <v>#DIV/0!</v>
      </c>
      <c r="R81" s="94" t="e">
        <f t="shared" si="61"/>
        <v>#DIV/0!</v>
      </c>
      <c r="S81" s="118"/>
      <c r="T81" s="186" t="e">
        <f t="shared" si="62"/>
        <v>#DIV/0!</v>
      </c>
      <c r="U81" s="94" t="e">
        <f t="shared" si="63"/>
        <v>#DIV/0!</v>
      </c>
      <c r="V81" s="114"/>
      <c r="W81" s="312"/>
      <c r="X81" s="307"/>
      <c r="Y81" s="307"/>
      <c r="Z81" s="307"/>
      <c r="AA81" s="307"/>
      <c r="AB81" s="307"/>
      <c r="AC81" s="307"/>
      <c r="AD81" s="307"/>
      <c r="AE81" s="307"/>
      <c r="AF81" s="307"/>
      <c r="AG81" s="307"/>
      <c r="AH81" s="307"/>
      <c r="AI81" s="307"/>
      <c r="AJ81" s="307"/>
      <c r="AK81" s="307"/>
      <c r="AL81" s="307"/>
      <c r="AM81" s="307"/>
      <c r="AN81" s="307"/>
      <c r="AO81" s="307"/>
      <c r="AP81" s="307"/>
      <c r="AQ81" s="307"/>
      <c r="AR81" s="307"/>
      <c r="AS81" s="307"/>
      <c r="AT81" s="307"/>
      <c r="AU81" s="307"/>
      <c r="AV81" s="307"/>
      <c r="AW81" s="307"/>
      <c r="AX81" s="307"/>
      <c r="AY81" s="307"/>
      <c r="AZ81" s="307"/>
      <c r="BA81" s="307"/>
      <c r="BB81" s="307"/>
      <c r="BC81" s="307"/>
      <c r="BD81" s="307"/>
      <c r="BE81" s="307"/>
      <c r="BF81" s="307"/>
      <c r="BG81" s="307"/>
      <c r="BH81" s="307"/>
      <c r="BI81" s="307"/>
      <c r="BJ81" s="307"/>
      <c r="BK81" s="307"/>
      <c r="BL81" s="307"/>
      <c r="BM81" s="307"/>
      <c r="BN81" s="307"/>
      <c r="BO81" s="307"/>
      <c r="BP81" s="307"/>
      <c r="BQ81" s="307"/>
      <c r="BR81" s="307"/>
      <c r="BS81" s="307"/>
      <c r="BT81" s="307"/>
      <c r="BU81" s="307"/>
      <c r="BV81" s="307"/>
      <c r="BW81" s="307"/>
      <c r="BX81" s="307"/>
      <c r="BY81" s="307"/>
      <c r="BZ81" s="307"/>
      <c r="CA81" s="307"/>
      <c r="CB81" s="307"/>
      <c r="CC81" s="307"/>
      <c r="CD81" s="307"/>
      <c r="CE81" s="307"/>
      <c r="CF81" s="307"/>
      <c r="CG81" s="307"/>
      <c r="CH81" s="307"/>
      <c r="CI81" s="307"/>
      <c r="CJ81" s="307"/>
      <c r="CK81" s="307"/>
      <c r="CL81" s="307"/>
      <c r="CM81" s="307"/>
      <c r="CN81" s="307"/>
      <c r="CO81" s="307"/>
      <c r="CP81" s="307"/>
      <c r="CQ81" s="307"/>
      <c r="CR81" s="307"/>
      <c r="CS81" s="307"/>
      <c r="CT81" s="307"/>
      <c r="CU81" s="307"/>
      <c r="CV81" s="307"/>
      <c r="CW81" s="307"/>
      <c r="CX81" s="307"/>
      <c r="CY81" s="307"/>
      <c r="CZ81" s="307"/>
      <c r="DA81" s="307"/>
      <c r="DB81" s="307"/>
      <c r="DC81" s="307"/>
      <c r="DD81" s="307"/>
      <c r="DE81" s="307"/>
      <c r="DF81" s="307"/>
      <c r="DG81" s="307"/>
      <c r="DH81" s="307"/>
      <c r="DI81" s="307"/>
      <c r="DJ81" s="307"/>
      <c r="DK81" s="307"/>
      <c r="DL81" s="307"/>
      <c r="DM81" s="307"/>
      <c r="DN81" s="307"/>
      <c r="DO81" s="307"/>
      <c r="DP81" s="307"/>
      <c r="DQ81" s="307"/>
      <c r="DR81" s="307"/>
      <c r="DS81" s="307"/>
      <c r="DT81" s="307"/>
      <c r="DU81" s="307"/>
      <c r="DV81" s="307"/>
      <c r="DW81" s="307"/>
      <c r="DX81" s="307"/>
      <c r="DY81" s="307"/>
      <c r="DZ81" s="307"/>
      <c r="EA81" s="307"/>
      <c r="EB81" s="307"/>
      <c r="EC81" s="307"/>
      <c r="ED81" s="307"/>
      <c r="EE81" s="307"/>
      <c r="EF81" s="307"/>
      <c r="EG81" s="307"/>
      <c r="EH81" s="307"/>
      <c r="EI81" s="307"/>
      <c r="EJ81" s="307"/>
      <c r="EK81" s="307"/>
      <c r="EL81" s="307"/>
      <c r="EM81" s="307"/>
      <c r="EN81" s="307"/>
      <c r="EO81" s="307"/>
      <c r="EP81" s="307"/>
      <c r="EQ81" s="307"/>
      <c r="ER81" s="307"/>
      <c r="ES81" s="307"/>
      <c r="ET81" s="307"/>
      <c r="EU81" s="307"/>
      <c r="EV81" s="307"/>
      <c r="EW81" s="307"/>
      <c r="EX81" s="307"/>
      <c r="EY81" s="307"/>
      <c r="EZ81" s="307"/>
      <c r="FA81" s="307"/>
      <c r="FB81" s="307"/>
      <c r="FC81" s="307"/>
      <c r="FD81" s="307"/>
      <c r="FE81" s="307"/>
      <c r="FF81" s="307"/>
      <c r="FG81" s="307"/>
      <c r="FH81" s="307"/>
      <c r="FI81" s="307"/>
      <c r="FJ81" s="307"/>
      <c r="FK81" s="307"/>
      <c r="FL81" s="307"/>
      <c r="FM81" s="307"/>
      <c r="FN81" s="307"/>
      <c r="FO81" s="307"/>
      <c r="FP81" s="307"/>
      <c r="FQ81" s="307"/>
      <c r="FR81" s="307"/>
      <c r="FS81" s="307"/>
      <c r="FT81" s="307"/>
      <c r="FU81" s="307"/>
      <c r="FV81" s="307"/>
      <c r="FW81" s="307"/>
      <c r="FX81" s="307"/>
      <c r="FY81" s="307"/>
      <c r="FZ81" s="307"/>
      <c r="GA81" s="307"/>
      <c r="GB81" s="307"/>
      <c r="GC81" s="307"/>
      <c r="GD81" s="307"/>
      <c r="GE81" s="307"/>
      <c r="GF81" s="307"/>
      <c r="GG81" s="307"/>
      <c r="GH81" s="307"/>
      <c r="GI81" s="307"/>
      <c r="GJ81" s="307"/>
      <c r="GK81" s="307"/>
      <c r="GL81" s="307"/>
      <c r="GM81" s="307"/>
      <c r="GN81" s="307"/>
      <c r="GO81" s="307"/>
      <c r="GP81" s="307"/>
      <c r="GQ81" s="307"/>
      <c r="GR81" s="307"/>
      <c r="GS81" s="307"/>
      <c r="GT81" s="307"/>
      <c r="GU81" s="307"/>
      <c r="GV81" s="307"/>
      <c r="GW81" s="307"/>
      <c r="GX81" s="307"/>
      <c r="GY81" s="307"/>
      <c r="GZ81" s="307"/>
      <c r="HA81" s="307"/>
      <c r="HB81" s="307"/>
      <c r="HC81" s="307"/>
      <c r="HD81" s="307"/>
      <c r="HE81" s="307"/>
      <c r="HF81" s="307"/>
      <c r="HG81" s="307"/>
      <c r="HH81" s="307"/>
      <c r="HI81" s="307"/>
      <c r="HJ81" s="307"/>
      <c r="HK81" s="307"/>
      <c r="HL81" s="307"/>
      <c r="HM81" s="307"/>
      <c r="HN81" s="307"/>
      <c r="HO81" s="307"/>
      <c r="HP81" s="307"/>
      <c r="HQ81" s="307"/>
      <c r="HR81" s="307"/>
      <c r="HS81" s="307"/>
      <c r="HT81" s="307"/>
      <c r="HU81" s="307"/>
      <c r="HV81" s="307"/>
      <c r="HW81" s="307"/>
      <c r="HX81" s="307"/>
      <c r="HY81" s="307"/>
      <c r="HZ81" s="307"/>
      <c r="IA81" s="307"/>
      <c r="IB81" s="307"/>
      <c r="IC81" s="307"/>
      <c r="ID81" s="307"/>
      <c r="IE81" s="307"/>
      <c r="IF81" s="307"/>
      <c r="IG81" s="307"/>
      <c r="IH81" s="307"/>
      <c r="II81" s="307"/>
      <c r="IJ81" s="307"/>
      <c r="IK81" s="307"/>
      <c r="IL81" s="307"/>
      <c r="IM81" s="307"/>
      <c r="IN81" s="307"/>
      <c r="IO81" s="307"/>
      <c r="IP81" s="307"/>
      <c r="IQ81" s="307"/>
      <c r="IR81" s="307"/>
      <c r="IS81" s="307"/>
      <c r="IT81" s="307"/>
      <c r="IU81" s="307"/>
      <c r="IV81" s="307"/>
      <c r="IW81" s="307"/>
      <c r="IX81" s="307"/>
      <c r="IY81" s="307"/>
      <c r="IZ81" s="307"/>
      <c r="JA81" s="307"/>
      <c r="JB81" s="307"/>
      <c r="JC81" s="307"/>
      <c r="JD81" s="307"/>
      <c r="JE81" s="307"/>
      <c r="JF81" s="307"/>
      <c r="JG81" s="307"/>
      <c r="JH81" s="307"/>
      <c r="JI81" s="307"/>
      <c r="JJ81" s="307"/>
      <c r="JK81" s="307"/>
      <c r="JL81" s="307"/>
      <c r="JM81" s="307"/>
      <c r="JN81" s="307"/>
      <c r="JO81" s="307"/>
      <c r="JP81" s="307"/>
      <c r="JQ81" s="307"/>
      <c r="JR81" s="307"/>
      <c r="JS81" s="307"/>
      <c r="JT81" s="307"/>
      <c r="JU81" s="307"/>
      <c r="JV81" s="307"/>
      <c r="JW81" s="307"/>
      <c r="JX81" s="307"/>
      <c r="JY81" s="307"/>
      <c r="JZ81" s="307"/>
      <c r="KA81" s="307"/>
      <c r="KB81" s="307"/>
      <c r="KC81" s="307"/>
      <c r="KD81" s="307"/>
      <c r="KE81" s="307"/>
      <c r="KF81" s="307"/>
      <c r="KG81" s="307"/>
      <c r="KH81" s="307"/>
      <c r="KI81" s="307"/>
      <c r="KJ81" s="307"/>
      <c r="KK81" s="307"/>
      <c r="KL81" s="307"/>
      <c r="KM81" s="307"/>
      <c r="KN81" s="307"/>
      <c r="KO81" s="307"/>
      <c r="KP81" s="307"/>
      <c r="KQ81" s="307"/>
      <c r="KR81" s="307"/>
      <c r="KS81" s="307"/>
      <c r="KT81" s="307"/>
      <c r="KU81" s="307"/>
      <c r="KV81" s="307"/>
      <c r="KW81" s="307"/>
      <c r="KX81" s="307"/>
      <c r="KY81" s="307"/>
      <c r="KZ81" s="307"/>
      <c r="LA81" s="307"/>
      <c r="LB81" s="307"/>
      <c r="LC81" s="307"/>
      <c r="LD81" s="307"/>
      <c r="LE81" s="307"/>
      <c r="LF81" s="307"/>
      <c r="LG81" s="307"/>
      <c r="LH81" s="307"/>
      <c r="LI81" s="307"/>
      <c r="LJ81" s="307"/>
      <c r="LK81" s="307"/>
      <c r="LL81" s="307"/>
      <c r="LM81" s="307"/>
      <c r="LN81" s="307"/>
      <c r="LO81" s="307"/>
      <c r="LP81" s="307"/>
      <c r="LQ81" s="307"/>
      <c r="LR81" s="307"/>
      <c r="LS81" s="307"/>
      <c r="LT81" s="307"/>
      <c r="LU81" s="307"/>
      <c r="LV81" s="307"/>
      <c r="LW81" s="307"/>
      <c r="LX81" s="307"/>
      <c r="LY81" s="307"/>
      <c r="LZ81" s="307"/>
      <c r="MA81" s="307"/>
      <c r="MB81" s="307"/>
      <c r="MC81" s="307"/>
      <c r="MD81" s="307"/>
      <c r="ME81" s="307"/>
      <c r="MF81" s="307"/>
      <c r="MG81" s="307"/>
      <c r="MH81" s="307"/>
      <c r="MI81" s="307"/>
      <c r="MJ81" s="307"/>
      <c r="MK81" s="307"/>
      <c r="ML81" s="307"/>
      <c r="MM81" s="307"/>
      <c r="MN81" s="307"/>
      <c r="MO81" s="307"/>
      <c r="MP81" s="307"/>
      <c r="MQ81" s="307"/>
      <c r="MR81" s="307"/>
      <c r="MS81" s="307"/>
      <c r="MT81" s="307"/>
      <c r="MU81" s="307"/>
      <c r="MV81" s="307"/>
      <c r="MW81" s="307"/>
      <c r="MX81" s="307"/>
      <c r="MY81" s="307"/>
      <c r="MZ81" s="307"/>
      <c r="NA81" s="307"/>
      <c r="NB81" s="307"/>
      <c r="NC81" s="307"/>
      <c r="ND81" s="307"/>
      <c r="NE81" s="307"/>
      <c r="NF81" s="307"/>
      <c r="NG81" s="307"/>
      <c r="NH81" s="307"/>
      <c r="NI81" s="307"/>
      <c r="NJ81" s="307"/>
      <c r="NK81" s="307"/>
      <c r="NL81" s="307"/>
      <c r="NM81" s="307"/>
      <c r="NN81" s="307"/>
      <c r="NO81" s="307"/>
      <c r="NP81" s="307"/>
      <c r="NQ81" s="307"/>
      <c r="NR81" s="307"/>
      <c r="NS81" s="307"/>
      <c r="NT81" s="307"/>
      <c r="NU81" s="307"/>
      <c r="NV81" s="307"/>
      <c r="NW81" s="307"/>
      <c r="NX81" s="307"/>
      <c r="NY81" s="307"/>
      <c r="NZ81" s="307"/>
      <c r="OA81" s="307"/>
      <c r="OB81" s="307"/>
      <c r="OC81" s="307"/>
      <c r="OD81" s="307"/>
      <c r="OE81" s="307"/>
      <c r="OF81" s="307"/>
      <c r="OG81" s="307"/>
      <c r="OH81" s="307"/>
      <c r="OI81" s="307"/>
      <c r="OJ81" s="307"/>
      <c r="OK81" s="307"/>
      <c r="OL81" s="307"/>
      <c r="OM81" s="307"/>
      <c r="ON81" s="307"/>
      <c r="OO81" s="307"/>
      <c r="OP81" s="307"/>
      <c r="OQ81" s="307"/>
      <c r="OR81" s="307"/>
      <c r="OS81" s="307"/>
      <c r="OT81" s="307"/>
      <c r="OU81" s="307"/>
      <c r="OV81" s="307"/>
      <c r="OW81" s="307"/>
      <c r="OX81" s="307"/>
      <c r="OY81" s="307"/>
      <c r="OZ81" s="307"/>
      <c r="PA81" s="307"/>
      <c r="PB81" s="307"/>
      <c r="PC81" s="307"/>
      <c r="PD81" s="307"/>
      <c r="PE81" s="307"/>
      <c r="PF81" s="307"/>
      <c r="PG81" s="307"/>
      <c r="PH81" s="307"/>
      <c r="PI81" s="307"/>
      <c r="PJ81" s="307"/>
      <c r="PK81" s="307"/>
      <c r="PL81" s="307"/>
      <c r="PM81" s="307"/>
      <c r="PN81" s="307"/>
      <c r="PO81" s="307"/>
      <c r="PP81" s="307"/>
      <c r="PQ81" s="307"/>
      <c r="PR81" s="307"/>
      <c r="PS81" s="307"/>
      <c r="PT81" s="307"/>
      <c r="PU81" s="307"/>
      <c r="PV81" s="307"/>
      <c r="PW81" s="307"/>
      <c r="PX81" s="307"/>
      <c r="PY81" s="307"/>
      <c r="PZ81" s="307"/>
      <c r="QA81" s="307"/>
      <c r="QB81" s="307"/>
      <c r="QC81" s="307"/>
      <c r="QD81" s="307"/>
      <c r="QE81" s="307"/>
      <c r="QF81" s="307"/>
      <c r="QG81" s="307"/>
      <c r="QH81" s="307"/>
      <c r="QI81" s="307"/>
      <c r="QJ81" s="307"/>
      <c r="QK81" s="307"/>
      <c r="QL81" s="307"/>
      <c r="QM81" s="307"/>
      <c r="QN81" s="307"/>
      <c r="QO81" s="307"/>
      <c r="QP81" s="307"/>
      <c r="QQ81" s="307"/>
      <c r="QR81" s="307"/>
      <c r="QS81" s="307"/>
      <c r="QT81" s="307"/>
      <c r="QU81" s="307"/>
      <c r="QV81" s="307"/>
      <c r="QW81" s="307"/>
      <c r="QX81" s="307"/>
      <c r="QY81" s="307"/>
      <c r="QZ81" s="307"/>
      <c r="RA81" s="307"/>
      <c r="RB81" s="307"/>
      <c r="RC81" s="307"/>
      <c r="RD81" s="307"/>
      <c r="RE81" s="307"/>
      <c r="RF81" s="307"/>
      <c r="RG81" s="307"/>
      <c r="RH81" s="307"/>
      <c r="RI81" s="307"/>
      <c r="RJ81" s="307"/>
      <c r="RK81" s="307"/>
      <c r="RL81" s="307"/>
      <c r="RM81" s="307"/>
      <c r="RN81" s="307"/>
      <c r="RO81" s="307"/>
      <c r="RP81" s="307"/>
      <c r="RQ81" s="307"/>
      <c r="RR81" s="307"/>
      <c r="RS81" s="307"/>
      <c r="RT81" s="307"/>
      <c r="RU81" s="307"/>
      <c r="RV81" s="307"/>
      <c r="RW81" s="307"/>
      <c r="RX81" s="307"/>
      <c r="RY81" s="307"/>
      <c r="RZ81" s="307"/>
      <c r="SA81" s="307"/>
      <c r="SB81" s="307"/>
      <c r="SC81" s="307"/>
      <c r="SD81" s="307"/>
      <c r="SE81" s="307"/>
      <c r="SF81" s="307"/>
      <c r="SG81" s="307"/>
      <c r="SH81" s="307"/>
      <c r="SI81" s="307"/>
      <c r="SJ81" s="307"/>
      <c r="SK81" s="307"/>
      <c r="SL81" s="307"/>
      <c r="SM81" s="307"/>
      <c r="SN81" s="307"/>
      <c r="SO81" s="307"/>
      <c r="SP81" s="307"/>
      <c r="SQ81" s="307"/>
      <c r="SR81" s="307"/>
      <c r="SS81" s="307"/>
      <c r="ST81" s="307"/>
      <c r="SU81" s="307"/>
      <c r="SV81" s="307"/>
      <c r="SW81" s="307"/>
      <c r="SX81" s="307"/>
      <c r="SY81" s="307"/>
      <c r="SZ81" s="307"/>
      <c r="TA81" s="307"/>
      <c r="TB81" s="307"/>
      <c r="TC81" s="307"/>
      <c r="TD81" s="307"/>
      <c r="TE81" s="307"/>
      <c r="TF81" s="307"/>
      <c r="TG81" s="307"/>
      <c r="TH81" s="307"/>
      <c r="TI81" s="307"/>
      <c r="TJ81" s="307"/>
      <c r="TK81" s="307"/>
      <c r="TL81" s="307"/>
      <c r="TM81" s="307"/>
      <c r="TN81" s="307"/>
      <c r="TO81" s="307"/>
      <c r="TP81" s="307"/>
      <c r="TQ81" s="307"/>
      <c r="TR81" s="307"/>
      <c r="TS81" s="307"/>
      <c r="TT81" s="307"/>
      <c r="TU81" s="307"/>
      <c r="TV81" s="307"/>
      <c r="TW81" s="307"/>
      <c r="TX81" s="307"/>
      <c r="TY81" s="307"/>
      <c r="TZ81" s="307"/>
      <c r="UA81" s="307"/>
      <c r="UB81" s="307"/>
      <c r="UC81" s="307"/>
      <c r="UD81" s="307"/>
      <c r="UE81" s="307"/>
      <c r="UF81" s="307"/>
      <c r="UG81" s="307"/>
      <c r="UH81" s="307"/>
      <c r="UI81" s="307"/>
      <c r="UJ81" s="307"/>
      <c r="UK81" s="307"/>
      <c r="UL81" s="307"/>
      <c r="UM81" s="307"/>
      <c r="UN81" s="307"/>
      <c r="UO81" s="307"/>
      <c r="UP81" s="307"/>
      <c r="UQ81" s="307"/>
      <c r="UR81" s="307"/>
      <c r="US81" s="307"/>
      <c r="UT81" s="307"/>
      <c r="UU81" s="307"/>
      <c r="UV81" s="307"/>
      <c r="UW81" s="307"/>
      <c r="UX81" s="307"/>
      <c r="UY81" s="307"/>
      <c r="UZ81" s="307"/>
      <c r="VA81" s="307"/>
      <c r="VB81" s="307"/>
      <c r="VC81" s="307"/>
      <c r="VD81" s="307"/>
      <c r="VE81" s="307"/>
      <c r="VF81" s="307"/>
      <c r="VG81" s="307"/>
      <c r="VH81" s="307"/>
      <c r="VI81" s="307"/>
      <c r="VJ81" s="307"/>
      <c r="VK81" s="307"/>
      <c r="VL81" s="307"/>
      <c r="VM81" s="307"/>
      <c r="VN81" s="307"/>
      <c r="VO81" s="307"/>
      <c r="VP81" s="307"/>
      <c r="VQ81" s="307"/>
      <c r="VR81" s="307"/>
      <c r="VS81" s="307"/>
      <c r="VT81" s="307"/>
      <c r="VU81" s="307"/>
      <c r="VV81" s="307"/>
      <c r="VW81" s="307"/>
      <c r="VX81" s="307"/>
      <c r="VY81" s="307"/>
      <c r="VZ81" s="307"/>
      <c r="WA81" s="307"/>
      <c r="WB81" s="307"/>
      <c r="WC81" s="307"/>
      <c r="WD81" s="307"/>
      <c r="WE81" s="307"/>
      <c r="WF81" s="307"/>
      <c r="WG81" s="307"/>
      <c r="WH81" s="307"/>
      <c r="WI81" s="307"/>
      <c r="WJ81" s="307"/>
      <c r="WK81" s="307"/>
      <c r="WL81" s="307"/>
      <c r="WM81" s="307"/>
      <c r="WN81" s="307"/>
      <c r="WO81" s="307"/>
      <c r="WP81" s="307"/>
      <c r="WQ81" s="307"/>
      <c r="WR81" s="307"/>
      <c r="WS81" s="307"/>
      <c r="WT81" s="307"/>
      <c r="WU81" s="307"/>
      <c r="WV81" s="307"/>
      <c r="WW81" s="307"/>
      <c r="WX81" s="307"/>
      <c r="WY81" s="307"/>
      <c r="WZ81" s="307"/>
      <c r="XA81" s="307"/>
      <c r="XB81" s="307"/>
      <c r="XC81" s="307"/>
      <c r="XD81" s="307"/>
      <c r="XE81" s="307"/>
      <c r="XF81" s="307"/>
      <c r="XG81" s="307"/>
      <c r="XH81" s="307"/>
      <c r="XI81" s="307"/>
      <c r="XJ81" s="307"/>
      <c r="XK81" s="307"/>
      <c r="XL81" s="307"/>
      <c r="XM81" s="307"/>
      <c r="XN81" s="307"/>
      <c r="XO81" s="307"/>
      <c r="XP81" s="307"/>
      <c r="XQ81" s="307"/>
      <c r="XR81" s="307"/>
      <c r="XS81" s="307"/>
      <c r="XT81" s="307"/>
      <c r="XU81" s="307"/>
      <c r="XV81" s="307"/>
      <c r="XW81" s="307"/>
      <c r="XX81" s="307"/>
      <c r="XY81" s="307"/>
      <c r="XZ81" s="307"/>
      <c r="YA81" s="307"/>
      <c r="YB81" s="307"/>
      <c r="YC81" s="307"/>
      <c r="YD81" s="307"/>
      <c r="YE81" s="307"/>
      <c r="YF81" s="307"/>
      <c r="YG81" s="307"/>
      <c r="YH81" s="307"/>
      <c r="YI81" s="307"/>
      <c r="YJ81" s="307"/>
      <c r="YK81" s="307"/>
      <c r="YL81" s="307"/>
      <c r="YM81" s="307"/>
      <c r="YN81" s="307"/>
      <c r="YO81" s="307"/>
      <c r="YP81" s="307"/>
      <c r="YQ81" s="307"/>
      <c r="YR81" s="307"/>
      <c r="YS81" s="307"/>
      <c r="YT81" s="307"/>
      <c r="YU81" s="307"/>
      <c r="YV81" s="307"/>
      <c r="YW81" s="307"/>
      <c r="YX81" s="307"/>
      <c r="YY81" s="307"/>
      <c r="YZ81" s="307"/>
      <c r="ZA81" s="307"/>
      <c r="ZB81" s="307"/>
      <c r="ZC81" s="307"/>
      <c r="ZD81" s="307"/>
      <c r="ZE81" s="307"/>
      <c r="ZF81" s="307"/>
      <c r="ZG81" s="307"/>
      <c r="ZH81" s="307"/>
      <c r="ZI81" s="307"/>
      <c r="ZJ81" s="307"/>
      <c r="ZK81" s="307"/>
      <c r="ZL81" s="307"/>
      <c r="ZM81" s="307"/>
      <c r="ZN81" s="307"/>
      <c r="ZO81" s="307"/>
      <c r="ZP81" s="307"/>
      <c r="ZQ81" s="307"/>
      <c r="ZR81" s="307"/>
      <c r="ZS81" s="307"/>
      <c r="ZT81" s="307"/>
      <c r="ZU81" s="307"/>
      <c r="ZV81" s="307"/>
      <c r="ZW81" s="307"/>
      <c r="ZX81" s="307"/>
      <c r="ZY81" s="307"/>
      <c r="ZZ81" s="307"/>
      <c r="AAA81" s="307"/>
      <c r="AAB81" s="307"/>
      <c r="AAC81" s="307"/>
      <c r="AAD81" s="307"/>
      <c r="AAE81" s="307"/>
      <c r="AAF81" s="307"/>
      <c r="AAG81" s="307"/>
      <c r="AAH81" s="307"/>
      <c r="AAI81" s="307"/>
      <c r="AAJ81" s="307"/>
      <c r="AAK81" s="307"/>
      <c r="AAL81" s="307"/>
      <c r="AAM81" s="307"/>
      <c r="AAN81" s="307"/>
      <c r="AAO81" s="307"/>
      <c r="AAP81" s="307"/>
      <c r="AAQ81" s="307"/>
      <c r="AAR81" s="307"/>
      <c r="AAS81" s="307"/>
      <c r="AAT81" s="307"/>
      <c r="AAU81" s="307"/>
      <c r="AAV81" s="307"/>
      <c r="AAW81" s="307"/>
      <c r="AAX81" s="307"/>
      <c r="AAY81" s="307"/>
      <c r="AAZ81" s="307"/>
      <c r="ABA81" s="307"/>
      <c r="ABB81" s="307"/>
      <c r="ABC81" s="307"/>
      <c r="ABD81" s="307"/>
      <c r="ABE81" s="307"/>
      <c r="ABF81" s="307"/>
      <c r="ABG81" s="307"/>
      <c r="ABH81" s="307"/>
      <c r="ABI81" s="307"/>
      <c r="ABJ81" s="307"/>
      <c r="ABK81" s="307"/>
      <c r="ABL81" s="307"/>
      <c r="ABM81" s="307"/>
      <c r="ABN81" s="307"/>
      <c r="ABO81" s="307"/>
      <c r="ABP81" s="307"/>
      <c r="ABQ81" s="307"/>
      <c r="ABR81" s="307"/>
      <c r="ABS81" s="307"/>
      <c r="ABT81" s="307"/>
      <c r="ABU81" s="307"/>
      <c r="ABV81" s="307"/>
      <c r="ABW81" s="307"/>
      <c r="ABX81" s="307"/>
      <c r="ABY81" s="307"/>
      <c r="ABZ81" s="307"/>
      <c r="ACA81" s="307"/>
      <c r="ACB81" s="307"/>
      <c r="ACC81" s="307"/>
      <c r="ACD81" s="307"/>
      <c r="ACE81" s="307"/>
      <c r="ACF81" s="307"/>
      <c r="ACG81" s="307"/>
      <c r="ACH81" s="307"/>
      <c r="ACI81" s="307"/>
      <c r="ACJ81" s="307"/>
      <c r="ACK81" s="307"/>
      <c r="ACL81" s="307"/>
      <c r="ACM81" s="307"/>
      <c r="ACN81" s="307"/>
      <c r="ACO81" s="307"/>
      <c r="ACP81" s="307"/>
      <c r="ACQ81" s="307"/>
      <c r="ACR81" s="307"/>
      <c r="ACS81" s="307"/>
      <c r="ACT81" s="307"/>
      <c r="ACU81" s="307"/>
      <c r="ACV81" s="307"/>
      <c r="ACW81" s="307"/>
      <c r="ACX81" s="307"/>
      <c r="ACY81" s="307"/>
      <c r="ACZ81" s="307"/>
      <c r="ADA81" s="307"/>
      <c r="ADB81" s="307"/>
      <c r="ADC81" s="307"/>
      <c r="ADD81" s="307"/>
      <c r="ADE81" s="307"/>
      <c r="ADF81" s="307"/>
      <c r="ADG81" s="307"/>
      <c r="ADH81" s="307"/>
      <c r="ADI81" s="307"/>
      <c r="ADJ81" s="307"/>
      <c r="ADK81" s="307"/>
      <c r="ADL81" s="307"/>
      <c r="ADM81" s="307"/>
      <c r="ADN81" s="307"/>
      <c r="ADO81" s="307"/>
      <c r="ADP81" s="307"/>
      <c r="ADQ81" s="307"/>
      <c r="ADR81" s="307"/>
      <c r="ADS81" s="307"/>
      <c r="ADT81" s="307"/>
      <c r="ADU81" s="307"/>
      <c r="ADV81" s="307"/>
      <c r="ADW81" s="307"/>
      <c r="ADX81" s="307"/>
      <c r="ADY81" s="307"/>
      <c r="ADZ81" s="307"/>
      <c r="AEA81" s="307"/>
      <c r="AEB81" s="307"/>
      <c r="AEC81" s="307"/>
      <c r="AED81" s="307"/>
      <c r="AEE81" s="307"/>
      <c r="AEF81" s="307"/>
      <c r="AEG81" s="307"/>
      <c r="AEH81" s="307"/>
      <c r="AEI81" s="307"/>
      <c r="AEJ81" s="307"/>
      <c r="AEK81" s="307"/>
      <c r="AEL81" s="307"/>
      <c r="AEM81" s="307"/>
      <c r="AEN81" s="307"/>
      <c r="AEO81" s="307"/>
      <c r="AEP81" s="307"/>
      <c r="AEQ81" s="307"/>
      <c r="AER81" s="307"/>
      <c r="AES81" s="307"/>
      <c r="AET81" s="307"/>
      <c r="AEU81" s="307"/>
      <c r="AEV81" s="307"/>
      <c r="AEW81" s="307"/>
      <c r="AEX81" s="307"/>
      <c r="AEY81" s="307"/>
      <c r="AEZ81" s="307"/>
      <c r="AFA81" s="307"/>
      <c r="AFB81" s="307"/>
      <c r="AFC81" s="307"/>
      <c r="AFD81" s="307"/>
      <c r="AFE81" s="307"/>
      <c r="AFF81" s="307"/>
      <c r="AFG81" s="307"/>
      <c r="AFH81" s="307"/>
      <c r="AFI81" s="307"/>
      <c r="AFJ81" s="307"/>
      <c r="AFK81" s="307"/>
      <c r="AFL81" s="307"/>
      <c r="AFM81" s="307"/>
      <c r="AFN81" s="307"/>
      <c r="AFO81" s="307"/>
      <c r="AFP81" s="307"/>
      <c r="AFQ81" s="307"/>
      <c r="AFR81" s="307"/>
      <c r="AFS81" s="307"/>
      <c r="AFT81" s="307"/>
      <c r="AFU81" s="307"/>
      <c r="AFV81" s="307"/>
      <c r="AFW81" s="307"/>
      <c r="AFX81" s="307"/>
      <c r="AFY81" s="307"/>
      <c r="AFZ81" s="307"/>
      <c r="AGA81" s="307"/>
      <c r="AGB81" s="307"/>
      <c r="AGC81" s="307"/>
      <c r="AGD81" s="307"/>
      <c r="AGE81" s="307"/>
      <c r="AGF81" s="307"/>
      <c r="AGG81" s="307"/>
      <c r="AGH81" s="307"/>
      <c r="AGI81" s="307"/>
      <c r="AGJ81" s="307"/>
      <c r="AGK81" s="307"/>
      <c r="AGL81" s="307"/>
      <c r="AGM81" s="307"/>
      <c r="AGN81" s="307"/>
      <c r="AGO81" s="307"/>
      <c r="AGP81" s="307"/>
      <c r="AGQ81" s="307"/>
      <c r="AGR81" s="307"/>
      <c r="AGS81" s="307"/>
      <c r="AGT81" s="307"/>
      <c r="AGU81" s="307"/>
      <c r="AGV81" s="307"/>
      <c r="AGW81" s="307"/>
      <c r="AGX81" s="307"/>
      <c r="AGY81" s="307"/>
      <c r="AGZ81" s="307"/>
      <c r="AHA81" s="307"/>
      <c r="AHB81" s="307"/>
      <c r="AHC81" s="307"/>
      <c r="AHD81" s="307"/>
      <c r="AHE81" s="307"/>
      <c r="AHF81" s="307"/>
      <c r="AHG81" s="307"/>
      <c r="AHH81" s="307"/>
      <c r="AHI81" s="307"/>
      <c r="AHJ81" s="307"/>
      <c r="AHK81" s="307"/>
      <c r="AHL81" s="307"/>
      <c r="AHM81" s="307"/>
      <c r="AHN81" s="307"/>
      <c r="AHO81" s="307"/>
      <c r="AHP81" s="307"/>
      <c r="AHQ81" s="307"/>
      <c r="AHR81" s="307"/>
      <c r="AHS81" s="307"/>
      <c r="AHT81" s="307"/>
      <c r="AHU81" s="307"/>
      <c r="AHV81" s="307"/>
      <c r="AHW81" s="307"/>
      <c r="AHX81" s="307"/>
      <c r="AHY81" s="307"/>
      <c r="AHZ81" s="307"/>
      <c r="AIA81" s="307"/>
      <c r="AIB81" s="307"/>
      <c r="AIC81" s="307"/>
      <c r="AID81" s="307"/>
      <c r="AIE81" s="307"/>
      <c r="AIF81" s="307"/>
      <c r="AIG81" s="307"/>
      <c r="AIH81" s="307"/>
      <c r="AII81" s="307"/>
      <c r="AIJ81" s="307"/>
      <c r="AIK81" s="307"/>
      <c r="AIL81" s="307"/>
      <c r="AIM81" s="307"/>
      <c r="AIN81" s="307"/>
      <c r="AIO81" s="307"/>
      <c r="AIP81" s="307"/>
      <c r="AIQ81" s="307"/>
      <c r="AIR81" s="307"/>
      <c r="AIS81" s="307"/>
      <c r="AIT81" s="307"/>
      <c r="AIU81" s="307"/>
      <c r="AIV81" s="307"/>
      <c r="AIW81" s="307"/>
      <c r="AIX81" s="307"/>
      <c r="AIY81" s="307"/>
      <c r="AIZ81" s="307"/>
      <c r="AJA81" s="307"/>
      <c r="AJB81" s="307"/>
      <c r="AJC81" s="307"/>
      <c r="AJD81" s="307"/>
      <c r="AJE81" s="307"/>
      <c r="AJF81" s="307"/>
      <c r="AJG81" s="307"/>
      <c r="AJH81" s="307"/>
      <c r="AJI81" s="307"/>
      <c r="AJJ81" s="307"/>
      <c r="AJK81" s="307"/>
      <c r="AJL81" s="307"/>
      <c r="AJM81" s="307"/>
      <c r="AJN81" s="307"/>
      <c r="AJO81" s="307"/>
      <c r="AJP81" s="307"/>
      <c r="AJQ81" s="307"/>
      <c r="AJR81" s="307"/>
      <c r="AJS81" s="307"/>
      <c r="AJT81" s="307"/>
      <c r="AJU81" s="307"/>
      <c r="AJV81" s="307"/>
      <c r="AJW81" s="307"/>
      <c r="AJX81" s="307"/>
      <c r="AJY81" s="307"/>
      <c r="AJZ81" s="307"/>
      <c r="AKA81" s="307"/>
      <c r="AKB81" s="307"/>
      <c r="AKC81" s="307"/>
      <c r="AKD81" s="307"/>
      <c r="AKE81" s="307"/>
      <c r="AKF81" s="307"/>
      <c r="AKG81" s="307"/>
      <c r="AKH81" s="307"/>
      <c r="AKI81" s="307"/>
      <c r="AKJ81" s="307"/>
      <c r="AKK81" s="307"/>
      <c r="AKL81" s="307"/>
      <c r="AKM81" s="307"/>
      <c r="AKN81" s="307"/>
      <c r="AKO81" s="307"/>
      <c r="AKP81" s="307"/>
      <c r="AKQ81" s="307"/>
      <c r="AKR81" s="307"/>
      <c r="AKS81" s="307"/>
      <c r="AKT81" s="307"/>
      <c r="AKU81" s="307"/>
      <c r="AKV81" s="307"/>
      <c r="AKW81" s="307"/>
      <c r="AKX81" s="307"/>
      <c r="AKY81" s="307"/>
    </row>
    <row r="82" spans="1:987" s="41" customFormat="1" x14ac:dyDescent="0.25">
      <c r="A82" s="133" t="s">
        <v>3</v>
      </c>
      <c r="B82" s="185" t="e">
        <f>IF('Sample of Spirits 2'!I82&lt;E82,"&lt;",'Sample of Spirits 2'!I82)</f>
        <v>#DIV/0!</v>
      </c>
      <c r="C82" s="94" t="e">
        <f t="shared" si="54"/>
        <v>#DIV/0!</v>
      </c>
      <c r="D82" s="94" t="e">
        <f>'Sample of Spirits 2'!E82</f>
        <v>#DIV/0!</v>
      </c>
      <c r="E82" s="199" t="e">
        <f t="shared" si="55"/>
        <v>#DIV/0!</v>
      </c>
      <c r="F82" s="118"/>
      <c r="G82" s="98" t="e">
        <f>IF('Sample of Spirits 2'!R82&lt;J82,"&lt;",'Sample of Spirits 2'!R82)</f>
        <v>#DIV/0!</v>
      </c>
      <c r="H82" s="94" t="e">
        <f t="shared" si="56"/>
        <v>#DIV/0!</v>
      </c>
      <c r="I82" s="94" t="e">
        <f>'Sample of Spirits 2'!N82</f>
        <v>#DIV/0!</v>
      </c>
      <c r="J82" s="199" t="e">
        <f t="shared" si="57"/>
        <v>#DIV/0!</v>
      </c>
      <c r="K82" s="118"/>
      <c r="L82" s="185" t="e">
        <f>IF('Sample of Spirits 2'!AA82&lt;O82,"&lt;",'Sample of Spirits 2'!AA82)</f>
        <v>#DIV/0!</v>
      </c>
      <c r="M82" s="98" t="e">
        <f t="shared" si="58"/>
        <v>#DIV/0!</v>
      </c>
      <c r="N82" s="94" t="e">
        <f>'Sample of Spirits 2'!W82</f>
        <v>#DIV/0!</v>
      </c>
      <c r="O82" s="199" t="e">
        <f t="shared" si="59"/>
        <v>#DIV/0!</v>
      </c>
      <c r="P82" s="118"/>
      <c r="Q82" s="94" t="e">
        <f t="shared" si="60"/>
        <v>#DIV/0!</v>
      </c>
      <c r="R82" s="94" t="e">
        <f t="shared" si="61"/>
        <v>#DIV/0!</v>
      </c>
      <c r="S82" s="118"/>
      <c r="T82" s="186" t="e">
        <f t="shared" si="62"/>
        <v>#DIV/0!</v>
      </c>
      <c r="U82" s="94" t="e">
        <f t="shared" si="63"/>
        <v>#DIV/0!</v>
      </c>
      <c r="V82" s="114"/>
      <c r="W82" s="312"/>
      <c r="X82" s="307"/>
      <c r="Y82" s="307"/>
      <c r="Z82" s="307"/>
      <c r="AA82" s="307"/>
      <c r="AB82" s="307"/>
      <c r="AC82" s="307"/>
      <c r="AD82" s="307"/>
      <c r="AE82" s="307"/>
      <c r="AF82" s="307"/>
      <c r="AG82" s="307"/>
      <c r="AH82" s="307"/>
      <c r="AI82" s="307"/>
      <c r="AJ82" s="307"/>
      <c r="AK82" s="307"/>
      <c r="AL82" s="307"/>
      <c r="AM82" s="307"/>
      <c r="AN82" s="307"/>
      <c r="AO82" s="307"/>
      <c r="AP82" s="307"/>
      <c r="AQ82" s="307"/>
      <c r="AR82" s="307"/>
      <c r="AS82" s="307"/>
      <c r="AT82" s="307"/>
      <c r="AU82" s="307"/>
      <c r="AV82" s="307"/>
      <c r="AW82" s="307"/>
      <c r="AX82" s="307"/>
      <c r="AY82" s="307"/>
      <c r="AZ82" s="307"/>
      <c r="BA82" s="307"/>
      <c r="BB82" s="307"/>
      <c r="BC82" s="307"/>
      <c r="BD82" s="307"/>
      <c r="BE82" s="307"/>
      <c r="BF82" s="307"/>
      <c r="BG82" s="307"/>
      <c r="BH82" s="307"/>
      <c r="BI82" s="307"/>
      <c r="BJ82" s="307"/>
      <c r="BK82" s="307"/>
      <c r="BL82" s="307"/>
      <c r="BM82" s="307"/>
      <c r="BN82" s="307"/>
      <c r="BO82" s="307"/>
      <c r="BP82" s="307"/>
      <c r="BQ82" s="307"/>
      <c r="BR82" s="307"/>
      <c r="BS82" s="307"/>
      <c r="BT82" s="307"/>
      <c r="BU82" s="307"/>
      <c r="BV82" s="307"/>
      <c r="BW82" s="307"/>
      <c r="BX82" s="307"/>
      <c r="BY82" s="307"/>
      <c r="BZ82" s="307"/>
      <c r="CA82" s="307"/>
      <c r="CB82" s="307"/>
      <c r="CC82" s="307"/>
      <c r="CD82" s="307"/>
      <c r="CE82" s="307"/>
      <c r="CF82" s="307"/>
      <c r="CG82" s="307"/>
      <c r="CH82" s="307"/>
      <c r="CI82" s="307"/>
      <c r="CJ82" s="307"/>
      <c r="CK82" s="307"/>
      <c r="CL82" s="307"/>
      <c r="CM82" s="307"/>
      <c r="CN82" s="307"/>
      <c r="CO82" s="307"/>
      <c r="CP82" s="307"/>
      <c r="CQ82" s="307"/>
      <c r="CR82" s="307"/>
      <c r="CS82" s="307"/>
      <c r="CT82" s="307"/>
      <c r="CU82" s="307"/>
      <c r="CV82" s="307"/>
      <c r="CW82" s="307"/>
      <c r="CX82" s="307"/>
      <c r="CY82" s="307"/>
      <c r="CZ82" s="307"/>
      <c r="DA82" s="307"/>
      <c r="DB82" s="307"/>
      <c r="DC82" s="307"/>
      <c r="DD82" s="307"/>
      <c r="DE82" s="307"/>
      <c r="DF82" s="307"/>
      <c r="DG82" s="307"/>
      <c r="DH82" s="307"/>
      <c r="DI82" s="307"/>
      <c r="DJ82" s="307"/>
      <c r="DK82" s="307"/>
      <c r="DL82" s="307"/>
      <c r="DM82" s="307"/>
      <c r="DN82" s="307"/>
      <c r="DO82" s="307"/>
      <c r="DP82" s="307"/>
      <c r="DQ82" s="307"/>
      <c r="DR82" s="307"/>
      <c r="DS82" s="307"/>
      <c r="DT82" s="307"/>
      <c r="DU82" s="307"/>
      <c r="DV82" s="307"/>
      <c r="DW82" s="307"/>
      <c r="DX82" s="307"/>
      <c r="DY82" s="307"/>
      <c r="DZ82" s="307"/>
      <c r="EA82" s="307"/>
      <c r="EB82" s="307"/>
      <c r="EC82" s="307"/>
      <c r="ED82" s="307"/>
      <c r="EE82" s="307"/>
      <c r="EF82" s="307"/>
      <c r="EG82" s="307"/>
      <c r="EH82" s="307"/>
      <c r="EI82" s="307"/>
      <c r="EJ82" s="307"/>
      <c r="EK82" s="307"/>
      <c r="EL82" s="307"/>
      <c r="EM82" s="307"/>
      <c r="EN82" s="307"/>
      <c r="EO82" s="307"/>
      <c r="EP82" s="307"/>
      <c r="EQ82" s="307"/>
      <c r="ER82" s="307"/>
      <c r="ES82" s="307"/>
      <c r="ET82" s="307"/>
      <c r="EU82" s="307"/>
      <c r="EV82" s="307"/>
      <c r="EW82" s="307"/>
      <c r="EX82" s="307"/>
      <c r="EY82" s="307"/>
      <c r="EZ82" s="307"/>
      <c r="FA82" s="307"/>
      <c r="FB82" s="307"/>
      <c r="FC82" s="307"/>
      <c r="FD82" s="307"/>
      <c r="FE82" s="307"/>
      <c r="FF82" s="307"/>
      <c r="FG82" s="307"/>
      <c r="FH82" s="307"/>
      <c r="FI82" s="307"/>
      <c r="FJ82" s="307"/>
      <c r="FK82" s="307"/>
      <c r="FL82" s="307"/>
      <c r="FM82" s="307"/>
      <c r="FN82" s="307"/>
      <c r="FO82" s="307"/>
      <c r="FP82" s="307"/>
      <c r="FQ82" s="307"/>
      <c r="FR82" s="307"/>
      <c r="FS82" s="307"/>
      <c r="FT82" s="307"/>
      <c r="FU82" s="307"/>
      <c r="FV82" s="307"/>
      <c r="FW82" s="307"/>
      <c r="FX82" s="307"/>
      <c r="FY82" s="307"/>
      <c r="FZ82" s="307"/>
      <c r="GA82" s="307"/>
      <c r="GB82" s="307"/>
      <c r="GC82" s="307"/>
      <c r="GD82" s="307"/>
      <c r="GE82" s="307"/>
      <c r="GF82" s="307"/>
      <c r="GG82" s="307"/>
      <c r="GH82" s="307"/>
      <c r="GI82" s="307"/>
      <c r="GJ82" s="307"/>
      <c r="GK82" s="307"/>
      <c r="GL82" s="307"/>
      <c r="GM82" s="307"/>
      <c r="GN82" s="307"/>
      <c r="GO82" s="307"/>
      <c r="GP82" s="307"/>
      <c r="GQ82" s="307"/>
      <c r="GR82" s="307"/>
      <c r="GS82" s="307"/>
      <c r="GT82" s="307"/>
      <c r="GU82" s="307"/>
      <c r="GV82" s="307"/>
      <c r="GW82" s="307"/>
      <c r="GX82" s="307"/>
      <c r="GY82" s="307"/>
      <c r="GZ82" s="307"/>
      <c r="HA82" s="307"/>
      <c r="HB82" s="307"/>
      <c r="HC82" s="307"/>
      <c r="HD82" s="307"/>
      <c r="HE82" s="307"/>
      <c r="HF82" s="307"/>
      <c r="HG82" s="307"/>
      <c r="HH82" s="307"/>
      <c r="HI82" s="307"/>
      <c r="HJ82" s="307"/>
      <c r="HK82" s="307"/>
      <c r="HL82" s="307"/>
      <c r="HM82" s="307"/>
      <c r="HN82" s="307"/>
      <c r="HO82" s="307"/>
      <c r="HP82" s="307"/>
      <c r="HQ82" s="307"/>
      <c r="HR82" s="307"/>
      <c r="HS82" s="307"/>
      <c r="HT82" s="307"/>
      <c r="HU82" s="307"/>
      <c r="HV82" s="307"/>
      <c r="HW82" s="307"/>
      <c r="HX82" s="307"/>
      <c r="HY82" s="307"/>
      <c r="HZ82" s="307"/>
      <c r="IA82" s="307"/>
      <c r="IB82" s="307"/>
      <c r="IC82" s="307"/>
      <c r="ID82" s="307"/>
      <c r="IE82" s="307"/>
      <c r="IF82" s="307"/>
      <c r="IG82" s="307"/>
      <c r="IH82" s="307"/>
      <c r="II82" s="307"/>
      <c r="IJ82" s="307"/>
      <c r="IK82" s="307"/>
      <c r="IL82" s="307"/>
      <c r="IM82" s="307"/>
      <c r="IN82" s="307"/>
      <c r="IO82" s="307"/>
      <c r="IP82" s="307"/>
      <c r="IQ82" s="307"/>
      <c r="IR82" s="307"/>
      <c r="IS82" s="307"/>
      <c r="IT82" s="307"/>
      <c r="IU82" s="307"/>
      <c r="IV82" s="307"/>
      <c r="IW82" s="307"/>
      <c r="IX82" s="307"/>
      <c r="IY82" s="307"/>
      <c r="IZ82" s="307"/>
      <c r="JA82" s="307"/>
      <c r="JB82" s="307"/>
      <c r="JC82" s="307"/>
      <c r="JD82" s="307"/>
      <c r="JE82" s="307"/>
      <c r="JF82" s="307"/>
      <c r="JG82" s="307"/>
      <c r="JH82" s="307"/>
      <c r="JI82" s="307"/>
      <c r="JJ82" s="307"/>
      <c r="JK82" s="307"/>
      <c r="JL82" s="307"/>
      <c r="JM82" s="307"/>
      <c r="JN82" s="307"/>
      <c r="JO82" s="307"/>
      <c r="JP82" s="307"/>
      <c r="JQ82" s="307"/>
      <c r="JR82" s="307"/>
      <c r="JS82" s="307"/>
      <c r="JT82" s="307"/>
      <c r="JU82" s="307"/>
      <c r="JV82" s="307"/>
      <c r="JW82" s="307"/>
      <c r="JX82" s="307"/>
      <c r="JY82" s="307"/>
      <c r="JZ82" s="307"/>
      <c r="KA82" s="307"/>
      <c r="KB82" s="307"/>
      <c r="KC82" s="307"/>
      <c r="KD82" s="307"/>
      <c r="KE82" s="307"/>
      <c r="KF82" s="307"/>
      <c r="KG82" s="307"/>
      <c r="KH82" s="307"/>
      <c r="KI82" s="307"/>
      <c r="KJ82" s="307"/>
      <c r="KK82" s="307"/>
      <c r="KL82" s="307"/>
      <c r="KM82" s="307"/>
      <c r="KN82" s="307"/>
      <c r="KO82" s="307"/>
      <c r="KP82" s="307"/>
      <c r="KQ82" s="307"/>
      <c r="KR82" s="307"/>
      <c r="KS82" s="307"/>
      <c r="KT82" s="307"/>
      <c r="KU82" s="307"/>
      <c r="KV82" s="307"/>
      <c r="KW82" s="307"/>
      <c r="KX82" s="307"/>
      <c r="KY82" s="307"/>
      <c r="KZ82" s="307"/>
      <c r="LA82" s="307"/>
      <c r="LB82" s="307"/>
      <c r="LC82" s="307"/>
      <c r="LD82" s="307"/>
      <c r="LE82" s="307"/>
      <c r="LF82" s="307"/>
      <c r="LG82" s="307"/>
      <c r="LH82" s="307"/>
      <c r="LI82" s="307"/>
      <c r="LJ82" s="307"/>
      <c r="LK82" s="307"/>
      <c r="LL82" s="307"/>
      <c r="LM82" s="307"/>
      <c r="LN82" s="307"/>
      <c r="LO82" s="307"/>
      <c r="LP82" s="307"/>
      <c r="LQ82" s="307"/>
      <c r="LR82" s="307"/>
      <c r="LS82" s="307"/>
      <c r="LT82" s="307"/>
      <c r="LU82" s="307"/>
      <c r="LV82" s="307"/>
      <c r="LW82" s="307"/>
      <c r="LX82" s="307"/>
      <c r="LY82" s="307"/>
      <c r="LZ82" s="307"/>
      <c r="MA82" s="307"/>
      <c r="MB82" s="307"/>
      <c r="MC82" s="307"/>
      <c r="MD82" s="307"/>
      <c r="ME82" s="307"/>
      <c r="MF82" s="307"/>
      <c r="MG82" s="307"/>
      <c r="MH82" s="307"/>
      <c r="MI82" s="307"/>
      <c r="MJ82" s="307"/>
      <c r="MK82" s="307"/>
      <c r="ML82" s="307"/>
      <c r="MM82" s="307"/>
      <c r="MN82" s="307"/>
      <c r="MO82" s="307"/>
      <c r="MP82" s="307"/>
      <c r="MQ82" s="307"/>
      <c r="MR82" s="307"/>
      <c r="MS82" s="307"/>
      <c r="MT82" s="307"/>
      <c r="MU82" s="307"/>
      <c r="MV82" s="307"/>
      <c r="MW82" s="307"/>
      <c r="MX82" s="307"/>
      <c r="MY82" s="307"/>
      <c r="MZ82" s="307"/>
      <c r="NA82" s="307"/>
      <c r="NB82" s="307"/>
      <c r="NC82" s="307"/>
      <c r="ND82" s="307"/>
      <c r="NE82" s="307"/>
      <c r="NF82" s="307"/>
      <c r="NG82" s="307"/>
      <c r="NH82" s="307"/>
      <c r="NI82" s="307"/>
      <c r="NJ82" s="307"/>
      <c r="NK82" s="307"/>
      <c r="NL82" s="307"/>
      <c r="NM82" s="307"/>
      <c r="NN82" s="307"/>
      <c r="NO82" s="307"/>
      <c r="NP82" s="307"/>
      <c r="NQ82" s="307"/>
      <c r="NR82" s="307"/>
      <c r="NS82" s="307"/>
      <c r="NT82" s="307"/>
      <c r="NU82" s="307"/>
      <c r="NV82" s="307"/>
      <c r="NW82" s="307"/>
      <c r="NX82" s="307"/>
      <c r="NY82" s="307"/>
      <c r="NZ82" s="307"/>
      <c r="OA82" s="307"/>
      <c r="OB82" s="307"/>
      <c r="OC82" s="307"/>
      <c r="OD82" s="307"/>
      <c r="OE82" s="307"/>
      <c r="OF82" s="307"/>
      <c r="OG82" s="307"/>
      <c r="OH82" s="307"/>
      <c r="OI82" s="307"/>
      <c r="OJ82" s="307"/>
      <c r="OK82" s="307"/>
      <c r="OL82" s="307"/>
      <c r="OM82" s="307"/>
      <c r="ON82" s="307"/>
      <c r="OO82" s="307"/>
      <c r="OP82" s="307"/>
      <c r="OQ82" s="307"/>
      <c r="OR82" s="307"/>
      <c r="OS82" s="307"/>
      <c r="OT82" s="307"/>
      <c r="OU82" s="307"/>
      <c r="OV82" s="307"/>
      <c r="OW82" s="307"/>
      <c r="OX82" s="307"/>
      <c r="OY82" s="307"/>
      <c r="OZ82" s="307"/>
      <c r="PA82" s="307"/>
      <c r="PB82" s="307"/>
      <c r="PC82" s="307"/>
      <c r="PD82" s="307"/>
      <c r="PE82" s="307"/>
      <c r="PF82" s="307"/>
      <c r="PG82" s="307"/>
      <c r="PH82" s="307"/>
      <c r="PI82" s="307"/>
      <c r="PJ82" s="307"/>
      <c r="PK82" s="307"/>
      <c r="PL82" s="307"/>
      <c r="PM82" s="307"/>
      <c r="PN82" s="307"/>
      <c r="PO82" s="307"/>
      <c r="PP82" s="307"/>
      <c r="PQ82" s="307"/>
      <c r="PR82" s="307"/>
      <c r="PS82" s="307"/>
      <c r="PT82" s="307"/>
      <c r="PU82" s="307"/>
      <c r="PV82" s="307"/>
      <c r="PW82" s="307"/>
      <c r="PX82" s="307"/>
      <c r="PY82" s="307"/>
      <c r="PZ82" s="307"/>
      <c r="QA82" s="307"/>
      <c r="QB82" s="307"/>
      <c r="QC82" s="307"/>
      <c r="QD82" s="307"/>
      <c r="QE82" s="307"/>
      <c r="QF82" s="307"/>
      <c r="QG82" s="307"/>
      <c r="QH82" s="307"/>
      <c r="QI82" s="307"/>
      <c r="QJ82" s="307"/>
      <c r="QK82" s="307"/>
      <c r="QL82" s="307"/>
      <c r="QM82" s="307"/>
      <c r="QN82" s="307"/>
      <c r="QO82" s="307"/>
      <c r="QP82" s="307"/>
      <c r="QQ82" s="307"/>
      <c r="QR82" s="307"/>
      <c r="QS82" s="307"/>
      <c r="QT82" s="307"/>
      <c r="QU82" s="307"/>
      <c r="QV82" s="307"/>
      <c r="QW82" s="307"/>
      <c r="QX82" s="307"/>
      <c r="QY82" s="307"/>
      <c r="QZ82" s="307"/>
      <c r="RA82" s="307"/>
      <c r="RB82" s="307"/>
      <c r="RC82" s="307"/>
      <c r="RD82" s="307"/>
      <c r="RE82" s="307"/>
      <c r="RF82" s="307"/>
      <c r="RG82" s="307"/>
      <c r="RH82" s="307"/>
      <c r="RI82" s="307"/>
      <c r="RJ82" s="307"/>
      <c r="RK82" s="307"/>
      <c r="RL82" s="307"/>
      <c r="RM82" s="307"/>
      <c r="RN82" s="307"/>
      <c r="RO82" s="307"/>
      <c r="RP82" s="307"/>
      <c r="RQ82" s="307"/>
      <c r="RR82" s="307"/>
      <c r="RS82" s="307"/>
      <c r="RT82" s="307"/>
      <c r="RU82" s="307"/>
      <c r="RV82" s="307"/>
      <c r="RW82" s="307"/>
      <c r="RX82" s="307"/>
      <c r="RY82" s="307"/>
      <c r="RZ82" s="307"/>
      <c r="SA82" s="307"/>
      <c r="SB82" s="307"/>
      <c r="SC82" s="307"/>
      <c r="SD82" s="307"/>
      <c r="SE82" s="307"/>
      <c r="SF82" s="307"/>
      <c r="SG82" s="307"/>
      <c r="SH82" s="307"/>
      <c r="SI82" s="307"/>
      <c r="SJ82" s="307"/>
      <c r="SK82" s="307"/>
      <c r="SL82" s="307"/>
      <c r="SM82" s="307"/>
      <c r="SN82" s="307"/>
      <c r="SO82" s="307"/>
      <c r="SP82" s="307"/>
      <c r="SQ82" s="307"/>
      <c r="SR82" s="307"/>
      <c r="SS82" s="307"/>
      <c r="ST82" s="307"/>
      <c r="SU82" s="307"/>
      <c r="SV82" s="307"/>
      <c r="SW82" s="307"/>
      <c r="SX82" s="307"/>
      <c r="SY82" s="307"/>
      <c r="SZ82" s="307"/>
      <c r="TA82" s="307"/>
      <c r="TB82" s="307"/>
      <c r="TC82" s="307"/>
      <c r="TD82" s="307"/>
      <c r="TE82" s="307"/>
      <c r="TF82" s="307"/>
      <c r="TG82" s="307"/>
      <c r="TH82" s="307"/>
      <c r="TI82" s="307"/>
      <c r="TJ82" s="307"/>
      <c r="TK82" s="307"/>
      <c r="TL82" s="307"/>
      <c r="TM82" s="307"/>
      <c r="TN82" s="307"/>
      <c r="TO82" s="307"/>
      <c r="TP82" s="307"/>
      <c r="TQ82" s="307"/>
      <c r="TR82" s="307"/>
      <c r="TS82" s="307"/>
      <c r="TT82" s="307"/>
      <c r="TU82" s="307"/>
      <c r="TV82" s="307"/>
      <c r="TW82" s="307"/>
      <c r="TX82" s="307"/>
      <c r="TY82" s="307"/>
      <c r="TZ82" s="307"/>
      <c r="UA82" s="307"/>
      <c r="UB82" s="307"/>
      <c r="UC82" s="307"/>
      <c r="UD82" s="307"/>
      <c r="UE82" s="307"/>
      <c r="UF82" s="307"/>
      <c r="UG82" s="307"/>
      <c r="UH82" s="307"/>
      <c r="UI82" s="307"/>
      <c r="UJ82" s="307"/>
      <c r="UK82" s="307"/>
      <c r="UL82" s="307"/>
      <c r="UM82" s="307"/>
      <c r="UN82" s="307"/>
      <c r="UO82" s="307"/>
      <c r="UP82" s="307"/>
      <c r="UQ82" s="307"/>
      <c r="UR82" s="307"/>
      <c r="US82" s="307"/>
      <c r="UT82" s="307"/>
      <c r="UU82" s="307"/>
      <c r="UV82" s="307"/>
      <c r="UW82" s="307"/>
      <c r="UX82" s="307"/>
      <c r="UY82" s="307"/>
      <c r="UZ82" s="307"/>
      <c r="VA82" s="307"/>
      <c r="VB82" s="307"/>
      <c r="VC82" s="307"/>
      <c r="VD82" s="307"/>
      <c r="VE82" s="307"/>
      <c r="VF82" s="307"/>
      <c r="VG82" s="307"/>
      <c r="VH82" s="307"/>
      <c r="VI82" s="307"/>
      <c r="VJ82" s="307"/>
      <c r="VK82" s="307"/>
      <c r="VL82" s="307"/>
      <c r="VM82" s="307"/>
      <c r="VN82" s="307"/>
      <c r="VO82" s="307"/>
      <c r="VP82" s="307"/>
      <c r="VQ82" s="307"/>
      <c r="VR82" s="307"/>
      <c r="VS82" s="307"/>
      <c r="VT82" s="307"/>
      <c r="VU82" s="307"/>
      <c r="VV82" s="307"/>
      <c r="VW82" s="307"/>
      <c r="VX82" s="307"/>
      <c r="VY82" s="307"/>
      <c r="VZ82" s="307"/>
      <c r="WA82" s="307"/>
      <c r="WB82" s="307"/>
      <c r="WC82" s="307"/>
      <c r="WD82" s="307"/>
      <c r="WE82" s="307"/>
      <c r="WF82" s="307"/>
      <c r="WG82" s="307"/>
      <c r="WH82" s="307"/>
      <c r="WI82" s="307"/>
      <c r="WJ82" s="307"/>
      <c r="WK82" s="307"/>
      <c r="WL82" s="307"/>
      <c r="WM82" s="307"/>
      <c r="WN82" s="307"/>
      <c r="WO82" s="307"/>
      <c r="WP82" s="307"/>
      <c r="WQ82" s="307"/>
      <c r="WR82" s="307"/>
      <c r="WS82" s="307"/>
      <c r="WT82" s="307"/>
      <c r="WU82" s="307"/>
      <c r="WV82" s="307"/>
      <c r="WW82" s="307"/>
      <c r="WX82" s="307"/>
      <c r="WY82" s="307"/>
      <c r="WZ82" s="307"/>
      <c r="XA82" s="307"/>
      <c r="XB82" s="307"/>
      <c r="XC82" s="307"/>
      <c r="XD82" s="307"/>
      <c r="XE82" s="307"/>
      <c r="XF82" s="307"/>
      <c r="XG82" s="307"/>
      <c r="XH82" s="307"/>
      <c r="XI82" s="307"/>
      <c r="XJ82" s="307"/>
      <c r="XK82" s="307"/>
      <c r="XL82" s="307"/>
      <c r="XM82" s="307"/>
      <c r="XN82" s="307"/>
      <c r="XO82" s="307"/>
      <c r="XP82" s="307"/>
      <c r="XQ82" s="307"/>
      <c r="XR82" s="307"/>
      <c r="XS82" s="307"/>
      <c r="XT82" s="307"/>
      <c r="XU82" s="307"/>
      <c r="XV82" s="307"/>
      <c r="XW82" s="307"/>
      <c r="XX82" s="307"/>
      <c r="XY82" s="307"/>
      <c r="XZ82" s="307"/>
      <c r="YA82" s="307"/>
      <c r="YB82" s="307"/>
      <c r="YC82" s="307"/>
      <c r="YD82" s="307"/>
      <c r="YE82" s="307"/>
      <c r="YF82" s="307"/>
      <c r="YG82" s="307"/>
      <c r="YH82" s="307"/>
      <c r="YI82" s="307"/>
      <c r="YJ82" s="307"/>
      <c r="YK82" s="307"/>
      <c r="YL82" s="307"/>
      <c r="YM82" s="307"/>
      <c r="YN82" s="307"/>
      <c r="YO82" s="307"/>
      <c r="YP82" s="307"/>
      <c r="YQ82" s="307"/>
      <c r="YR82" s="307"/>
      <c r="YS82" s="307"/>
      <c r="YT82" s="307"/>
      <c r="YU82" s="307"/>
      <c r="YV82" s="307"/>
      <c r="YW82" s="307"/>
      <c r="YX82" s="307"/>
      <c r="YY82" s="307"/>
      <c r="YZ82" s="307"/>
      <c r="ZA82" s="307"/>
      <c r="ZB82" s="307"/>
      <c r="ZC82" s="307"/>
      <c r="ZD82" s="307"/>
      <c r="ZE82" s="307"/>
      <c r="ZF82" s="307"/>
      <c r="ZG82" s="307"/>
      <c r="ZH82" s="307"/>
      <c r="ZI82" s="307"/>
      <c r="ZJ82" s="307"/>
      <c r="ZK82" s="307"/>
      <c r="ZL82" s="307"/>
      <c r="ZM82" s="307"/>
      <c r="ZN82" s="307"/>
      <c r="ZO82" s="307"/>
      <c r="ZP82" s="307"/>
      <c r="ZQ82" s="307"/>
      <c r="ZR82" s="307"/>
      <c r="ZS82" s="307"/>
      <c r="ZT82" s="307"/>
      <c r="ZU82" s="307"/>
      <c r="ZV82" s="307"/>
      <c r="ZW82" s="307"/>
      <c r="ZX82" s="307"/>
      <c r="ZY82" s="307"/>
      <c r="ZZ82" s="307"/>
      <c r="AAA82" s="307"/>
      <c r="AAB82" s="307"/>
      <c r="AAC82" s="307"/>
      <c r="AAD82" s="307"/>
      <c r="AAE82" s="307"/>
      <c r="AAF82" s="307"/>
      <c r="AAG82" s="307"/>
      <c r="AAH82" s="307"/>
      <c r="AAI82" s="307"/>
      <c r="AAJ82" s="307"/>
      <c r="AAK82" s="307"/>
      <c r="AAL82" s="307"/>
      <c r="AAM82" s="307"/>
      <c r="AAN82" s="307"/>
      <c r="AAO82" s="307"/>
      <c r="AAP82" s="307"/>
      <c r="AAQ82" s="307"/>
      <c r="AAR82" s="307"/>
      <c r="AAS82" s="307"/>
      <c r="AAT82" s="307"/>
      <c r="AAU82" s="307"/>
      <c r="AAV82" s="307"/>
      <c r="AAW82" s="307"/>
      <c r="AAX82" s="307"/>
      <c r="AAY82" s="307"/>
      <c r="AAZ82" s="307"/>
      <c r="ABA82" s="307"/>
      <c r="ABB82" s="307"/>
      <c r="ABC82" s="307"/>
      <c r="ABD82" s="307"/>
      <c r="ABE82" s="307"/>
      <c r="ABF82" s="307"/>
      <c r="ABG82" s="307"/>
      <c r="ABH82" s="307"/>
      <c r="ABI82" s="307"/>
      <c r="ABJ82" s="307"/>
      <c r="ABK82" s="307"/>
      <c r="ABL82" s="307"/>
      <c r="ABM82" s="307"/>
      <c r="ABN82" s="307"/>
      <c r="ABO82" s="307"/>
      <c r="ABP82" s="307"/>
      <c r="ABQ82" s="307"/>
      <c r="ABR82" s="307"/>
      <c r="ABS82" s="307"/>
      <c r="ABT82" s="307"/>
      <c r="ABU82" s="307"/>
      <c r="ABV82" s="307"/>
      <c r="ABW82" s="307"/>
      <c r="ABX82" s="307"/>
      <c r="ABY82" s="307"/>
      <c r="ABZ82" s="307"/>
      <c r="ACA82" s="307"/>
      <c r="ACB82" s="307"/>
      <c r="ACC82" s="307"/>
      <c r="ACD82" s="307"/>
      <c r="ACE82" s="307"/>
      <c r="ACF82" s="307"/>
      <c r="ACG82" s="307"/>
      <c r="ACH82" s="307"/>
      <c r="ACI82" s="307"/>
      <c r="ACJ82" s="307"/>
      <c r="ACK82" s="307"/>
      <c r="ACL82" s="307"/>
      <c r="ACM82" s="307"/>
      <c r="ACN82" s="307"/>
      <c r="ACO82" s="307"/>
      <c r="ACP82" s="307"/>
      <c r="ACQ82" s="307"/>
      <c r="ACR82" s="307"/>
      <c r="ACS82" s="307"/>
      <c r="ACT82" s="307"/>
      <c r="ACU82" s="307"/>
      <c r="ACV82" s="307"/>
      <c r="ACW82" s="307"/>
      <c r="ACX82" s="307"/>
      <c r="ACY82" s="307"/>
      <c r="ACZ82" s="307"/>
      <c r="ADA82" s="307"/>
      <c r="ADB82" s="307"/>
      <c r="ADC82" s="307"/>
      <c r="ADD82" s="307"/>
      <c r="ADE82" s="307"/>
      <c r="ADF82" s="307"/>
      <c r="ADG82" s="307"/>
      <c r="ADH82" s="307"/>
      <c r="ADI82" s="307"/>
      <c r="ADJ82" s="307"/>
      <c r="ADK82" s="307"/>
      <c r="ADL82" s="307"/>
      <c r="ADM82" s="307"/>
      <c r="ADN82" s="307"/>
      <c r="ADO82" s="307"/>
      <c r="ADP82" s="307"/>
      <c r="ADQ82" s="307"/>
      <c r="ADR82" s="307"/>
      <c r="ADS82" s="307"/>
      <c r="ADT82" s="307"/>
      <c r="ADU82" s="307"/>
      <c r="ADV82" s="307"/>
      <c r="ADW82" s="307"/>
      <c r="ADX82" s="307"/>
      <c r="ADY82" s="307"/>
      <c r="ADZ82" s="307"/>
      <c r="AEA82" s="307"/>
      <c r="AEB82" s="307"/>
      <c r="AEC82" s="307"/>
      <c r="AED82" s="307"/>
      <c r="AEE82" s="307"/>
      <c r="AEF82" s="307"/>
      <c r="AEG82" s="307"/>
      <c r="AEH82" s="307"/>
      <c r="AEI82" s="307"/>
      <c r="AEJ82" s="307"/>
      <c r="AEK82" s="307"/>
      <c r="AEL82" s="307"/>
      <c r="AEM82" s="307"/>
      <c r="AEN82" s="307"/>
      <c r="AEO82" s="307"/>
      <c r="AEP82" s="307"/>
      <c r="AEQ82" s="307"/>
      <c r="AER82" s="307"/>
      <c r="AES82" s="307"/>
      <c r="AET82" s="307"/>
      <c r="AEU82" s="307"/>
      <c r="AEV82" s="307"/>
      <c r="AEW82" s="307"/>
      <c r="AEX82" s="307"/>
      <c r="AEY82" s="307"/>
      <c r="AEZ82" s="307"/>
      <c r="AFA82" s="307"/>
      <c r="AFB82" s="307"/>
      <c r="AFC82" s="307"/>
      <c r="AFD82" s="307"/>
      <c r="AFE82" s="307"/>
      <c r="AFF82" s="307"/>
      <c r="AFG82" s="307"/>
      <c r="AFH82" s="307"/>
      <c r="AFI82" s="307"/>
      <c r="AFJ82" s="307"/>
      <c r="AFK82" s="307"/>
      <c r="AFL82" s="307"/>
      <c r="AFM82" s="307"/>
      <c r="AFN82" s="307"/>
      <c r="AFO82" s="307"/>
      <c r="AFP82" s="307"/>
      <c r="AFQ82" s="307"/>
      <c r="AFR82" s="307"/>
      <c r="AFS82" s="307"/>
      <c r="AFT82" s="307"/>
      <c r="AFU82" s="307"/>
      <c r="AFV82" s="307"/>
      <c r="AFW82" s="307"/>
      <c r="AFX82" s="307"/>
      <c r="AFY82" s="307"/>
      <c r="AFZ82" s="307"/>
      <c r="AGA82" s="307"/>
      <c r="AGB82" s="307"/>
      <c r="AGC82" s="307"/>
      <c r="AGD82" s="307"/>
      <c r="AGE82" s="307"/>
      <c r="AGF82" s="307"/>
      <c r="AGG82" s="307"/>
      <c r="AGH82" s="307"/>
      <c r="AGI82" s="307"/>
      <c r="AGJ82" s="307"/>
      <c r="AGK82" s="307"/>
      <c r="AGL82" s="307"/>
      <c r="AGM82" s="307"/>
      <c r="AGN82" s="307"/>
      <c r="AGO82" s="307"/>
      <c r="AGP82" s="307"/>
      <c r="AGQ82" s="307"/>
      <c r="AGR82" s="307"/>
      <c r="AGS82" s="307"/>
      <c r="AGT82" s="307"/>
      <c r="AGU82" s="307"/>
      <c r="AGV82" s="307"/>
      <c r="AGW82" s="307"/>
      <c r="AGX82" s="307"/>
      <c r="AGY82" s="307"/>
      <c r="AGZ82" s="307"/>
      <c r="AHA82" s="307"/>
      <c r="AHB82" s="307"/>
      <c r="AHC82" s="307"/>
      <c r="AHD82" s="307"/>
      <c r="AHE82" s="307"/>
      <c r="AHF82" s="307"/>
      <c r="AHG82" s="307"/>
      <c r="AHH82" s="307"/>
      <c r="AHI82" s="307"/>
      <c r="AHJ82" s="307"/>
      <c r="AHK82" s="307"/>
      <c r="AHL82" s="307"/>
      <c r="AHM82" s="307"/>
      <c r="AHN82" s="307"/>
      <c r="AHO82" s="307"/>
      <c r="AHP82" s="307"/>
      <c r="AHQ82" s="307"/>
      <c r="AHR82" s="307"/>
      <c r="AHS82" s="307"/>
      <c r="AHT82" s="307"/>
      <c r="AHU82" s="307"/>
      <c r="AHV82" s="307"/>
      <c r="AHW82" s="307"/>
      <c r="AHX82" s="307"/>
      <c r="AHY82" s="307"/>
      <c r="AHZ82" s="307"/>
      <c r="AIA82" s="307"/>
      <c r="AIB82" s="307"/>
      <c r="AIC82" s="307"/>
      <c r="AID82" s="307"/>
      <c r="AIE82" s="307"/>
      <c r="AIF82" s="307"/>
      <c r="AIG82" s="307"/>
      <c r="AIH82" s="307"/>
      <c r="AII82" s="307"/>
      <c r="AIJ82" s="307"/>
      <c r="AIK82" s="307"/>
      <c r="AIL82" s="307"/>
      <c r="AIM82" s="307"/>
      <c r="AIN82" s="307"/>
      <c r="AIO82" s="307"/>
      <c r="AIP82" s="307"/>
      <c r="AIQ82" s="307"/>
      <c r="AIR82" s="307"/>
      <c r="AIS82" s="307"/>
      <c r="AIT82" s="307"/>
      <c r="AIU82" s="307"/>
      <c r="AIV82" s="307"/>
      <c r="AIW82" s="307"/>
      <c r="AIX82" s="307"/>
      <c r="AIY82" s="307"/>
      <c r="AIZ82" s="307"/>
      <c r="AJA82" s="307"/>
      <c r="AJB82" s="307"/>
      <c r="AJC82" s="307"/>
      <c r="AJD82" s="307"/>
      <c r="AJE82" s="307"/>
      <c r="AJF82" s="307"/>
      <c r="AJG82" s="307"/>
      <c r="AJH82" s="307"/>
      <c r="AJI82" s="307"/>
      <c r="AJJ82" s="307"/>
      <c r="AJK82" s="307"/>
      <c r="AJL82" s="307"/>
      <c r="AJM82" s="307"/>
      <c r="AJN82" s="307"/>
      <c r="AJO82" s="307"/>
      <c r="AJP82" s="307"/>
      <c r="AJQ82" s="307"/>
      <c r="AJR82" s="307"/>
      <c r="AJS82" s="307"/>
      <c r="AJT82" s="307"/>
      <c r="AJU82" s="307"/>
      <c r="AJV82" s="307"/>
      <c r="AJW82" s="307"/>
      <c r="AJX82" s="307"/>
      <c r="AJY82" s="307"/>
      <c r="AJZ82" s="307"/>
      <c r="AKA82" s="307"/>
      <c r="AKB82" s="307"/>
      <c r="AKC82" s="307"/>
      <c r="AKD82" s="307"/>
      <c r="AKE82" s="307"/>
      <c r="AKF82" s="307"/>
      <c r="AKG82" s="307"/>
      <c r="AKH82" s="307"/>
      <c r="AKI82" s="307"/>
      <c r="AKJ82" s="307"/>
      <c r="AKK82" s="307"/>
      <c r="AKL82" s="307"/>
      <c r="AKM82" s="307"/>
      <c r="AKN82" s="307"/>
      <c r="AKO82" s="307"/>
      <c r="AKP82" s="307"/>
      <c r="AKQ82" s="307"/>
      <c r="AKR82" s="307"/>
      <c r="AKS82" s="307"/>
      <c r="AKT82" s="307"/>
      <c r="AKU82" s="307"/>
      <c r="AKV82" s="307"/>
      <c r="AKW82" s="307"/>
      <c r="AKX82" s="307"/>
      <c r="AKY82" s="307"/>
    </row>
    <row r="83" spans="1:987" s="41" customFormat="1" x14ac:dyDescent="0.25">
      <c r="A83" s="133" t="s">
        <v>4</v>
      </c>
      <c r="B83" s="185" t="e">
        <f>IF('Sample of Spirits 2'!I83&lt;E83,"&lt;",'Sample of Spirits 2'!I83)</f>
        <v>#DIV/0!</v>
      </c>
      <c r="C83" s="123" t="e">
        <f t="shared" si="54"/>
        <v>#DIV/0!</v>
      </c>
      <c r="D83" s="94" t="e">
        <f>'Sample of Spirits 2'!E83</f>
        <v>#DIV/0!</v>
      </c>
      <c r="E83" s="199" t="e">
        <f t="shared" si="55"/>
        <v>#DIV/0!</v>
      </c>
      <c r="F83" s="118"/>
      <c r="G83" s="98" t="e">
        <f>IF('Sample of Spirits 2'!R83&lt;J83,"&lt;",'Sample of Spirits 2'!R83)</f>
        <v>#DIV/0!</v>
      </c>
      <c r="H83" s="123" t="e">
        <f t="shared" si="56"/>
        <v>#DIV/0!</v>
      </c>
      <c r="I83" s="94" t="e">
        <f>'Sample of Spirits 2'!N83</f>
        <v>#DIV/0!</v>
      </c>
      <c r="J83" s="199" t="e">
        <f t="shared" si="57"/>
        <v>#DIV/0!</v>
      </c>
      <c r="K83" s="118"/>
      <c r="L83" s="185" t="e">
        <f>IF('Sample of Spirits 2'!AA83&lt;O83,"&lt;",'Sample of Spirits 2'!AA83)</f>
        <v>#DIV/0!</v>
      </c>
      <c r="M83" s="98" t="e">
        <f t="shared" si="58"/>
        <v>#DIV/0!</v>
      </c>
      <c r="N83" s="94" t="e">
        <f>'Sample of Spirits 2'!W83</f>
        <v>#DIV/0!</v>
      </c>
      <c r="O83" s="199" t="e">
        <f t="shared" si="59"/>
        <v>#DIV/0!</v>
      </c>
      <c r="P83" s="118"/>
      <c r="Q83" s="94" t="e">
        <f t="shared" si="60"/>
        <v>#DIV/0!</v>
      </c>
      <c r="R83" s="94" t="e">
        <f t="shared" si="61"/>
        <v>#DIV/0!</v>
      </c>
      <c r="S83" s="118"/>
      <c r="T83" s="186" t="e">
        <f t="shared" si="62"/>
        <v>#DIV/0!</v>
      </c>
      <c r="U83" s="94" t="e">
        <f t="shared" si="63"/>
        <v>#DIV/0!</v>
      </c>
      <c r="V83" s="114"/>
      <c r="W83" s="312"/>
      <c r="X83" s="307"/>
      <c r="Y83" s="307"/>
      <c r="Z83" s="307"/>
      <c r="AA83" s="307"/>
      <c r="AB83" s="307"/>
      <c r="AC83" s="307"/>
      <c r="AD83" s="307"/>
      <c r="AE83" s="307"/>
      <c r="AF83" s="307"/>
      <c r="AG83" s="307"/>
      <c r="AH83" s="307"/>
      <c r="AI83" s="307"/>
      <c r="AJ83" s="307"/>
      <c r="AK83" s="307"/>
      <c r="AL83" s="307"/>
      <c r="AM83" s="307"/>
      <c r="AN83" s="307"/>
      <c r="AO83" s="307"/>
      <c r="AP83" s="307"/>
      <c r="AQ83" s="307"/>
      <c r="AR83" s="307"/>
      <c r="AS83" s="307"/>
      <c r="AT83" s="307"/>
      <c r="AU83" s="307"/>
      <c r="AV83" s="307"/>
      <c r="AW83" s="307"/>
      <c r="AX83" s="307"/>
      <c r="AY83" s="307"/>
      <c r="AZ83" s="307"/>
      <c r="BA83" s="307"/>
      <c r="BB83" s="307"/>
      <c r="BC83" s="307"/>
      <c r="BD83" s="307"/>
      <c r="BE83" s="307"/>
      <c r="BF83" s="307"/>
      <c r="BG83" s="307"/>
      <c r="BH83" s="307"/>
      <c r="BI83" s="307"/>
      <c r="BJ83" s="307"/>
      <c r="BK83" s="307"/>
      <c r="BL83" s="307"/>
      <c r="BM83" s="307"/>
      <c r="BN83" s="307"/>
      <c r="BO83" s="307"/>
      <c r="BP83" s="307"/>
      <c r="BQ83" s="307"/>
      <c r="BR83" s="307"/>
      <c r="BS83" s="307"/>
      <c r="BT83" s="307"/>
      <c r="BU83" s="307"/>
      <c r="BV83" s="307"/>
      <c r="BW83" s="307"/>
      <c r="BX83" s="307"/>
      <c r="BY83" s="307"/>
      <c r="BZ83" s="307"/>
      <c r="CA83" s="307"/>
      <c r="CB83" s="307"/>
      <c r="CC83" s="307"/>
      <c r="CD83" s="307"/>
      <c r="CE83" s="307"/>
      <c r="CF83" s="307"/>
      <c r="CG83" s="307"/>
      <c r="CH83" s="307"/>
      <c r="CI83" s="307"/>
      <c r="CJ83" s="307"/>
      <c r="CK83" s="307"/>
      <c r="CL83" s="307"/>
      <c r="CM83" s="307"/>
      <c r="CN83" s="307"/>
      <c r="CO83" s="307"/>
      <c r="CP83" s="307"/>
      <c r="CQ83" s="307"/>
      <c r="CR83" s="307"/>
      <c r="CS83" s="307"/>
      <c r="CT83" s="307"/>
      <c r="CU83" s="307"/>
      <c r="CV83" s="307"/>
      <c r="CW83" s="307"/>
      <c r="CX83" s="307"/>
      <c r="CY83" s="307"/>
      <c r="CZ83" s="307"/>
      <c r="DA83" s="307"/>
      <c r="DB83" s="307"/>
      <c r="DC83" s="307"/>
      <c r="DD83" s="307"/>
      <c r="DE83" s="307"/>
      <c r="DF83" s="307"/>
      <c r="DG83" s="307"/>
      <c r="DH83" s="307"/>
      <c r="DI83" s="307"/>
      <c r="DJ83" s="307"/>
      <c r="DK83" s="307"/>
      <c r="DL83" s="307"/>
      <c r="DM83" s="307"/>
      <c r="DN83" s="307"/>
      <c r="DO83" s="307"/>
      <c r="DP83" s="307"/>
      <c r="DQ83" s="307"/>
      <c r="DR83" s="307"/>
      <c r="DS83" s="307"/>
      <c r="DT83" s="307"/>
      <c r="DU83" s="307"/>
      <c r="DV83" s="307"/>
      <c r="DW83" s="307"/>
      <c r="DX83" s="307"/>
      <c r="DY83" s="307"/>
      <c r="DZ83" s="307"/>
      <c r="EA83" s="307"/>
      <c r="EB83" s="307"/>
      <c r="EC83" s="307"/>
      <c r="ED83" s="307"/>
      <c r="EE83" s="307"/>
      <c r="EF83" s="307"/>
      <c r="EG83" s="307"/>
      <c r="EH83" s="307"/>
      <c r="EI83" s="307"/>
      <c r="EJ83" s="307"/>
      <c r="EK83" s="307"/>
      <c r="EL83" s="307"/>
      <c r="EM83" s="307"/>
      <c r="EN83" s="307"/>
      <c r="EO83" s="307"/>
      <c r="EP83" s="307"/>
      <c r="EQ83" s="307"/>
      <c r="ER83" s="307"/>
      <c r="ES83" s="307"/>
      <c r="ET83" s="307"/>
      <c r="EU83" s="307"/>
      <c r="EV83" s="307"/>
      <c r="EW83" s="307"/>
      <c r="EX83" s="307"/>
      <c r="EY83" s="307"/>
      <c r="EZ83" s="307"/>
      <c r="FA83" s="307"/>
      <c r="FB83" s="307"/>
      <c r="FC83" s="307"/>
      <c r="FD83" s="307"/>
      <c r="FE83" s="307"/>
      <c r="FF83" s="307"/>
      <c r="FG83" s="307"/>
      <c r="FH83" s="307"/>
      <c r="FI83" s="307"/>
      <c r="FJ83" s="307"/>
      <c r="FK83" s="307"/>
      <c r="FL83" s="307"/>
      <c r="FM83" s="307"/>
      <c r="FN83" s="307"/>
      <c r="FO83" s="307"/>
      <c r="FP83" s="307"/>
      <c r="FQ83" s="307"/>
      <c r="FR83" s="307"/>
      <c r="FS83" s="307"/>
      <c r="FT83" s="307"/>
      <c r="FU83" s="307"/>
      <c r="FV83" s="307"/>
      <c r="FW83" s="307"/>
      <c r="FX83" s="307"/>
      <c r="FY83" s="307"/>
      <c r="FZ83" s="307"/>
      <c r="GA83" s="307"/>
      <c r="GB83" s="307"/>
      <c r="GC83" s="307"/>
      <c r="GD83" s="307"/>
      <c r="GE83" s="307"/>
      <c r="GF83" s="307"/>
      <c r="GG83" s="307"/>
      <c r="GH83" s="307"/>
      <c r="GI83" s="307"/>
      <c r="GJ83" s="307"/>
      <c r="GK83" s="307"/>
      <c r="GL83" s="307"/>
      <c r="GM83" s="307"/>
      <c r="GN83" s="307"/>
      <c r="GO83" s="307"/>
      <c r="GP83" s="307"/>
      <c r="GQ83" s="307"/>
      <c r="GR83" s="307"/>
      <c r="GS83" s="307"/>
      <c r="GT83" s="307"/>
      <c r="GU83" s="307"/>
      <c r="GV83" s="307"/>
      <c r="GW83" s="307"/>
      <c r="GX83" s="307"/>
      <c r="GY83" s="307"/>
      <c r="GZ83" s="307"/>
      <c r="HA83" s="307"/>
      <c r="HB83" s="307"/>
      <c r="HC83" s="307"/>
      <c r="HD83" s="307"/>
      <c r="HE83" s="307"/>
      <c r="HF83" s="307"/>
      <c r="HG83" s="307"/>
      <c r="HH83" s="307"/>
      <c r="HI83" s="307"/>
      <c r="HJ83" s="307"/>
      <c r="HK83" s="307"/>
      <c r="HL83" s="307"/>
      <c r="HM83" s="307"/>
      <c r="HN83" s="307"/>
      <c r="HO83" s="307"/>
      <c r="HP83" s="307"/>
      <c r="HQ83" s="307"/>
      <c r="HR83" s="307"/>
      <c r="HS83" s="307"/>
      <c r="HT83" s="307"/>
      <c r="HU83" s="307"/>
      <c r="HV83" s="307"/>
      <c r="HW83" s="307"/>
      <c r="HX83" s="307"/>
      <c r="HY83" s="307"/>
      <c r="HZ83" s="307"/>
      <c r="IA83" s="307"/>
      <c r="IB83" s="307"/>
      <c r="IC83" s="307"/>
      <c r="ID83" s="307"/>
      <c r="IE83" s="307"/>
      <c r="IF83" s="307"/>
      <c r="IG83" s="307"/>
      <c r="IH83" s="307"/>
      <c r="II83" s="307"/>
      <c r="IJ83" s="307"/>
      <c r="IK83" s="307"/>
      <c r="IL83" s="307"/>
      <c r="IM83" s="307"/>
      <c r="IN83" s="307"/>
      <c r="IO83" s="307"/>
      <c r="IP83" s="307"/>
      <c r="IQ83" s="307"/>
      <c r="IR83" s="307"/>
      <c r="IS83" s="307"/>
      <c r="IT83" s="307"/>
      <c r="IU83" s="307"/>
      <c r="IV83" s="307"/>
      <c r="IW83" s="307"/>
      <c r="IX83" s="307"/>
      <c r="IY83" s="307"/>
      <c r="IZ83" s="307"/>
      <c r="JA83" s="307"/>
      <c r="JB83" s="307"/>
      <c r="JC83" s="307"/>
      <c r="JD83" s="307"/>
      <c r="JE83" s="307"/>
      <c r="JF83" s="307"/>
      <c r="JG83" s="307"/>
      <c r="JH83" s="307"/>
      <c r="JI83" s="307"/>
      <c r="JJ83" s="307"/>
      <c r="JK83" s="307"/>
      <c r="JL83" s="307"/>
      <c r="JM83" s="307"/>
      <c r="JN83" s="307"/>
      <c r="JO83" s="307"/>
      <c r="JP83" s="307"/>
      <c r="JQ83" s="307"/>
      <c r="JR83" s="307"/>
      <c r="JS83" s="307"/>
      <c r="JT83" s="307"/>
      <c r="JU83" s="307"/>
      <c r="JV83" s="307"/>
      <c r="JW83" s="307"/>
      <c r="JX83" s="307"/>
      <c r="JY83" s="307"/>
      <c r="JZ83" s="307"/>
      <c r="KA83" s="307"/>
      <c r="KB83" s="307"/>
      <c r="KC83" s="307"/>
      <c r="KD83" s="307"/>
      <c r="KE83" s="307"/>
      <c r="KF83" s="307"/>
      <c r="KG83" s="307"/>
      <c r="KH83" s="307"/>
      <c r="KI83" s="307"/>
      <c r="KJ83" s="307"/>
      <c r="KK83" s="307"/>
      <c r="KL83" s="307"/>
      <c r="KM83" s="307"/>
      <c r="KN83" s="307"/>
      <c r="KO83" s="307"/>
      <c r="KP83" s="307"/>
      <c r="KQ83" s="307"/>
      <c r="KR83" s="307"/>
      <c r="KS83" s="307"/>
      <c r="KT83" s="307"/>
      <c r="KU83" s="307"/>
      <c r="KV83" s="307"/>
      <c r="KW83" s="307"/>
      <c r="KX83" s="307"/>
      <c r="KY83" s="307"/>
      <c r="KZ83" s="307"/>
      <c r="LA83" s="307"/>
      <c r="LB83" s="307"/>
      <c r="LC83" s="307"/>
      <c r="LD83" s="307"/>
      <c r="LE83" s="307"/>
      <c r="LF83" s="307"/>
      <c r="LG83" s="307"/>
      <c r="LH83" s="307"/>
      <c r="LI83" s="307"/>
      <c r="LJ83" s="307"/>
      <c r="LK83" s="307"/>
      <c r="LL83" s="307"/>
      <c r="LM83" s="307"/>
      <c r="LN83" s="307"/>
      <c r="LO83" s="307"/>
      <c r="LP83" s="307"/>
      <c r="LQ83" s="307"/>
      <c r="LR83" s="307"/>
      <c r="LS83" s="307"/>
      <c r="LT83" s="307"/>
      <c r="LU83" s="307"/>
      <c r="LV83" s="307"/>
      <c r="LW83" s="307"/>
      <c r="LX83" s="307"/>
      <c r="LY83" s="307"/>
      <c r="LZ83" s="307"/>
      <c r="MA83" s="307"/>
      <c r="MB83" s="307"/>
      <c r="MC83" s="307"/>
      <c r="MD83" s="307"/>
      <c r="ME83" s="307"/>
      <c r="MF83" s="307"/>
      <c r="MG83" s="307"/>
      <c r="MH83" s="307"/>
      <c r="MI83" s="307"/>
      <c r="MJ83" s="307"/>
      <c r="MK83" s="307"/>
      <c r="ML83" s="307"/>
      <c r="MM83" s="307"/>
      <c r="MN83" s="307"/>
      <c r="MO83" s="307"/>
      <c r="MP83" s="307"/>
      <c r="MQ83" s="307"/>
      <c r="MR83" s="307"/>
      <c r="MS83" s="307"/>
      <c r="MT83" s="307"/>
      <c r="MU83" s="307"/>
      <c r="MV83" s="307"/>
      <c r="MW83" s="307"/>
      <c r="MX83" s="307"/>
      <c r="MY83" s="307"/>
      <c r="MZ83" s="307"/>
      <c r="NA83" s="307"/>
      <c r="NB83" s="307"/>
      <c r="NC83" s="307"/>
      <c r="ND83" s="307"/>
      <c r="NE83" s="307"/>
      <c r="NF83" s="307"/>
      <c r="NG83" s="307"/>
      <c r="NH83" s="307"/>
      <c r="NI83" s="307"/>
      <c r="NJ83" s="307"/>
      <c r="NK83" s="307"/>
      <c r="NL83" s="307"/>
      <c r="NM83" s="307"/>
      <c r="NN83" s="307"/>
      <c r="NO83" s="307"/>
      <c r="NP83" s="307"/>
      <c r="NQ83" s="307"/>
      <c r="NR83" s="307"/>
      <c r="NS83" s="307"/>
      <c r="NT83" s="307"/>
      <c r="NU83" s="307"/>
      <c r="NV83" s="307"/>
      <c r="NW83" s="307"/>
      <c r="NX83" s="307"/>
      <c r="NY83" s="307"/>
      <c r="NZ83" s="307"/>
      <c r="OA83" s="307"/>
      <c r="OB83" s="307"/>
      <c r="OC83" s="307"/>
      <c r="OD83" s="307"/>
      <c r="OE83" s="307"/>
      <c r="OF83" s="307"/>
      <c r="OG83" s="307"/>
      <c r="OH83" s="307"/>
      <c r="OI83" s="307"/>
      <c r="OJ83" s="307"/>
      <c r="OK83" s="307"/>
      <c r="OL83" s="307"/>
      <c r="OM83" s="307"/>
      <c r="ON83" s="307"/>
      <c r="OO83" s="307"/>
      <c r="OP83" s="307"/>
      <c r="OQ83" s="307"/>
      <c r="OR83" s="307"/>
      <c r="OS83" s="307"/>
      <c r="OT83" s="307"/>
      <c r="OU83" s="307"/>
      <c r="OV83" s="307"/>
      <c r="OW83" s="307"/>
      <c r="OX83" s="307"/>
      <c r="OY83" s="307"/>
      <c r="OZ83" s="307"/>
      <c r="PA83" s="307"/>
      <c r="PB83" s="307"/>
      <c r="PC83" s="307"/>
      <c r="PD83" s="307"/>
      <c r="PE83" s="307"/>
      <c r="PF83" s="307"/>
      <c r="PG83" s="307"/>
      <c r="PH83" s="307"/>
      <c r="PI83" s="307"/>
      <c r="PJ83" s="307"/>
      <c r="PK83" s="307"/>
      <c r="PL83" s="307"/>
      <c r="PM83" s="307"/>
      <c r="PN83" s="307"/>
      <c r="PO83" s="307"/>
      <c r="PP83" s="307"/>
      <c r="PQ83" s="307"/>
      <c r="PR83" s="307"/>
      <c r="PS83" s="307"/>
      <c r="PT83" s="307"/>
      <c r="PU83" s="307"/>
      <c r="PV83" s="307"/>
      <c r="PW83" s="307"/>
      <c r="PX83" s="307"/>
      <c r="PY83" s="307"/>
      <c r="PZ83" s="307"/>
      <c r="QA83" s="307"/>
      <c r="QB83" s="307"/>
      <c r="QC83" s="307"/>
      <c r="QD83" s="307"/>
      <c r="QE83" s="307"/>
      <c r="QF83" s="307"/>
      <c r="QG83" s="307"/>
      <c r="QH83" s="307"/>
      <c r="QI83" s="307"/>
      <c r="QJ83" s="307"/>
      <c r="QK83" s="307"/>
      <c r="QL83" s="307"/>
      <c r="QM83" s="307"/>
      <c r="QN83" s="307"/>
      <c r="QO83" s="307"/>
      <c r="QP83" s="307"/>
      <c r="QQ83" s="307"/>
      <c r="QR83" s="307"/>
      <c r="QS83" s="307"/>
      <c r="QT83" s="307"/>
      <c r="QU83" s="307"/>
      <c r="QV83" s="307"/>
      <c r="QW83" s="307"/>
      <c r="QX83" s="307"/>
      <c r="QY83" s="307"/>
      <c r="QZ83" s="307"/>
      <c r="RA83" s="307"/>
      <c r="RB83" s="307"/>
      <c r="RC83" s="307"/>
      <c r="RD83" s="307"/>
      <c r="RE83" s="307"/>
      <c r="RF83" s="307"/>
      <c r="RG83" s="307"/>
      <c r="RH83" s="307"/>
      <c r="RI83" s="307"/>
      <c r="RJ83" s="307"/>
      <c r="RK83" s="307"/>
      <c r="RL83" s="307"/>
      <c r="RM83" s="307"/>
      <c r="RN83" s="307"/>
      <c r="RO83" s="307"/>
      <c r="RP83" s="307"/>
      <c r="RQ83" s="307"/>
      <c r="RR83" s="307"/>
      <c r="RS83" s="307"/>
      <c r="RT83" s="307"/>
      <c r="RU83" s="307"/>
      <c r="RV83" s="307"/>
      <c r="RW83" s="307"/>
      <c r="RX83" s="307"/>
      <c r="RY83" s="307"/>
      <c r="RZ83" s="307"/>
      <c r="SA83" s="307"/>
      <c r="SB83" s="307"/>
      <c r="SC83" s="307"/>
      <c r="SD83" s="307"/>
      <c r="SE83" s="307"/>
      <c r="SF83" s="307"/>
      <c r="SG83" s="307"/>
      <c r="SH83" s="307"/>
      <c r="SI83" s="307"/>
      <c r="SJ83" s="307"/>
      <c r="SK83" s="307"/>
      <c r="SL83" s="307"/>
      <c r="SM83" s="307"/>
      <c r="SN83" s="307"/>
      <c r="SO83" s="307"/>
      <c r="SP83" s="307"/>
      <c r="SQ83" s="307"/>
      <c r="SR83" s="307"/>
      <c r="SS83" s="307"/>
      <c r="ST83" s="307"/>
      <c r="SU83" s="307"/>
      <c r="SV83" s="307"/>
      <c r="SW83" s="307"/>
      <c r="SX83" s="307"/>
      <c r="SY83" s="307"/>
      <c r="SZ83" s="307"/>
      <c r="TA83" s="307"/>
      <c r="TB83" s="307"/>
      <c r="TC83" s="307"/>
      <c r="TD83" s="307"/>
      <c r="TE83" s="307"/>
      <c r="TF83" s="307"/>
      <c r="TG83" s="307"/>
      <c r="TH83" s="307"/>
      <c r="TI83" s="307"/>
      <c r="TJ83" s="307"/>
      <c r="TK83" s="307"/>
      <c r="TL83" s="307"/>
      <c r="TM83" s="307"/>
      <c r="TN83" s="307"/>
      <c r="TO83" s="307"/>
      <c r="TP83" s="307"/>
      <c r="TQ83" s="307"/>
      <c r="TR83" s="307"/>
      <c r="TS83" s="307"/>
      <c r="TT83" s="307"/>
      <c r="TU83" s="307"/>
      <c r="TV83" s="307"/>
      <c r="TW83" s="307"/>
      <c r="TX83" s="307"/>
      <c r="TY83" s="307"/>
      <c r="TZ83" s="307"/>
      <c r="UA83" s="307"/>
      <c r="UB83" s="307"/>
      <c r="UC83" s="307"/>
      <c r="UD83" s="307"/>
      <c r="UE83" s="307"/>
      <c r="UF83" s="307"/>
      <c r="UG83" s="307"/>
      <c r="UH83" s="307"/>
      <c r="UI83" s="307"/>
      <c r="UJ83" s="307"/>
      <c r="UK83" s="307"/>
      <c r="UL83" s="307"/>
      <c r="UM83" s="307"/>
      <c r="UN83" s="307"/>
      <c r="UO83" s="307"/>
      <c r="UP83" s="307"/>
      <c r="UQ83" s="307"/>
      <c r="UR83" s="307"/>
      <c r="US83" s="307"/>
      <c r="UT83" s="307"/>
      <c r="UU83" s="307"/>
      <c r="UV83" s="307"/>
      <c r="UW83" s="307"/>
      <c r="UX83" s="307"/>
      <c r="UY83" s="307"/>
      <c r="UZ83" s="307"/>
      <c r="VA83" s="307"/>
      <c r="VB83" s="307"/>
      <c r="VC83" s="307"/>
      <c r="VD83" s="307"/>
      <c r="VE83" s="307"/>
      <c r="VF83" s="307"/>
      <c r="VG83" s="307"/>
      <c r="VH83" s="307"/>
      <c r="VI83" s="307"/>
      <c r="VJ83" s="307"/>
      <c r="VK83" s="307"/>
      <c r="VL83" s="307"/>
      <c r="VM83" s="307"/>
      <c r="VN83" s="307"/>
      <c r="VO83" s="307"/>
      <c r="VP83" s="307"/>
      <c r="VQ83" s="307"/>
      <c r="VR83" s="307"/>
      <c r="VS83" s="307"/>
      <c r="VT83" s="307"/>
      <c r="VU83" s="307"/>
      <c r="VV83" s="307"/>
      <c r="VW83" s="307"/>
      <c r="VX83" s="307"/>
      <c r="VY83" s="307"/>
      <c r="VZ83" s="307"/>
      <c r="WA83" s="307"/>
      <c r="WB83" s="307"/>
      <c r="WC83" s="307"/>
      <c r="WD83" s="307"/>
      <c r="WE83" s="307"/>
      <c r="WF83" s="307"/>
      <c r="WG83" s="307"/>
      <c r="WH83" s="307"/>
      <c r="WI83" s="307"/>
      <c r="WJ83" s="307"/>
      <c r="WK83" s="307"/>
      <c r="WL83" s="307"/>
      <c r="WM83" s="307"/>
      <c r="WN83" s="307"/>
      <c r="WO83" s="307"/>
      <c r="WP83" s="307"/>
      <c r="WQ83" s="307"/>
      <c r="WR83" s="307"/>
      <c r="WS83" s="307"/>
      <c r="WT83" s="307"/>
      <c r="WU83" s="307"/>
      <c r="WV83" s="307"/>
      <c r="WW83" s="307"/>
      <c r="WX83" s="307"/>
      <c r="WY83" s="307"/>
      <c r="WZ83" s="307"/>
      <c r="XA83" s="307"/>
      <c r="XB83" s="307"/>
      <c r="XC83" s="307"/>
      <c r="XD83" s="307"/>
      <c r="XE83" s="307"/>
      <c r="XF83" s="307"/>
      <c r="XG83" s="307"/>
      <c r="XH83" s="307"/>
      <c r="XI83" s="307"/>
      <c r="XJ83" s="307"/>
      <c r="XK83" s="307"/>
      <c r="XL83" s="307"/>
      <c r="XM83" s="307"/>
      <c r="XN83" s="307"/>
      <c r="XO83" s="307"/>
      <c r="XP83" s="307"/>
      <c r="XQ83" s="307"/>
      <c r="XR83" s="307"/>
      <c r="XS83" s="307"/>
      <c r="XT83" s="307"/>
      <c r="XU83" s="307"/>
      <c r="XV83" s="307"/>
      <c r="XW83" s="307"/>
      <c r="XX83" s="307"/>
      <c r="XY83" s="307"/>
      <c r="XZ83" s="307"/>
      <c r="YA83" s="307"/>
      <c r="YB83" s="307"/>
      <c r="YC83" s="307"/>
      <c r="YD83" s="307"/>
      <c r="YE83" s="307"/>
      <c r="YF83" s="307"/>
      <c r="YG83" s="307"/>
      <c r="YH83" s="307"/>
      <c r="YI83" s="307"/>
      <c r="YJ83" s="307"/>
      <c r="YK83" s="307"/>
      <c r="YL83" s="307"/>
      <c r="YM83" s="307"/>
      <c r="YN83" s="307"/>
      <c r="YO83" s="307"/>
      <c r="YP83" s="307"/>
      <c r="YQ83" s="307"/>
      <c r="YR83" s="307"/>
      <c r="YS83" s="307"/>
      <c r="YT83" s="307"/>
      <c r="YU83" s="307"/>
      <c r="YV83" s="307"/>
      <c r="YW83" s="307"/>
      <c r="YX83" s="307"/>
      <c r="YY83" s="307"/>
      <c r="YZ83" s="307"/>
      <c r="ZA83" s="307"/>
      <c r="ZB83" s="307"/>
      <c r="ZC83" s="307"/>
      <c r="ZD83" s="307"/>
      <c r="ZE83" s="307"/>
      <c r="ZF83" s="307"/>
      <c r="ZG83" s="307"/>
      <c r="ZH83" s="307"/>
      <c r="ZI83" s="307"/>
      <c r="ZJ83" s="307"/>
      <c r="ZK83" s="307"/>
      <c r="ZL83" s="307"/>
      <c r="ZM83" s="307"/>
      <c r="ZN83" s="307"/>
      <c r="ZO83" s="307"/>
      <c r="ZP83" s="307"/>
      <c r="ZQ83" s="307"/>
      <c r="ZR83" s="307"/>
      <c r="ZS83" s="307"/>
      <c r="ZT83" s="307"/>
      <c r="ZU83" s="307"/>
      <c r="ZV83" s="307"/>
      <c r="ZW83" s="307"/>
      <c r="ZX83" s="307"/>
      <c r="ZY83" s="307"/>
      <c r="ZZ83" s="307"/>
      <c r="AAA83" s="307"/>
      <c r="AAB83" s="307"/>
      <c r="AAC83" s="307"/>
      <c r="AAD83" s="307"/>
      <c r="AAE83" s="307"/>
      <c r="AAF83" s="307"/>
      <c r="AAG83" s="307"/>
      <c r="AAH83" s="307"/>
      <c r="AAI83" s="307"/>
      <c r="AAJ83" s="307"/>
      <c r="AAK83" s="307"/>
      <c r="AAL83" s="307"/>
      <c r="AAM83" s="307"/>
      <c r="AAN83" s="307"/>
      <c r="AAO83" s="307"/>
      <c r="AAP83" s="307"/>
      <c r="AAQ83" s="307"/>
      <c r="AAR83" s="307"/>
      <c r="AAS83" s="307"/>
      <c r="AAT83" s="307"/>
      <c r="AAU83" s="307"/>
      <c r="AAV83" s="307"/>
      <c r="AAW83" s="307"/>
      <c r="AAX83" s="307"/>
      <c r="AAY83" s="307"/>
      <c r="AAZ83" s="307"/>
      <c r="ABA83" s="307"/>
      <c r="ABB83" s="307"/>
      <c r="ABC83" s="307"/>
      <c r="ABD83" s="307"/>
      <c r="ABE83" s="307"/>
      <c r="ABF83" s="307"/>
      <c r="ABG83" s="307"/>
      <c r="ABH83" s="307"/>
      <c r="ABI83" s="307"/>
      <c r="ABJ83" s="307"/>
      <c r="ABK83" s="307"/>
      <c r="ABL83" s="307"/>
      <c r="ABM83" s="307"/>
      <c r="ABN83" s="307"/>
      <c r="ABO83" s="307"/>
      <c r="ABP83" s="307"/>
      <c r="ABQ83" s="307"/>
      <c r="ABR83" s="307"/>
      <c r="ABS83" s="307"/>
      <c r="ABT83" s="307"/>
      <c r="ABU83" s="307"/>
      <c r="ABV83" s="307"/>
      <c r="ABW83" s="307"/>
      <c r="ABX83" s="307"/>
      <c r="ABY83" s="307"/>
      <c r="ABZ83" s="307"/>
      <c r="ACA83" s="307"/>
      <c r="ACB83" s="307"/>
      <c r="ACC83" s="307"/>
      <c r="ACD83" s="307"/>
      <c r="ACE83" s="307"/>
      <c r="ACF83" s="307"/>
      <c r="ACG83" s="307"/>
      <c r="ACH83" s="307"/>
      <c r="ACI83" s="307"/>
      <c r="ACJ83" s="307"/>
      <c r="ACK83" s="307"/>
      <c r="ACL83" s="307"/>
      <c r="ACM83" s="307"/>
      <c r="ACN83" s="307"/>
      <c r="ACO83" s="307"/>
      <c r="ACP83" s="307"/>
      <c r="ACQ83" s="307"/>
      <c r="ACR83" s="307"/>
      <c r="ACS83" s="307"/>
      <c r="ACT83" s="307"/>
      <c r="ACU83" s="307"/>
      <c r="ACV83" s="307"/>
      <c r="ACW83" s="307"/>
      <c r="ACX83" s="307"/>
      <c r="ACY83" s="307"/>
      <c r="ACZ83" s="307"/>
      <c r="ADA83" s="307"/>
      <c r="ADB83" s="307"/>
      <c r="ADC83" s="307"/>
      <c r="ADD83" s="307"/>
      <c r="ADE83" s="307"/>
      <c r="ADF83" s="307"/>
      <c r="ADG83" s="307"/>
      <c r="ADH83" s="307"/>
      <c r="ADI83" s="307"/>
      <c r="ADJ83" s="307"/>
      <c r="ADK83" s="307"/>
      <c r="ADL83" s="307"/>
      <c r="ADM83" s="307"/>
      <c r="ADN83" s="307"/>
      <c r="ADO83" s="307"/>
      <c r="ADP83" s="307"/>
      <c r="ADQ83" s="307"/>
      <c r="ADR83" s="307"/>
      <c r="ADS83" s="307"/>
      <c r="ADT83" s="307"/>
      <c r="ADU83" s="307"/>
      <c r="ADV83" s="307"/>
      <c r="ADW83" s="307"/>
      <c r="ADX83" s="307"/>
      <c r="ADY83" s="307"/>
      <c r="ADZ83" s="307"/>
      <c r="AEA83" s="307"/>
      <c r="AEB83" s="307"/>
      <c r="AEC83" s="307"/>
      <c r="AED83" s="307"/>
      <c r="AEE83" s="307"/>
      <c r="AEF83" s="307"/>
      <c r="AEG83" s="307"/>
      <c r="AEH83" s="307"/>
      <c r="AEI83" s="307"/>
      <c r="AEJ83" s="307"/>
      <c r="AEK83" s="307"/>
      <c r="AEL83" s="307"/>
      <c r="AEM83" s="307"/>
      <c r="AEN83" s="307"/>
      <c r="AEO83" s="307"/>
      <c r="AEP83" s="307"/>
      <c r="AEQ83" s="307"/>
      <c r="AER83" s="307"/>
      <c r="AES83" s="307"/>
      <c r="AET83" s="307"/>
      <c r="AEU83" s="307"/>
      <c r="AEV83" s="307"/>
      <c r="AEW83" s="307"/>
      <c r="AEX83" s="307"/>
      <c r="AEY83" s="307"/>
      <c r="AEZ83" s="307"/>
      <c r="AFA83" s="307"/>
      <c r="AFB83" s="307"/>
      <c r="AFC83" s="307"/>
      <c r="AFD83" s="307"/>
      <c r="AFE83" s="307"/>
      <c r="AFF83" s="307"/>
      <c r="AFG83" s="307"/>
      <c r="AFH83" s="307"/>
      <c r="AFI83" s="307"/>
      <c r="AFJ83" s="307"/>
      <c r="AFK83" s="307"/>
      <c r="AFL83" s="307"/>
      <c r="AFM83" s="307"/>
      <c r="AFN83" s="307"/>
      <c r="AFO83" s="307"/>
      <c r="AFP83" s="307"/>
      <c r="AFQ83" s="307"/>
      <c r="AFR83" s="307"/>
      <c r="AFS83" s="307"/>
      <c r="AFT83" s="307"/>
      <c r="AFU83" s="307"/>
      <c r="AFV83" s="307"/>
      <c r="AFW83" s="307"/>
      <c r="AFX83" s="307"/>
      <c r="AFY83" s="307"/>
      <c r="AFZ83" s="307"/>
      <c r="AGA83" s="307"/>
      <c r="AGB83" s="307"/>
      <c r="AGC83" s="307"/>
      <c r="AGD83" s="307"/>
      <c r="AGE83" s="307"/>
      <c r="AGF83" s="307"/>
      <c r="AGG83" s="307"/>
      <c r="AGH83" s="307"/>
      <c r="AGI83" s="307"/>
      <c r="AGJ83" s="307"/>
      <c r="AGK83" s="307"/>
      <c r="AGL83" s="307"/>
      <c r="AGM83" s="307"/>
      <c r="AGN83" s="307"/>
      <c r="AGO83" s="307"/>
      <c r="AGP83" s="307"/>
      <c r="AGQ83" s="307"/>
      <c r="AGR83" s="307"/>
      <c r="AGS83" s="307"/>
      <c r="AGT83" s="307"/>
      <c r="AGU83" s="307"/>
      <c r="AGV83" s="307"/>
      <c r="AGW83" s="307"/>
      <c r="AGX83" s="307"/>
      <c r="AGY83" s="307"/>
      <c r="AGZ83" s="307"/>
      <c r="AHA83" s="307"/>
      <c r="AHB83" s="307"/>
      <c r="AHC83" s="307"/>
      <c r="AHD83" s="307"/>
      <c r="AHE83" s="307"/>
      <c r="AHF83" s="307"/>
      <c r="AHG83" s="307"/>
      <c r="AHH83" s="307"/>
      <c r="AHI83" s="307"/>
      <c r="AHJ83" s="307"/>
      <c r="AHK83" s="307"/>
      <c r="AHL83" s="307"/>
      <c r="AHM83" s="307"/>
      <c r="AHN83" s="307"/>
      <c r="AHO83" s="307"/>
      <c r="AHP83" s="307"/>
      <c r="AHQ83" s="307"/>
      <c r="AHR83" s="307"/>
      <c r="AHS83" s="307"/>
      <c r="AHT83" s="307"/>
      <c r="AHU83" s="307"/>
      <c r="AHV83" s="307"/>
      <c r="AHW83" s="307"/>
      <c r="AHX83" s="307"/>
      <c r="AHY83" s="307"/>
      <c r="AHZ83" s="307"/>
      <c r="AIA83" s="307"/>
      <c r="AIB83" s="307"/>
      <c r="AIC83" s="307"/>
      <c r="AID83" s="307"/>
      <c r="AIE83" s="307"/>
      <c r="AIF83" s="307"/>
      <c r="AIG83" s="307"/>
      <c r="AIH83" s="307"/>
      <c r="AII83" s="307"/>
      <c r="AIJ83" s="307"/>
      <c r="AIK83" s="307"/>
      <c r="AIL83" s="307"/>
      <c r="AIM83" s="307"/>
      <c r="AIN83" s="307"/>
      <c r="AIO83" s="307"/>
      <c r="AIP83" s="307"/>
      <c r="AIQ83" s="307"/>
      <c r="AIR83" s="307"/>
      <c r="AIS83" s="307"/>
      <c r="AIT83" s="307"/>
      <c r="AIU83" s="307"/>
      <c r="AIV83" s="307"/>
      <c r="AIW83" s="307"/>
      <c r="AIX83" s="307"/>
      <c r="AIY83" s="307"/>
      <c r="AIZ83" s="307"/>
      <c r="AJA83" s="307"/>
      <c r="AJB83" s="307"/>
      <c r="AJC83" s="307"/>
      <c r="AJD83" s="307"/>
      <c r="AJE83" s="307"/>
      <c r="AJF83" s="307"/>
      <c r="AJG83" s="307"/>
      <c r="AJH83" s="307"/>
      <c r="AJI83" s="307"/>
      <c r="AJJ83" s="307"/>
      <c r="AJK83" s="307"/>
      <c r="AJL83" s="307"/>
      <c r="AJM83" s="307"/>
      <c r="AJN83" s="307"/>
      <c r="AJO83" s="307"/>
      <c r="AJP83" s="307"/>
      <c r="AJQ83" s="307"/>
      <c r="AJR83" s="307"/>
      <c r="AJS83" s="307"/>
      <c r="AJT83" s="307"/>
      <c r="AJU83" s="307"/>
      <c r="AJV83" s="307"/>
      <c r="AJW83" s="307"/>
      <c r="AJX83" s="307"/>
      <c r="AJY83" s="307"/>
      <c r="AJZ83" s="307"/>
      <c r="AKA83" s="307"/>
      <c r="AKB83" s="307"/>
      <c r="AKC83" s="307"/>
      <c r="AKD83" s="307"/>
      <c r="AKE83" s="307"/>
      <c r="AKF83" s="307"/>
      <c r="AKG83" s="307"/>
      <c r="AKH83" s="307"/>
      <c r="AKI83" s="307"/>
      <c r="AKJ83" s="307"/>
      <c r="AKK83" s="307"/>
      <c r="AKL83" s="307"/>
      <c r="AKM83" s="307"/>
      <c r="AKN83" s="307"/>
      <c r="AKO83" s="307"/>
      <c r="AKP83" s="307"/>
      <c r="AKQ83" s="307"/>
      <c r="AKR83" s="307"/>
      <c r="AKS83" s="307"/>
      <c r="AKT83" s="307"/>
      <c r="AKU83" s="307"/>
      <c r="AKV83" s="307"/>
      <c r="AKW83" s="307"/>
      <c r="AKX83" s="307"/>
      <c r="AKY83" s="307"/>
    </row>
    <row r="84" spans="1:987" s="139" customFormat="1" x14ac:dyDescent="0.25">
      <c r="A84" s="134" t="s">
        <v>5</v>
      </c>
      <c r="B84" s="202" t="s">
        <v>32</v>
      </c>
      <c r="C84" s="202" t="s">
        <v>32</v>
      </c>
      <c r="D84" s="202" t="s">
        <v>32</v>
      </c>
      <c r="E84" s="202" t="str">
        <f t="shared" si="55"/>
        <v>IS</v>
      </c>
      <c r="F84" s="193"/>
      <c r="G84" s="203" t="str">
        <f>IF('Sample of Spirits 2'!R84&lt;J84,"&lt;",'Sample of Spirits 2'!R84)</f>
        <v>IS</v>
      </c>
      <c r="H84" s="202" t="s">
        <v>32</v>
      </c>
      <c r="I84" s="202" t="s">
        <v>32</v>
      </c>
      <c r="J84" s="202" t="str">
        <f t="shared" si="57"/>
        <v>IS</v>
      </c>
      <c r="K84" s="193"/>
      <c r="L84" s="202" t="s">
        <v>32</v>
      </c>
      <c r="M84" s="202" t="s">
        <v>32</v>
      </c>
      <c r="N84" s="88" t="str">
        <f>'Sample of Spirits 2'!W84</f>
        <v>IS</v>
      </c>
      <c r="O84" s="202" t="str">
        <f t="shared" si="59"/>
        <v>IS</v>
      </c>
      <c r="P84" s="193"/>
      <c r="Q84" s="202" t="s">
        <v>32</v>
      </c>
      <c r="R84" s="202" t="s">
        <v>32</v>
      </c>
      <c r="S84" s="193"/>
      <c r="T84" s="211" t="s">
        <v>32</v>
      </c>
      <c r="U84" s="202" t="s">
        <v>32</v>
      </c>
      <c r="V84" s="305"/>
      <c r="W84" s="313"/>
      <c r="X84" s="309"/>
      <c r="Y84" s="309"/>
      <c r="Z84" s="309"/>
      <c r="AA84" s="309"/>
      <c r="AB84" s="309"/>
      <c r="AC84" s="309"/>
      <c r="AD84" s="309"/>
      <c r="AE84" s="309"/>
      <c r="AF84" s="309"/>
      <c r="AG84" s="309"/>
      <c r="AH84" s="309"/>
      <c r="AI84" s="309"/>
      <c r="AJ84" s="309"/>
      <c r="AK84" s="309"/>
      <c r="AL84" s="309"/>
      <c r="AM84" s="309"/>
      <c r="AN84" s="309"/>
      <c r="AO84" s="309"/>
      <c r="AP84" s="309"/>
      <c r="AQ84" s="309"/>
      <c r="AR84" s="309"/>
      <c r="AS84" s="309"/>
      <c r="AT84" s="309"/>
      <c r="AU84" s="309"/>
      <c r="AV84" s="309"/>
      <c r="AW84" s="309"/>
      <c r="AX84" s="309"/>
      <c r="AY84" s="309"/>
      <c r="AZ84" s="309"/>
      <c r="BA84" s="309"/>
      <c r="BB84" s="309"/>
      <c r="BC84" s="309"/>
      <c r="BD84" s="309"/>
      <c r="BE84" s="309"/>
      <c r="BF84" s="309"/>
      <c r="BG84" s="309"/>
      <c r="BH84" s="309"/>
      <c r="BI84" s="309"/>
      <c r="BJ84" s="309"/>
      <c r="BK84" s="309"/>
      <c r="BL84" s="309"/>
      <c r="BM84" s="309"/>
      <c r="BN84" s="309"/>
      <c r="BO84" s="309"/>
      <c r="BP84" s="309"/>
      <c r="BQ84" s="309"/>
      <c r="BR84" s="309"/>
      <c r="BS84" s="309"/>
      <c r="BT84" s="309"/>
      <c r="BU84" s="309"/>
      <c r="BV84" s="309"/>
      <c r="BW84" s="309"/>
      <c r="BX84" s="309"/>
      <c r="BY84" s="309"/>
      <c r="BZ84" s="309"/>
      <c r="CA84" s="309"/>
      <c r="CB84" s="309"/>
      <c r="CC84" s="309"/>
      <c r="CD84" s="309"/>
      <c r="CE84" s="309"/>
      <c r="CF84" s="309"/>
      <c r="CG84" s="309"/>
      <c r="CH84" s="309"/>
      <c r="CI84" s="309"/>
      <c r="CJ84" s="309"/>
      <c r="CK84" s="309"/>
      <c r="CL84" s="309"/>
      <c r="CM84" s="309"/>
      <c r="CN84" s="309"/>
      <c r="CO84" s="309"/>
      <c r="CP84" s="309"/>
      <c r="CQ84" s="309"/>
      <c r="CR84" s="309"/>
      <c r="CS84" s="309"/>
      <c r="CT84" s="309"/>
      <c r="CU84" s="309"/>
      <c r="CV84" s="309"/>
      <c r="CW84" s="309"/>
      <c r="CX84" s="309"/>
      <c r="CY84" s="309"/>
      <c r="CZ84" s="309"/>
      <c r="DA84" s="309"/>
      <c r="DB84" s="309"/>
      <c r="DC84" s="309"/>
      <c r="DD84" s="309"/>
      <c r="DE84" s="309"/>
      <c r="DF84" s="309"/>
      <c r="DG84" s="309"/>
      <c r="DH84" s="309"/>
      <c r="DI84" s="309"/>
      <c r="DJ84" s="309"/>
      <c r="DK84" s="309"/>
      <c r="DL84" s="309"/>
      <c r="DM84" s="309"/>
      <c r="DN84" s="309"/>
      <c r="DO84" s="309"/>
      <c r="DP84" s="309"/>
      <c r="DQ84" s="309"/>
      <c r="DR84" s="309"/>
      <c r="DS84" s="309"/>
      <c r="DT84" s="309"/>
      <c r="DU84" s="309"/>
      <c r="DV84" s="309"/>
      <c r="DW84" s="309"/>
      <c r="DX84" s="309"/>
      <c r="DY84" s="309"/>
      <c r="DZ84" s="309"/>
      <c r="EA84" s="309"/>
      <c r="EB84" s="309"/>
      <c r="EC84" s="309"/>
      <c r="ED84" s="309"/>
      <c r="EE84" s="309"/>
      <c r="EF84" s="309"/>
      <c r="EG84" s="309"/>
      <c r="EH84" s="309"/>
      <c r="EI84" s="309"/>
      <c r="EJ84" s="309"/>
      <c r="EK84" s="309"/>
      <c r="EL84" s="309"/>
      <c r="EM84" s="309"/>
      <c r="EN84" s="309"/>
      <c r="EO84" s="309"/>
      <c r="EP84" s="309"/>
      <c r="EQ84" s="309"/>
      <c r="ER84" s="309"/>
      <c r="ES84" s="309"/>
      <c r="ET84" s="309"/>
      <c r="EU84" s="309"/>
      <c r="EV84" s="309"/>
      <c r="EW84" s="309"/>
      <c r="EX84" s="309"/>
      <c r="EY84" s="309"/>
      <c r="EZ84" s="309"/>
      <c r="FA84" s="309"/>
      <c r="FB84" s="309"/>
      <c r="FC84" s="309"/>
      <c r="FD84" s="309"/>
      <c r="FE84" s="309"/>
      <c r="FF84" s="309"/>
      <c r="FG84" s="309"/>
      <c r="FH84" s="309"/>
      <c r="FI84" s="309"/>
      <c r="FJ84" s="309"/>
      <c r="FK84" s="309"/>
      <c r="FL84" s="309"/>
      <c r="FM84" s="309"/>
      <c r="FN84" s="309"/>
      <c r="FO84" s="309"/>
      <c r="FP84" s="309"/>
      <c r="FQ84" s="309"/>
      <c r="FR84" s="309"/>
      <c r="FS84" s="309"/>
      <c r="FT84" s="309"/>
      <c r="FU84" s="309"/>
      <c r="FV84" s="309"/>
      <c r="FW84" s="309"/>
      <c r="FX84" s="309"/>
      <c r="FY84" s="309"/>
      <c r="FZ84" s="309"/>
      <c r="GA84" s="309"/>
      <c r="GB84" s="309"/>
      <c r="GC84" s="309"/>
      <c r="GD84" s="309"/>
      <c r="GE84" s="309"/>
      <c r="GF84" s="309"/>
      <c r="GG84" s="309"/>
      <c r="GH84" s="309"/>
      <c r="GI84" s="309"/>
      <c r="GJ84" s="309"/>
      <c r="GK84" s="309"/>
      <c r="GL84" s="309"/>
      <c r="GM84" s="309"/>
      <c r="GN84" s="309"/>
      <c r="GO84" s="309"/>
      <c r="GP84" s="309"/>
      <c r="GQ84" s="309"/>
      <c r="GR84" s="309"/>
      <c r="GS84" s="309"/>
      <c r="GT84" s="309"/>
      <c r="GU84" s="309"/>
      <c r="GV84" s="309"/>
      <c r="GW84" s="309"/>
      <c r="GX84" s="309"/>
      <c r="GY84" s="309"/>
      <c r="GZ84" s="309"/>
      <c r="HA84" s="309"/>
      <c r="HB84" s="309"/>
      <c r="HC84" s="309"/>
      <c r="HD84" s="309"/>
      <c r="HE84" s="309"/>
      <c r="HF84" s="309"/>
      <c r="HG84" s="309"/>
      <c r="HH84" s="309"/>
      <c r="HI84" s="309"/>
      <c r="HJ84" s="309"/>
      <c r="HK84" s="309"/>
      <c r="HL84" s="309"/>
      <c r="HM84" s="309"/>
      <c r="HN84" s="309"/>
      <c r="HO84" s="309"/>
      <c r="HP84" s="309"/>
      <c r="HQ84" s="309"/>
      <c r="HR84" s="309"/>
      <c r="HS84" s="309"/>
      <c r="HT84" s="309"/>
      <c r="HU84" s="309"/>
      <c r="HV84" s="309"/>
      <c r="HW84" s="309"/>
      <c r="HX84" s="309"/>
      <c r="HY84" s="309"/>
      <c r="HZ84" s="309"/>
      <c r="IA84" s="309"/>
      <c r="IB84" s="309"/>
      <c r="IC84" s="309"/>
      <c r="ID84" s="309"/>
      <c r="IE84" s="309"/>
      <c r="IF84" s="309"/>
      <c r="IG84" s="309"/>
      <c r="IH84" s="309"/>
      <c r="II84" s="309"/>
      <c r="IJ84" s="309"/>
      <c r="IK84" s="309"/>
      <c r="IL84" s="309"/>
      <c r="IM84" s="309"/>
      <c r="IN84" s="309"/>
      <c r="IO84" s="309"/>
      <c r="IP84" s="309"/>
      <c r="IQ84" s="309"/>
      <c r="IR84" s="309"/>
      <c r="IS84" s="309"/>
      <c r="IT84" s="309"/>
      <c r="IU84" s="309"/>
      <c r="IV84" s="309"/>
      <c r="IW84" s="309"/>
      <c r="IX84" s="309"/>
      <c r="IY84" s="309"/>
      <c r="IZ84" s="309"/>
      <c r="JA84" s="309"/>
      <c r="JB84" s="309"/>
      <c r="JC84" s="309"/>
      <c r="JD84" s="309"/>
      <c r="JE84" s="309"/>
      <c r="JF84" s="309"/>
      <c r="JG84" s="309"/>
      <c r="JH84" s="309"/>
      <c r="JI84" s="309"/>
      <c r="JJ84" s="309"/>
      <c r="JK84" s="309"/>
      <c r="JL84" s="309"/>
      <c r="JM84" s="309"/>
      <c r="JN84" s="309"/>
      <c r="JO84" s="309"/>
      <c r="JP84" s="309"/>
      <c r="JQ84" s="309"/>
      <c r="JR84" s="309"/>
      <c r="JS84" s="309"/>
      <c r="JT84" s="309"/>
      <c r="JU84" s="309"/>
      <c r="JV84" s="309"/>
      <c r="JW84" s="309"/>
      <c r="JX84" s="309"/>
      <c r="JY84" s="309"/>
      <c r="JZ84" s="309"/>
      <c r="KA84" s="309"/>
      <c r="KB84" s="309"/>
      <c r="KC84" s="309"/>
      <c r="KD84" s="309"/>
      <c r="KE84" s="309"/>
      <c r="KF84" s="309"/>
      <c r="KG84" s="309"/>
      <c r="KH84" s="309"/>
      <c r="KI84" s="309"/>
      <c r="KJ84" s="309"/>
      <c r="KK84" s="309"/>
      <c r="KL84" s="309"/>
      <c r="KM84" s="309"/>
      <c r="KN84" s="309"/>
      <c r="KO84" s="309"/>
      <c r="KP84" s="309"/>
      <c r="KQ84" s="309"/>
      <c r="KR84" s="309"/>
      <c r="KS84" s="309"/>
      <c r="KT84" s="309"/>
      <c r="KU84" s="309"/>
      <c r="KV84" s="309"/>
      <c r="KW84" s="309"/>
      <c r="KX84" s="309"/>
      <c r="KY84" s="309"/>
      <c r="KZ84" s="309"/>
      <c r="LA84" s="309"/>
      <c r="LB84" s="309"/>
      <c r="LC84" s="309"/>
      <c r="LD84" s="309"/>
      <c r="LE84" s="309"/>
      <c r="LF84" s="309"/>
      <c r="LG84" s="309"/>
      <c r="LH84" s="309"/>
      <c r="LI84" s="309"/>
      <c r="LJ84" s="309"/>
      <c r="LK84" s="309"/>
      <c r="LL84" s="309"/>
      <c r="LM84" s="309"/>
      <c r="LN84" s="309"/>
      <c r="LO84" s="309"/>
      <c r="LP84" s="309"/>
      <c r="LQ84" s="309"/>
      <c r="LR84" s="309"/>
      <c r="LS84" s="309"/>
      <c r="LT84" s="309"/>
      <c r="LU84" s="309"/>
      <c r="LV84" s="309"/>
      <c r="LW84" s="309"/>
      <c r="LX84" s="309"/>
      <c r="LY84" s="309"/>
      <c r="LZ84" s="309"/>
      <c r="MA84" s="309"/>
      <c r="MB84" s="309"/>
      <c r="MC84" s="309"/>
      <c r="MD84" s="309"/>
      <c r="ME84" s="309"/>
      <c r="MF84" s="309"/>
      <c r="MG84" s="309"/>
      <c r="MH84" s="309"/>
      <c r="MI84" s="309"/>
      <c r="MJ84" s="309"/>
      <c r="MK84" s="309"/>
      <c r="ML84" s="309"/>
      <c r="MM84" s="309"/>
      <c r="MN84" s="309"/>
      <c r="MO84" s="309"/>
      <c r="MP84" s="309"/>
      <c r="MQ84" s="309"/>
      <c r="MR84" s="309"/>
      <c r="MS84" s="309"/>
      <c r="MT84" s="309"/>
      <c r="MU84" s="309"/>
      <c r="MV84" s="309"/>
      <c r="MW84" s="309"/>
      <c r="MX84" s="309"/>
      <c r="MY84" s="309"/>
      <c r="MZ84" s="309"/>
      <c r="NA84" s="309"/>
      <c r="NB84" s="309"/>
      <c r="NC84" s="309"/>
      <c r="ND84" s="309"/>
      <c r="NE84" s="309"/>
      <c r="NF84" s="309"/>
      <c r="NG84" s="309"/>
      <c r="NH84" s="309"/>
      <c r="NI84" s="309"/>
      <c r="NJ84" s="309"/>
      <c r="NK84" s="309"/>
      <c r="NL84" s="309"/>
      <c r="NM84" s="309"/>
      <c r="NN84" s="309"/>
      <c r="NO84" s="309"/>
      <c r="NP84" s="309"/>
      <c r="NQ84" s="309"/>
      <c r="NR84" s="309"/>
      <c r="NS84" s="309"/>
      <c r="NT84" s="309"/>
      <c r="NU84" s="309"/>
      <c r="NV84" s="309"/>
      <c r="NW84" s="309"/>
      <c r="NX84" s="309"/>
      <c r="NY84" s="309"/>
      <c r="NZ84" s="309"/>
      <c r="OA84" s="309"/>
      <c r="OB84" s="309"/>
      <c r="OC84" s="309"/>
      <c r="OD84" s="309"/>
      <c r="OE84" s="309"/>
      <c r="OF84" s="309"/>
      <c r="OG84" s="309"/>
      <c r="OH84" s="309"/>
      <c r="OI84" s="309"/>
      <c r="OJ84" s="309"/>
      <c r="OK84" s="309"/>
      <c r="OL84" s="309"/>
      <c r="OM84" s="309"/>
      <c r="ON84" s="309"/>
      <c r="OO84" s="309"/>
      <c r="OP84" s="309"/>
      <c r="OQ84" s="309"/>
      <c r="OR84" s="309"/>
      <c r="OS84" s="309"/>
      <c r="OT84" s="309"/>
      <c r="OU84" s="309"/>
      <c r="OV84" s="309"/>
      <c r="OW84" s="309"/>
      <c r="OX84" s="309"/>
      <c r="OY84" s="309"/>
      <c r="OZ84" s="309"/>
      <c r="PA84" s="309"/>
      <c r="PB84" s="309"/>
      <c r="PC84" s="309"/>
      <c r="PD84" s="309"/>
      <c r="PE84" s="309"/>
      <c r="PF84" s="309"/>
      <c r="PG84" s="309"/>
      <c r="PH84" s="309"/>
      <c r="PI84" s="309"/>
      <c r="PJ84" s="309"/>
      <c r="PK84" s="309"/>
      <c r="PL84" s="309"/>
      <c r="PM84" s="309"/>
      <c r="PN84" s="309"/>
      <c r="PO84" s="309"/>
      <c r="PP84" s="309"/>
      <c r="PQ84" s="309"/>
      <c r="PR84" s="309"/>
      <c r="PS84" s="309"/>
      <c r="PT84" s="309"/>
      <c r="PU84" s="309"/>
      <c r="PV84" s="309"/>
      <c r="PW84" s="309"/>
      <c r="PX84" s="309"/>
      <c r="PY84" s="309"/>
      <c r="PZ84" s="309"/>
      <c r="QA84" s="309"/>
      <c r="QB84" s="309"/>
      <c r="QC84" s="309"/>
      <c r="QD84" s="309"/>
      <c r="QE84" s="309"/>
      <c r="QF84" s="309"/>
      <c r="QG84" s="309"/>
      <c r="QH84" s="309"/>
      <c r="QI84" s="309"/>
      <c r="QJ84" s="309"/>
      <c r="QK84" s="309"/>
      <c r="QL84" s="309"/>
      <c r="QM84" s="309"/>
      <c r="QN84" s="309"/>
      <c r="QO84" s="309"/>
      <c r="QP84" s="309"/>
      <c r="QQ84" s="309"/>
      <c r="QR84" s="309"/>
      <c r="QS84" s="309"/>
      <c r="QT84" s="309"/>
      <c r="QU84" s="309"/>
      <c r="QV84" s="309"/>
      <c r="QW84" s="309"/>
      <c r="QX84" s="309"/>
      <c r="QY84" s="309"/>
      <c r="QZ84" s="309"/>
      <c r="RA84" s="309"/>
      <c r="RB84" s="309"/>
      <c r="RC84" s="309"/>
      <c r="RD84" s="309"/>
      <c r="RE84" s="309"/>
      <c r="RF84" s="309"/>
      <c r="RG84" s="309"/>
      <c r="RH84" s="309"/>
      <c r="RI84" s="309"/>
      <c r="RJ84" s="309"/>
      <c r="RK84" s="309"/>
      <c r="RL84" s="309"/>
      <c r="RM84" s="309"/>
      <c r="RN84" s="309"/>
      <c r="RO84" s="309"/>
      <c r="RP84" s="309"/>
      <c r="RQ84" s="309"/>
      <c r="RR84" s="309"/>
      <c r="RS84" s="309"/>
      <c r="RT84" s="309"/>
      <c r="RU84" s="309"/>
      <c r="RV84" s="309"/>
      <c r="RW84" s="309"/>
      <c r="RX84" s="309"/>
      <c r="RY84" s="309"/>
      <c r="RZ84" s="309"/>
      <c r="SA84" s="309"/>
      <c r="SB84" s="309"/>
      <c r="SC84" s="309"/>
      <c r="SD84" s="309"/>
      <c r="SE84" s="309"/>
      <c r="SF84" s="309"/>
      <c r="SG84" s="309"/>
      <c r="SH84" s="309"/>
      <c r="SI84" s="309"/>
      <c r="SJ84" s="309"/>
      <c r="SK84" s="309"/>
      <c r="SL84" s="309"/>
      <c r="SM84" s="309"/>
      <c r="SN84" s="309"/>
      <c r="SO84" s="309"/>
      <c r="SP84" s="309"/>
      <c r="SQ84" s="309"/>
      <c r="SR84" s="309"/>
      <c r="SS84" s="309"/>
      <c r="ST84" s="309"/>
      <c r="SU84" s="309"/>
      <c r="SV84" s="309"/>
      <c r="SW84" s="309"/>
      <c r="SX84" s="309"/>
      <c r="SY84" s="309"/>
      <c r="SZ84" s="309"/>
      <c r="TA84" s="309"/>
      <c r="TB84" s="309"/>
      <c r="TC84" s="309"/>
      <c r="TD84" s="309"/>
      <c r="TE84" s="309"/>
      <c r="TF84" s="309"/>
      <c r="TG84" s="309"/>
      <c r="TH84" s="309"/>
      <c r="TI84" s="309"/>
      <c r="TJ84" s="309"/>
      <c r="TK84" s="309"/>
      <c r="TL84" s="309"/>
      <c r="TM84" s="309"/>
      <c r="TN84" s="309"/>
      <c r="TO84" s="309"/>
      <c r="TP84" s="309"/>
      <c r="TQ84" s="309"/>
      <c r="TR84" s="309"/>
      <c r="TS84" s="309"/>
      <c r="TT84" s="309"/>
      <c r="TU84" s="309"/>
      <c r="TV84" s="309"/>
      <c r="TW84" s="309"/>
      <c r="TX84" s="309"/>
      <c r="TY84" s="309"/>
      <c r="TZ84" s="309"/>
      <c r="UA84" s="309"/>
      <c r="UB84" s="309"/>
      <c r="UC84" s="309"/>
      <c r="UD84" s="309"/>
      <c r="UE84" s="309"/>
      <c r="UF84" s="309"/>
      <c r="UG84" s="309"/>
      <c r="UH84" s="309"/>
      <c r="UI84" s="309"/>
      <c r="UJ84" s="309"/>
      <c r="UK84" s="309"/>
      <c r="UL84" s="309"/>
      <c r="UM84" s="309"/>
      <c r="UN84" s="309"/>
      <c r="UO84" s="309"/>
      <c r="UP84" s="309"/>
      <c r="UQ84" s="309"/>
      <c r="UR84" s="309"/>
      <c r="US84" s="309"/>
      <c r="UT84" s="309"/>
      <c r="UU84" s="309"/>
      <c r="UV84" s="309"/>
      <c r="UW84" s="309"/>
      <c r="UX84" s="309"/>
      <c r="UY84" s="309"/>
      <c r="UZ84" s="309"/>
      <c r="VA84" s="309"/>
      <c r="VB84" s="309"/>
      <c r="VC84" s="309"/>
      <c r="VD84" s="309"/>
      <c r="VE84" s="309"/>
      <c r="VF84" s="309"/>
      <c r="VG84" s="309"/>
      <c r="VH84" s="309"/>
      <c r="VI84" s="309"/>
      <c r="VJ84" s="309"/>
      <c r="VK84" s="309"/>
      <c r="VL84" s="309"/>
      <c r="VM84" s="309"/>
      <c r="VN84" s="309"/>
      <c r="VO84" s="309"/>
      <c r="VP84" s="309"/>
      <c r="VQ84" s="309"/>
      <c r="VR84" s="309"/>
      <c r="VS84" s="309"/>
      <c r="VT84" s="309"/>
      <c r="VU84" s="309"/>
      <c r="VV84" s="309"/>
      <c r="VW84" s="309"/>
      <c r="VX84" s="309"/>
      <c r="VY84" s="309"/>
      <c r="VZ84" s="309"/>
      <c r="WA84" s="309"/>
      <c r="WB84" s="309"/>
      <c r="WC84" s="309"/>
      <c r="WD84" s="309"/>
      <c r="WE84" s="309"/>
      <c r="WF84" s="309"/>
      <c r="WG84" s="309"/>
      <c r="WH84" s="309"/>
      <c r="WI84" s="309"/>
      <c r="WJ84" s="309"/>
      <c r="WK84" s="309"/>
      <c r="WL84" s="309"/>
      <c r="WM84" s="309"/>
      <c r="WN84" s="309"/>
      <c r="WO84" s="309"/>
      <c r="WP84" s="309"/>
      <c r="WQ84" s="309"/>
      <c r="WR84" s="309"/>
      <c r="WS84" s="309"/>
      <c r="WT84" s="309"/>
      <c r="WU84" s="309"/>
      <c r="WV84" s="309"/>
      <c r="WW84" s="309"/>
      <c r="WX84" s="309"/>
      <c r="WY84" s="309"/>
      <c r="WZ84" s="309"/>
      <c r="XA84" s="309"/>
      <c r="XB84" s="309"/>
      <c r="XC84" s="309"/>
      <c r="XD84" s="309"/>
      <c r="XE84" s="309"/>
      <c r="XF84" s="309"/>
      <c r="XG84" s="309"/>
      <c r="XH84" s="309"/>
      <c r="XI84" s="309"/>
      <c r="XJ84" s="309"/>
      <c r="XK84" s="309"/>
      <c r="XL84" s="309"/>
      <c r="XM84" s="309"/>
      <c r="XN84" s="309"/>
      <c r="XO84" s="309"/>
      <c r="XP84" s="309"/>
      <c r="XQ84" s="309"/>
      <c r="XR84" s="309"/>
      <c r="XS84" s="309"/>
      <c r="XT84" s="309"/>
      <c r="XU84" s="309"/>
      <c r="XV84" s="309"/>
      <c r="XW84" s="309"/>
      <c r="XX84" s="309"/>
      <c r="XY84" s="309"/>
      <c r="XZ84" s="309"/>
      <c r="YA84" s="309"/>
      <c r="YB84" s="309"/>
      <c r="YC84" s="309"/>
      <c r="YD84" s="309"/>
      <c r="YE84" s="309"/>
      <c r="YF84" s="309"/>
      <c r="YG84" s="309"/>
      <c r="YH84" s="309"/>
      <c r="YI84" s="309"/>
      <c r="YJ84" s="309"/>
      <c r="YK84" s="309"/>
      <c r="YL84" s="309"/>
      <c r="YM84" s="309"/>
      <c r="YN84" s="309"/>
      <c r="YO84" s="309"/>
      <c r="YP84" s="309"/>
      <c r="YQ84" s="309"/>
      <c r="YR84" s="309"/>
      <c r="YS84" s="309"/>
      <c r="YT84" s="309"/>
      <c r="YU84" s="309"/>
      <c r="YV84" s="309"/>
      <c r="YW84" s="309"/>
      <c r="YX84" s="309"/>
      <c r="YY84" s="309"/>
      <c r="YZ84" s="309"/>
      <c r="ZA84" s="309"/>
      <c r="ZB84" s="309"/>
      <c r="ZC84" s="309"/>
      <c r="ZD84" s="309"/>
      <c r="ZE84" s="309"/>
      <c r="ZF84" s="309"/>
      <c r="ZG84" s="309"/>
      <c r="ZH84" s="309"/>
      <c r="ZI84" s="309"/>
      <c r="ZJ84" s="309"/>
      <c r="ZK84" s="309"/>
      <c r="ZL84" s="309"/>
      <c r="ZM84" s="309"/>
      <c r="ZN84" s="309"/>
      <c r="ZO84" s="309"/>
      <c r="ZP84" s="309"/>
      <c r="ZQ84" s="309"/>
      <c r="ZR84" s="309"/>
      <c r="ZS84" s="309"/>
      <c r="ZT84" s="309"/>
      <c r="ZU84" s="309"/>
      <c r="ZV84" s="309"/>
      <c r="ZW84" s="309"/>
      <c r="ZX84" s="309"/>
      <c r="ZY84" s="309"/>
      <c r="ZZ84" s="309"/>
      <c r="AAA84" s="309"/>
      <c r="AAB84" s="309"/>
      <c r="AAC84" s="309"/>
      <c r="AAD84" s="309"/>
      <c r="AAE84" s="309"/>
      <c r="AAF84" s="309"/>
      <c r="AAG84" s="309"/>
      <c r="AAH84" s="309"/>
      <c r="AAI84" s="309"/>
      <c r="AAJ84" s="309"/>
      <c r="AAK84" s="309"/>
      <c r="AAL84" s="309"/>
      <c r="AAM84" s="309"/>
      <c r="AAN84" s="309"/>
      <c r="AAO84" s="309"/>
      <c r="AAP84" s="309"/>
      <c r="AAQ84" s="309"/>
      <c r="AAR84" s="309"/>
      <c r="AAS84" s="309"/>
      <c r="AAT84" s="309"/>
      <c r="AAU84" s="309"/>
      <c r="AAV84" s="309"/>
      <c r="AAW84" s="309"/>
      <c r="AAX84" s="309"/>
      <c r="AAY84" s="309"/>
      <c r="AAZ84" s="309"/>
      <c r="ABA84" s="309"/>
      <c r="ABB84" s="309"/>
      <c r="ABC84" s="309"/>
      <c r="ABD84" s="309"/>
      <c r="ABE84" s="309"/>
      <c r="ABF84" s="309"/>
      <c r="ABG84" s="309"/>
      <c r="ABH84" s="309"/>
      <c r="ABI84" s="309"/>
      <c r="ABJ84" s="309"/>
      <c r="ABK84" s="309"/>
      <c r="ABL84" s="309"/>
      <c r="ABM84" s="309"/>
      <c r="ABN84" s="309"/>
      <c r="ABO84" s="309"/>
      <c r="ABP84" s="309"/>
      <c r="ABQ84" s="309"/>
      <c r="ABR84" s="309"/>
      <c r="ABS84" s="309"/>
      <c r="ABT84" s="309"/>
      <c r="ABU84" s="309"/>
      <c r="ABV84" s="309"/>
      <c r="ABW84" s="309"/>
      <c r="ABX84" s="309"/>
      <c r="ABY84" s="309"/>
      <c r="ABZ84" s="309"/>
      <c r="ACA84" s="309"/>
      <c r="ACB84" s="309"/>
      <c r="ACC84" s="309"/>
      <c r="ACD84" s="309"/>
      <c r="ACE84" s="309"/>
      <c r="ACF84" s="309"/>
      <c r="ACG84" s="309"/>
      <c r="ACH84" s="309"/>
      <c r="ACI84" s="309"/>
      <c r="ACJ84" s="309"/>
      <c r="ACK84" s="309"/>
      <c r="ACL84" s="309"/>
      <c r="ACM84" s="309"/>
      <c r="ACN84" s="309"/>
      <c r="ACO84" s="309"/>
      <c r="ACP84" s="309"/>
      <c r="ACQ84" s="309"/>
      <c r="ACR84" s="309"/>
      <c r="ACS84" s="309"/>
      <c r="ACT84" s="309"/>
      <c r="ACU84" s="309"/>
      <c r="ACV84" s="309"/>
      <c r="ACW84" s="309"/>
      <c r="ACX84" s="309"/>
      <c r="ACY84" s="309"/>
      <c r="ACZ84" s="309"/>
      <c r="ADA84" s="309"/>
      <c r="ADB84" s="309"/>
      <c r="ADC84" s="309"/>
      <c r="ADD84" s="309"/>
      <c r="ADE84" s="309"/>
      <c r="ADF84" s="309"/>
      <c r="ADG84" s="309"/>
      <c r="ADH84" s="309"/>
      <c r="ADI84" s="309"/>
      <c r="ADJ84" s="309"/>
      <c r="ADK84" s="309"/>
      <c r="ADL84" s="309"/>
      <c r="ADM84" s="309"/>
      <c r="ADN84" s="309"/>
      <c r="ADO84" s="309"/>
      <c r="ADP84" s="309"/>
      <c r="ADQ84" s="309"/>
      <c r="ADR84" s="309"/>
      <c r="ADS84" s="309"/>
      <c r="ADT84" s="309"/>
      <c r="ADU84" s="309"/>
      <c r="ADV84" s="309"/>
      <c r="ADW84" s="309"/>
      <c r="ADX84" s="309"/>
      <c r="ADY84" s="309"/>
      <c r="ADZ84" s="309"/>
      <c r="AEA84" s="309"/>
      <c r="AEB84" s="309"/>
      <c r="AEC84" s="309"/>
      <c r="AED84" s="309"/>
      <c r="AEE84" s="309"/>
      <c r="AEF84" s="309"/>
      <c r="AEG84" s="309"/>
      <c r="AEH84" s="309"/>
      <c r="AEI84" s="309"/>
      <c r="AEJ84" s="309"/>
      <c r="AEK84" s="309"/>
      <c r="AEL84" s="309"/>
      <c r="AEM84" s="309"/>
      <c r="AEN84" s="309"/>
      <c r="AEO84" s="309"/>
      <c r="AEP84" s="309"/>
      <c r="AEQ84" s="309"/>
      <c r="AER84" s="309"/>
      <c r="AES84" s="309"/>
      <c r="AET84" s="309"/>
      <c r="AEU84" s="309"/>
      <c r="AEV84" s="309"/>
      <c r="AEW84" s="309"/>
      <c r="AEX84" s="309"/>
      <c r="AEY84" s="309"/>
      <c r="AEZ84" s="309"/>
      <c r="AFA84" s="309"/>
      <c r="AFB84" s="309"/>
      <c r="AFC84" s="309"/>
      <c r="AFD84" s="309"/>
      <c r="AFE84" s="309"/>
      <c r="AFF84" s="309"/>
      <c r="AFG84" s="309"/>
      <c r="AFH84" s="309"/>
      <c r="AFI84" s="309"/>
      <c r="AFJ84" s="309"/>
      <c r="AFK84" s="309"/>
      <c r="AFL84" s="309"/>
      <c r="AFM84" s="309"/>
      <c r="AFN84" s="309"/>
      <c r="AFO84" s="309"/>
      <c r="AFP84" s="309"/>
      <c r="AFQ84" s="309"/>
      <c r="AFR84" s="309"/>
      <c r="AFS84" s="309"/>
      <c r="AFT84" s="309"/>
      <c r="AFU84" s="309"/>
      <c r="AFV84" s="309"/>
      <c r="AFW84" s="309"/>
      <c r="AFX84" s="309"/>
      <c r="AFY84" s="309"/>
      <c r="AFZ84" s="309"/>
      <c r="AGA84" s="309"/>
      <c r="AGB84" s="309"/>
      <c r="AGC84" s="309"/>
      <c r="AGD84" s="309"/>
      <c r="AGE84" s="309"/>
      <c r="AGF84" s="309"/>
      <c r="AGG84" s="309"/>
      <c r="AGH84" s="309"/>
      <c r="AGI84" s="309"/>
      <c r="AGJ84" s="309"/>
      <c r="AGK84" s="309"/>
      <c r="AGL84" s="309"/>
      <c r="AGM84" s="309"/>
      <c r="AGN84" s="309"/>
      <c r="AGO84" s="309"/>
      <c r="AGP84" s="309"/>
      <c r="AGQ84" s="309"/>
      <c r="AGR84" s="309"/>
      <c r="AGS84" s="309"/>
      <c r="AGT84" s="309"/>
      <c r="AGU84" s="309"/>
      <c r="AGV84" s="309"/>
      <c r="AGW84" s="309"/>
      <c r="AGX84" s="309"/>
      <c r="AGY84" s="309"/>
      <c r="AGZ84" s="309"/>
      <c r="AHA84" s="309"/>
      <c r="AHB84" s="309"/>
      <c r="AHC84" s="309"/>
      <c r="AHD84" s="309"/>
      <c r="AHE84" s="309"/>
      <c r="AHF84" s="309"/>
      <c r="AHG84" s="309"/>
      <c r="AHH84" s="309"/>
      <c r="AHI84" s="309"/>
      <c r="AHJ84" s="309"/>
      <c r="AHK84" s="309"/>
      <c r="AHL84" s="309"/>
      <c r="AHM84" s="309"/>
      <c r="AHN84" s="309"/>
      <c r="AHO84" s="309"/>
      <c r="AHP84" s="309"/>
      <c r="AHQ84" s="309"/>
      <c r="AHR84" s="309"/>
      <c r="AHS84" s="309"/>
      <c r="AHT84" s="309"/>
      <c r="AHU84" s="309"/>
      <c r="AHV84" s="309"/>
      <c r="AHW84" s="309"/>
      <c r="AHX84" s="309"/>
      <c r="AHY84" s="309"/>
      <c r="AHZ84" s="309"/>
      <c r="AIA84" s="309"/>
      <c r="AIB84" s="309"/>
      <c r="AIC84" s="309"/>
      <c r="AID84" s="309"/>
      <c r="AIE84" s="309"/>
      <c r="AIF84" s="309"/>
      <c r="AIG84" s="309"/>
      <c r="AIH84" s="309"/>
      <c r="AII84" s="309"/>
      <c r="AIJ84" s="309"/>
      <c r="AIK84" s="309"/>
      <c r="AIL84" s="309"/>
      <c r="AIM84" s="309"/>
      <c r="AIN84" s="309"/>
      <c r="AIO84" s="309"/>
      <c r="AIP84" s="309"/>
      <c r="AIQ84" s="309"/>
      <c r="AIR84" s="309"/>
      <c r="AIS84" s="309"/>
      <c r="AIT84" s="309"/>
      <c r="AIU84" s="309"/>
      <c r="AIV84" s="309"/>
      <c r="AIW84" s="309"/>
      <c r="AIX84" s="309"/>
      <c r="AIY84" s="309"/>
      <c r="AIZ84" s="309"/>
      <c r="AJA84" s="309"/>
      <c r="AJB84" s="309"/>
      <c r="AJC84" s="309"/>
      <c r="AJD84" s="309"/>
      <c r="AJE84" s="309"/>
      <c r="AJF84" s="309"/>
      <c r="AJG84" s="309"/>
      <c r="AJH84" s="309"/>
      <c r="AJI84" s="309"/>
      <c r="AJJ84" s="309"/>
      <c r="AJK84" s="309"/>
      <c r="AJL84" s="309"/>
      <c r="AJM84" s="309"/>
      <c r="AJN84" s="309"/>
      <c r="AJO84" s="309"/>
      <c r="AJP84" s="309"/>
      <c r="AJQ84" s="309"/>
      <c r="AJR84" s="309"/>
      <c r="AJS84" s="309"/>
      <c r="AJT84" s="309"/>
      <c r="AJU84" s="309"/>
      <c r="AJV84" s="309"/>
      <c r="AJW84" s="309"/>
      <c r="AJX84" s="309"/>
      <c r="AJY84" s="309"/>
      <c r="AJZ84" s="309"/>
      <c r="AKA84" s="309"/>
      <c r="AKB84" s="309"/>
      <c r="AKC84" s="309"/>
      <c r="AKD84" s="309"/>
      <c r="AKE84" s="309"/>
      <c r="AKF84" s="309"/>
      <c r="AKG84" s="309"/>
      <c r="AKH84" s="309"/>
      <c r="AKI84" s="309"/>
      <c r="AKJ84" s="309"/>
      <c r="AKK84" s="309"/>
      <c r="AKL84" s="309"/>
      <c r="AKM84" s="309"/>
      <c r="AKN84" s="309"/>
      <c r="AKO84" s="309"/>
      <c r="AKP84" s="309"/>
      <c r="AKQ84" s="309"/>
      <c r="AKR84" s="309"/>
      <c r="AKS84" s="309"/>
      <c r="AKT84" s="309"/>
      <c r="AKU84" s="309"/>
      <c r="AKV84" s="309"/>
      <c r="AKW84" s="309"/>
      <c r="AKX84" s="309"/>
      <c r="AKY84" s="309"/>
    </row>
    <row r="85" spans="1:987" s="41" customFormat="1" x14ac:dyDescent="0.25">
      <c r="A85" s="133" t="s">
        <v>6</v>
      </c>
      <c r="B85" s="185" t="e">
        <f>IF('Sample of Spirits 2'!I85&lt;E85,"&lt;",'Sample of Spirits 2'!I85)</f>
        <v>#DIV/0!</v>
      </c>
      <c r="C85" s="94" t="e">
        <f t="shared" si="54"/>
        <v>#DIV/0!</v>
      </c>
      <c r="D85" s="94" t="e">
        <f>'Sample of Spirits 2'!E85</f>
        <v>#DIV/0!</v>
      </c>
      <c r="E85" s="199" t="e">
        <f t="shared" si="55"/>
        <v>#DIV/0!</v>
      </c>
      <c r="F85" s="118"/>
      <c r="G85" s="98" t="e">
        <f>IF('Sample of Spirits 2'!R85&lt;J85,"&lt;",'Sample of Spirits 2'!R85)</f>
        <v>#DIV/0!</v>
      </c>
      <c r="H85" s="94" t="e">
        <f t="shared" si="56"/>
        <v>#DIV/0!</v>
      </c>
      <c r="I85" s="94" t="e">
        <f>'Sample of Spirits 2'!N85</f>
        <v>#DIV/0!</v>
      </c>
      <c r="J85" s="199" t="e">
        <f t="shared" si="57"/>
        <v>#DIV/0!</v>
      </c>
      <c r="K85" s="118"/>
      <c r="L85" s="185" t="e">
        <f>IF('Sample of Spirits 2'!AA85&lt;O85,"&lt;",'Sample of Spirits 2'!AA85)</f>
        <v>#DIV/0!</v>
      </c>
      <c r="M85" s="98" t="e">
        <f t="shared" si="58"/>
        <v>#DIV/0!</v>
      </c>
      <c r="N85" s="94" t="e">
        <f>'Sample of Spirits 2'!W85</f>
        <v>#DIV/0!</v>
      </c>
      <c r="O85" s="199" t="e">
        <f t="shared" si="59"/>
        <v>#DIV/0!</v>
      </c>
      <c r="P85" s="118"/>
      <c r="Q85" s="94" t="e">
        <f t="shared" ref="Q85:Q91" si="64">IF(G85="&lt;","-",(B85-L85)/AVERAGE(B85,L85)*100)</f>
        <v>#DIV/0!</v>
      </c>
      <c r="R85" s="94" t="e">
        <f t="shared" ref="R85:R91" si="65">IF(L85="&lt;","-",D85-N85)</f>
        <v>#DIV/0!</v>
      </c>
      <c r="S85" s="118"/>
      <c r="T85" s="186" t="e">
        <f t="shared" ref="T85:T87" si="66">IF(G85="&lt;","-",(G85-L85)/AVERAGE(G85,L85)*100)</f>
        <v>#DIV/0!</v>
      </c>
      <c r="U85" s="94" t="e">
        <f t="shared" ref="U85:U91" si="67">IF(L85="&lt;","-",I85-N85)</f>
        <v>#DIV/0!</v>
      </c>
      <c r="V85" s="114"/>
      <c r="W85" s="312"/>
      <c r="X85" s="307"/>
      <c r="Y85" s="307"/>
      <c r="Z85" s="307"/>
      <c r="AA85" s="307"/>
      <c r="AB85" s="307"/>
      <c r="AC85" s="307"/>
      <c r="AD85" s="307"/>
      <c r="AE85" s="307"/>
      <c r="AF85" s="307"/>
      <c r="AG85" s="307"/>
      <c r="AH85" s="307"/>
      <c r="AI85" s="307"/>
      <c r="AJ85" s="307"/>
      <c r="AK85" s="307"/>
      <c r="AL85" s="307"/>
      <c r="AM85" s="307"/>
      <c r="AN85" s="307"/>
      <c r="AO85" s="307"/>
      <c r="AP85" s="307"/>
      <c r="AQ85" s="307"/>
      <c r="AR85" s="307"/>
      <c r="AS85" s="307"/>
      <c r="AT85" s="307"/>
      <c r="AU85" s="307"/>
      <c r="AV85" s="307"/>
      <c r="AW85" s="307"/>
      <c r="AX85" s="307"/>
      <c r="AY85" s="307"/>
      <c r="AZ85" s="307"/>
      <c r="BA85" s="307"/>
      <c r="BB85" s="307"/>
      <c r="BC85" s="307"/>
      <c r="BD85" s="307"/>
      <c r="BE85" s="307"/>
      <c r="BF85" s="307"/>
      <c r="BG85" s="307"/>
      <c r="BH85" s="307"/>
      <c r="BI85" s="307"/>
      <c r="BJ85" s="307"/>
      <c r="BK85" s="307"/>
      <c r="BL85" s="307"/>
      <c r="BM85" s="307"/>
      <c r="BN85" s="307"/>
      <c r="BO85" s="307"/>
      <c r="BP85" s="307"/>
      <c r="BQ85" s="307"/>
      <c r="BR85" s="307"/>
      <c r="BS85" s="307"/>
      <c r="BT85" s="307"/>
      <c r="BU85" s="307"/>
      <c r="BV85" s="307"/>
      <c r="BW85" s="307"/>
      <c r="BX85" s="307"/>
      <c r="BY85" s="307"/>
      <c r="BZ85" s="307"/>
      <c r="CA85" s="307"/>
      <c r="CB85" s="307"/>
      <c r="CC85" s="307"/>
      <c r="CD85" s="307"/>
      <c r="CE85" s="307"/>
      <c r="CF85" s="307"/>
      <c r="CG85" s="307"/>
      <c r="CH85" s="307"/>
      <c r="CI85" s="307"/>
      <c r="CJ85" s="307"/>
      <c r="CK85" s="307"/>
      <c r="CL85" s="307"/>
      <c r="CM85" s="307"/>
      <c r="CN85" s="307"/>
      <c r="CO85" s="307"/>
      <c r="CP85" s="307"/>
      <c r="CQ85" s="307"/>
      <c r="CR85" s="307"/>
      <c r="CS85" s="307"/>
      <c r="CT85" s="307"/>
      <c r="CU85" s="307"/>
      <c r="CV85" s="307"/>
      <c r="CW85" s="307"/>
      <c r="CX85" s="307"/>
      <c r="CY85" s="307"/>
      <c r="CZ85" s="307"/>
      <c r="DA85" s="307"/>
      <c r="DB85" s="307"/>
      <c r="DC85" s="307"/>
      <c r="DD85" s="307"/>
      <c r="DE85" s="307"/>
      <c r="DF85" s="307"/>
      <c r="DG85" s="307"/>
      <c r="DH85" s="307"/>
      <c r="DI85" s="307"/>
      <c r="DJ85" s="307"/>
      <c r="DK85" s="307"/>
      <c r="DL85" s="307"/>
      <c r="DM85" s="307"/>
      <c r="DN85" s="307"/>
      <c r="DO85" s="307"/>
      <c r="DP85" s="307"/>
      <c r="DQ85" s="307"/>
      <c r="DR85" s="307"/>
      <c r="DS85" s="307"/>
      <c r="DT85" s="307"/>
      <c r="DU85" s="307"/>
      <c r="DV85" s="307"/>
      <c r="DW85" s="307"/>
      <c r="DX85" s="307"/>
      <c r="DY85" s="307"/>
      <c r="DZ85" s="307"/>
      <c r="EA85" s="307"/>
      <c r="EB85" s="307"/>
      <c r="EC85" s="307"/>
      <c r="ED85" s="307"/>
      <c r="EE85" s="307"/>
      <c r="EF85" s="307"/>
      <c r="EG85" s="307"/>
      <c r="EH85" s="307"/>
      <c r="EI85" s="307"/>
      <c r="EJ85" s="307"/>
      <c r="EK85" s="307"/>
      <c r="EL85" s="307"/>
      <c r="EM85" s="307"/>
      <c r="EN85" s="307"/>
      <c r="EO85" s="307"/>
      <c r="EP85" s="307"/>
      <c r="EQ85" s="307"/>
      <c r="ER85" s="307"/>
      <c r="ES85" s="307"/>
      <c r="ET85" s="307"/>
      <c r="EU85" s="307"/>
      <c r="EV85" s="307"/>
      <c r="EW85" s="307"/>
      <c r="EX85" s="307"/>
      <c r="EY85" s="307"/>
      <c r="EZ85" s="307"/>
      <c r="FA85" s="307"/>
      <c r="FB85" s="307"/>
      <c r="FC85" s="307"/>
      <c r="FD85" s="307"/>
      <c r="FE85" s="307"/>
      <c r="FF85" s="307"/>
      <c r="FG85" s="307"/>
      <c r="FH85" s="307"/>
      <c r="FI85" s="307"/>
      <c r="FJ85" s="307"/>
      <c r="FK85" s="307"/>
      <c r="FL85" s="307"/>
      <c r="FM85" s="307"/>
      <c r="FN85" s="307"/>
      <c r="FO85" s="307"/>
      <c r="FP85" s="307"/>
      <c r="FQ85" s="307"/>
      <c r="FR85" s="307"/>
      <c r="FS85" s="307"/>
      <c r="FT85" s="307"/>
      <c r="FU85" s="307"/>
      <c r="FV85" s="307"/>
      <c r="FW85" s="307"/>
      <c r="FX85" s="307"/>
      <c r="FY85" s="307"/>
      <c r="FZ85" s="307"/>
      <c r="GA85" s="307"/>
      <c r="GB85" s="307"/>
      <c r="GC85" s="307"/>
      <c r="GD85" s="307"/>
      <c r="GE85" s="307"/>
      <c r="GF85" s="307"/>
      <c r="GG85" s="307"/>
      <c r="GH85" s="307"/>
      <c r="GI85" s="307"/>
      <c r="GJ85" s="307"/>
      <c r="GK85" s="307"/>
      <c r="GL85" s="307"/>
      <c r="GM85" s="307"/>
      <c r="GN85" s="307"/>
      <c r="GO85" s="307"/>
      <c r="GP85" s="307"/>
      <c r="GQ85" s="307"/>
      <c r="GR85" s="307"/>
      <c r="GS85" s="307"/>
      <c r="GT85" s="307"/>
      <c r="GU85" s="307"/>
      <c r="GV85" s="307"/>
      <c r="GW85" s="307"/>
      <c r="GX85" s="307"/>
      <c r="GY85" s="307"/>
      <c r="GZ85" s="307"/>
      <c r="HA85" s="307"/>
      <c r="HB85" s="307"/>
      <c r="HC85" s="307"/>
      <c r="HD85" s="307"/>
      <c r="HE85" s="307"/>
      <c r="HF85" s="307"/>
      <c r="HG85" s="307"/>
      <c r="HH85" s="307"/>
      <c r="HI85" s="307"/>
      <c r="HJ85" s="307"/>
      <c r="HK85" s="307"/>
      <c r="HL85" s="307"/>
      <c r="HM85" s="307"/>
      <c r="HN85" s="307"/>
      <c r="HO85" s="307"/>
      <c r="HP85" s="307"/>
      <c r="HQ85" s="307"/>
      <c r="HR85" s="307"/>
      <c r="HS85" s="307"/>
      <c r="HT85" s="307"/>
      <c r="HU85" s="307"/>
      <c r="HV85" s="307"/>
      <c r="HW85" s="307"/>
      <c r="HX85" s="307"/>
      <c r="HY85" s="307"/>
      <c r="HZ85" s="307"/>
      <c r="IA85" s="307"/>
      <c r="IB85" s="307"/>
      <c r="IC85" s="307"/>
      <c r="ID85" s="307"/>
      <c r="IE85" s="307"/>
      <c r="IF85" s="307"/>
      <c r="IG85" s="307"/>
      <c r="IH85" s="307"/>
      <c r="II85" s="307"/>
      <c r="IJ85" s="307"/>
      <c r="IK85" s="307"/>
      <c r="IL85" s="307"/>
      <c r="IM85" s="307"/>
      <c r="IN85" s="307"/>
      <c r="IO85" s="307"/>
      <c r="IP85" s="307"/>
      <c r="IQ85" s="307"/>
      <c r="IR85" s="307"/>
      <c r="IS85" s="307"/>
      <c r="IT85" s="307"/>
      <c r="IU85" s="307"/>
      <c r="IV85" s="307"/>
      <c r="IW85" s="307"/>
      <c r="IX85" s="307"/>
      <c r="IY85" s="307"/>
      <c r="IZ85" s="307"/>
      <c r="JA85" s="307"/>
      <c r="JB85" s="307"/>
      <c r="JC85" s="307"/>
      <c r="JD85" s="307"/>
      <c r="JE85" s="307"/>
      <c r="JF85" s="307"/>
      <c r="JG85" s="307"/>
      <c r="JH85" s="307"/>
      <c r="JI85" s="307"/>
      <c r="JJ85" s="307"/>
      <c r="JK85" s="307"/>
      <c r="JL85" s="307"/>
      <c r="JM85" s="307"/>
      <c r="JN85" s="307"/>
      <c r="JO85" s="307"/>
      <c r="JP85" s="307"/>
      <c r="JQ85" s="307"/>
      <c r="JR85" s="307"/>
      <c r="JS85" s="307"/>
      <c r="JT85" s="307"/>
      <c r="JU85" s="307"/>
      <c r="JV85" s="307"/>
      <c r="JW85" s="307"/>
      <c r="JX85" s="307"/>
      <c r="JY85" s="307"/>
      <c r="JZ85" s="307"/>
      <c r="KA85" s="307"/>
      <c r="KB85" s="307"/>
      <c r="KC85" s="307"/>
      <c r="KD85" s="307"/>
      <c r="KE85" s="307"/>
      <c r="KF85" s="307"/>
      <c r="KG85" s="307"/>
      <c r="KH85" s="307"/>
      <c r="KI85" s="307"/>
      <c r="KJ85" s="307"/>
      <c r="KK85" s="307"/>
      <c r="KL85" s="307"/>
      <c r="KM85" s="307"/>
      <c r="KN85" s="307"/>
      <c r="KO85" s="307"/>
      <c r="KP85" s="307"/>
      <c r="KQ85" s="307"/>
      <c r="KR85" s="307"/>
      <c r="KS85" s="307"/>
      <c r="KT85" s="307"/>
      <c r="KU85" s="307"/>
      <c r="KV85" s="307"/>
      <c r="KW85" s="307"/>
      <c r="KX85" s="307"/>
      <c r="KY85" s="307"/>
      <c r="KZ85" s="307"/>
      <c r="LA85" s="307"/>
      <c r="LB85" s="307"/>
      <c r="LC85" s="307"/>
      <c r="LD85" s="307"/>
      <c r="LE85" s="307"/>
      <c r="LF85" s="307"/>
      <c r="LG85" s="307"/>
      <c r="LH85" s="307"/>
      <c r="LI85" s="307"/>
      <c r="LJ85" s="307"/>
      <c r="LK85" s="307"/>
      <c r="LL85" s="307"/>
      <c r="LM85" s="307"/>
      <c r="LN85" s="307"/>
      <c r="LO85" s="307"/>
      <c r="LP85" s="307"/>
      <c r="LQ85" s="307"/>
      <c r="LR85" s="307"/>
      <c r="LS85" s="307"/>
      <c r="LT85" s="307"/>
      <c r="LU85" s="307"/>
      <c r="LV85" s="307"/>
      <c r="LW85" s="307"/>
      <c r="LX85" s="307"/>
      <c r="LY85" s="307"/>
      <c r="LZ85" s="307"/>
      <c r="MA85" s="307"/>
      <c r="MB85" s="307"/>
      <c r="MC85" s="307"/>
      <c r="MD85" s="307"/>
      <c r="ME85" s="307"/>
      <c r="MF85" s="307"/>
      <c r="MG85" s="307"/>
      <c r="MH85" s="307"/>
      <c r="MI85" s="307"/>
      <c r="MJ85" s="307"/>
      <c r="MK85" s="307"/>
      <c r="ML85" s="307"/>
      <c r="MM85" s="307"/>
      <c r="MN85" s="307"/>
      <c r="MO85" s="307"/>
      <c r="MP85" s="307"/>
      <c r="MQ85" s="307"/>
      <c r="MR85" s="307"/>
      <c r="MS85" s="307"/>
      <c r="MT85" s="307"/>
      <c r="MU85" s="307"/>
      <c r="MV85" s="307"/>
      <c r="MW85" s="307"/>
      <c r="MX85" s="307"/>
      <c r="MY85" s="307"/>
      <c r="MZ85" s="307"/>
      <c r="NA85" s="307"/>
      <c r="NB85" s="307"/>
      <c r="NC85" s="307"/>
      <c r="ND85" s="307"/>
      <c r="NE85" s="307"/>
      <c r="NF85" s="307"/>
      <c r="NG85" s="307"/>
      <c r="NH85" s="307"/>
      <c r="NI85" s="307"/>
      <c r="NJ85" s="307"/>
      <c r="NK85" s="307"/>
      <c r="NL85" s="307"/>
      <c r="NM85" s="307"/>
      <c r="NN85" s="307"/>
      <c r="NO85" s="307"/>
      <c r="NP85" s="307"/>
      <c r="NQ85" s="307"/>
      <c r="NR85" s="307"/>
      <c r="NS85" s="307"/>
      <c r="NT85" s="307"/>
      <c r="NU85" s="307"/>
      <c r="NV85" s="307"/>
      <c r="NW85" s="307"/>
      <c r="NX85" s="307"/>
      <c r="NY85" s="307"/>
      <c r="NZ85" s="307"/>
      <c r="OA85" s="307"/>
      <c r="OB85" s="307"/>
      <c r="OC85" s="307"/>
      <c r="OD85" s="307"/>
      <c r="OE85" s="307"/>
      <c r="OF85" s="307"/>
      <c r="OG85" s="307"/>
      <c r="OH85" s="307"/>
      <c r="OI85" s="307"/>
      <c r="OJ85" s="307"/>
      <c r="OK85" s="307"/>
      <c r="OL85" s="307"/>
      <c r="OM85" s="307"/>
      <c r="ON85" s="307"/>
      <c r="OO85" s="307"/>
      <c r="OP85" s="307"/>
      <c r="OQ85" s="307"/>
      <c r="OR85" s="307"/>
      <c r="OS85" s="307"/>
      <c r="OT85" s="307"/>
      <c r="OU85" s="307"/>
      <c r="OV85" s="307"/>
      <c r="OW85" s="307"/>
      <c r="OX85" s="307"/>
      <c r="OY85" s="307"/>
      <c r="OZ85" s="307"/>
      <c r="PA85" s="307"/>
      <c r="PB85" s="307"/>
      <c r="PC85" s="307"/>
      <c r="PD85" s="307"/>
      <c r="PE85" s="307"/>
      <c r="PF85" s="307"/>
      <c r="PG85" s="307"/>
      <c r="PH85" s="307"/>
      <c r="PI85" s="307"/>
      <c r="PJ85" s="307"/>
      <c r="PK85" s="307"/>
      <c r="PL85" s="307"/>
      <c r="PM85" s="307"/>
      <c r="PN85" s="307"/>
      <c r="PO85" s="307"/>
      <c r="PP85" s="307"/>
      <c r="PQ85" s="307"/>
      <c r="PR85" s="307"/>
      <c r="PS85" s="307"/>
      <c r="PT85" s="307"/>
      <c r="PU85" s="307"/>
      <c r="PV85" s="307"/>
      <c r="PW85" s="307"/>
      <c r="PX85" s="307"/>
      <c r="PY85" s="307"/>
      <c r="PZ85" s="307"/>
      <c r="QA85" s="307"/>
      <c r="QB85" s="307"/>
      <c r="QC85" s="307"/>
      <c r="QD85" s="307"/>
      <c r="QE85" s="307"/>
      <c r="QF85" s="307"/>
      <c r="QG85" s="307"/>
      <c r="QH85" s="307"/>
      <c r="QI85" s="307"/>
      <c r="QJ85" s="307"/>
      <c r="QK85" s="307"/>
      <c r="QL85" s="307"/>
      <c r="QM85" s="307"/>
      <c r="QN85" s="307"/>
      <c r="QO85" s="307"/>
      <c r="QP85" s="307"/>
      <c r="QQ85" s="307"/>
      <c r="QR85" s="307"/>
      <c r="QS85" s="307"/>
      <c r="QT85" s="307"/>
      <c r="QU85" s="307"/>
      <c r="QV85" s="307"/>
      <c r="QW85" s="307"/>
      <c r="QX85" s="307"/>
      <c r="QY85" s="307"/>
      <c r="QZ85" s="307"/>
      <c r="RA85" s="307"/>
      <c r="RB85" s="307"/>
      <c r="RC85" s="307"/>
      <c r="RD85" s="307"/>
      <c r="RE85" s="307"/>
      <c r="RF85" s="307"/>
      <c r="RG85" s="307"/>
      <c r="RH85" s="307"/>
      <c r="RI85" s="307"/>
      <c r="RJ85" s="307"/>
      <c r="RK85" s="307"/>
      <c r="RL85" s="307"/>
      <c r="RM85" s="307"/>
      <c r="RN85" s="307"/>
      <c r="RO85" s="307"/>
      <c r="RP85" s="307"/>
      <c r="RQ85" s="307"/>
      <c r="RR85" s="307"/>
      <c r="RS85" s="307"/>
      <c r="RT85" s="307"/>
      <c r="RU85" s="307"/>
      <c r="RV85" s="307"/>
      <c r="RW85" s="307"/>
      <c r="RX85" s="307"/>
      <c r="RY85" s="307"/>
      <c r="RZ85" s="307"/>
      <c r="SA85" s="307"/>
      <c r="SB85" s="307"/>
      <c r="SC85" s="307"/>
      <c r="SD85" s="307"/>
      <c r="SE85" s="307"/>
      <c r="SF85" s="307"/>
      <c r="SG85" s="307"/>
      <c r="SH85" s="307"/>
      <c r="SI85" s="307"/>
      <c r="SJ85" s="307"/>
      <c r="SK85" s="307"/>
      <c r="SL85" s="307"/>
      <c r="SM85" s="307"/>
      <c r="SN85" s="307"/>
      <c r="SO85" s="307"/>
      <c r="SP85" s="307"/>
      <c r="SQ85" s="307"/>
      <c r="SR85" s="307"/>
      <c r="SS85" s="307"/>
      <c r="ST85" s="307"/>
      <c r="SU85" s="307"/>
      <c r="SV85" s="307"/>
      <c r="SW85" s="307"/>
      <c r="SX85" s="307"/>
      <c r="SY85" s="307"/>
      <c r="SZ85" s="307"/>
      <c r="TA85" s="307"/>
      <c r="TB85" s="307"/>
      <c r="TC85" s="307"/>
      <c r="TD85" s="307"/>
      <c r="TE85" s="307"/>
      <c r="TF85" s="307"/>
      <c r="TG85" s="307"/>
      <c r="TH85" s="307"/>
      <c r="TI85" s="307"/>
      <c r="TJ85" s="307"/>
      <c r="TK85" s="307"/>
      <c r="TL85" s="307"/>
      <c r="TM85" s="307"/>
      <c r="TN85" s="307"/>
      <c r="TO85" s="307"/>
      <c r="TP85" s="307"/>
      <c r="TQ85" s="307"/>
      <c r="TR85" s="307"/>
      <c r="TS85" s="307"/>
      <c r="TT85" s="307"/>
      <c r="TU85" s="307"/>
      <c r="TV85" s="307"/>
      <c r="TW85" s="307"/>
      <c r="TX85" s="307"/>
      <c r="TY85" s="307"/>
      <c r="TZ85" s="307"/>
      <c r="UA85" s="307"/>
      <c r="UB85" s="307"/>
      <c r="UC85" s="307"/>
      <c r="UD85" s="307"/>
      <c r="UE85" s="307"/>
      <c r="UF85" s="307"/>
      <c r="UG85" s="307"/>
      <c r="UH85" s="307"/>
      <c r="UI85" s="307"/>
      <c r="UJ85" s="307"/>
      <c r="UK85" s="307"/>
      <c r="UL85" s="307"/>
      <c r="UM85" s="307"/>
      <c r="UN85" s="307"/>
      <c r="UO85" s="307"/>
      <c r="UP85" s="307"/>
      <c r="UQ85" s="307"/>
      <c r="UR85" s="307"/>
      <c r="US85" s="307"/>
      <c r="UT85" s="307"/>
      <c r="UU85" s="307"/>
      <c r="UV85" s="307"/>
      <c r="UW85" s="307"/>
      <c r="UX85" s="307"/>
      <c r="UY85" s="307"/>
      <c r="UZ85" s="307"/>
      <c r="VA85" s="307"/>
      <c r="VB85" s="307"/>
      <c r="VC85" s="307"/>
      <c r="VD85" s="307"/>
      <c r="VE85" s="307"/>
      <c r="VF85" s="307"/>
      <c r="VG85" s="307"/>
      <c r="VH85" s="307"/>
      <c r="VI85" s="307"/>
      <c r="VJ85" s="307"/>
      <c r="VK85" s="307"/>
      <c r="VL85" s="307"/>
      <c r="VM85" s="307"/>
      <c r="VN85" s="307"/>
      <c r="VO85" s="307"/>
      <c r="VP85" s="307"/>
      <c r="VQ85" s="307"/>
      <c r="VR85" s="307"/>
      <c r="VS85" s="307"/>
      <c r="VT85" s="307"/>
      <c r="VU85" s="307"/>
      <c r="VV85" s="307"/>
      <c r="VW85" s="307"/>
      <c r="VX85" s="307"/>
      <c r="VY85" s="307"/>
      <c r="VZ85" s="307"/>
      <c r="WA85" s="307"/>
      <c r="WB85" s="307"/>
      <c r="WC85" s="307"/>
      <c r="WD85" s="307"/>
      <c r="WE85" s="307"/>
      <c r="WF85" s="307"/>
      <c r="WG85" s="307"/>
      <c r="WH85" s="307"/>
      <c r="WI85" s="307"/>
      <c r="WJ85" s="307"/>
      <c r="WK85" s="307"/>
      <c r="WL85" s="307"/>
      <c r="WM85" s="307"/>
      <c r="WN85" s="307"/>
      <c r="WO85" s="307"/>
      <c r="WP85" s="307"/>
      <c r="WQ85" s="307"/>
      <c r="WR85" s="307"/>
      <c r="WS85" s="307"/>
      <c r="WT85" s="307"/>
      <c r="WU85" s="307"/>
      <c r="WV85" s="307"/>
      <c r="WW85" s="307"/>
      <c r="WX85" s="307"/>
      <c r="WY85" s="307"/>
      <c r="WZ85" s="307"/>
      <c r="XA85" s="307"/>
      <c r="XB85" s="307"/>
      <c r="XC85" s="307"/>
      <c r="XD85" s="307"/>
      <c r="XE85" s="307"/>
      <c r="XF85" s="307"/>
      <c r="XG85" s="307"/>
      <c r="XH85" s="307"/>
      <c r="XI85" s="307"/>
      <c r="XJ85" s="307"/>
      <c r="XK85" s="307"/>
      <c r="XL85" s="307"/>
      <c r="XM85" s="307"/>
      <c r="XN85" s="307"/>
      <c r="XO85" s="307"/>
      <c r="XP85" s="307"/>
      <c r="XQ85" s="307"/>
      <c r="XR85" s="307"/>
      <c r="XS85" s="307"/>
      <c r="XT85" s="307"/>
      <c r="XU85" s="307"/>
      <c r="XV85" s="307"/>
      <c r="XW85" s="307"/>
      <c r="XX85" s="307"/>
      <c r="XY85" s="307"/>
      <c r="XZ85" s="307"/>
      <c r="YA85" s="307"/>
      <c r="YB85" s="307"/>
      <c r="YC85" s="307"/>
      <c r="YD85" s="307"/>
      <c r="YE85" s="307"/>
      <c r="YF85" s="307"/>
      <c r="YG85" s="307"/>
      <c r="YH85" s="307"/>
      <c r="YI85" s="307"/>
      <c r="YJ85" s="307"/>
      <c r="YK85" s="307"/>
      <c r="YL85" s="307"/>
      <c r="YM85" s="307"/>
      <c r="YN85" s="307"/>
      <c r="YO85" s="307"/>
      <c r="YP85" s="307"/>
      <c r="YQ85" s="307"/>
      <c r="YR85" s="307"/>
      <c r="YS85" s="307"/>
      <c r="YT85" s="307"/>
      <c r="YU85" s="307"/>
      <c r="YV85" s="307"/>
      <c r="YW85" s="307"/>
      <c r="YX85" s="307"/>
      <c r="YY85" s="307"/>
      <c r="YZ85" s="307"/>
      <c r="ZA85" s="307"/>
      <c r="ZB85" s="307"/>
      <c r="ZC85" s="307"/>
      <c r="ZD85" s="307"/>
      <c r="ZE85" s="307"/>
      <c r="ZF85" s="307"/>
      <c r="ZG85" s="307"/>
      <c r="ZH85" s="307"/>
      <c r="ZI85" s="307"/>
      <c r="ZJ85" s="307"/>
      <c r="ZK85" s="307"/>
      <c r="ZL85" s="307"/>
      <c r="ZM85" s="307"/>
      <c r="ZN85" s="307"/>
      <c r="ZO85" s="307"/>
      <c r="ZP85" s="307"/>
      <c r="ZQ85" s="307"/>
      <c r="ZR85" s="307"/>
      <c r="ZS85" s="307"/>
      <c r="ZT85" s="307"/>
      <c r="ZU85" s="307"/>
      <c r="ZV85" s="307"/>
      <c r="ZW85" s="307"/>
      <c r="ZX85" s="307"/>
      <c r="ZY85" s="307"/>
      <c r="ZZ85" s="307"/>
      <c r="AAA85" s="307"/>
      <c r="AAB85" s="307"/>
      <c r="AAC85" s="307"/>
      <c r="AAD85" s="307"/>
      <c r="AAE85" s="307"/>
      <c r="AAF85" s="307"/>
      <c r="AAG85" s="307"/>
      <c r="AAH85" s="307"/>
      <c r="AAI85" s="307"/>
      <c r="AAJ85" s="307"/>
      <c r="AAK85" s="307"/>
      <c r="AAL85" s="307"/>
      <c r="AAM85" s="307"/>
      <c r="AAN85" s="307"/>
      <c r="AAO85" s="307"/>
      <c r="AAP85" s="307"/>
      <c r="AAQ85" s="307"/>
      <c r="AAR85" s="307"/>
      <c r="AAS85" s="307"/>
      <c r="AAT85" s="307"/>
      <c r="AAU85" s="307"/>
      <c r="AAV85" s="307"/>
      <c r="AAW85" s="307"/>
      <c r="AAX85" s="307"/>
      <c r="AAY85" s="307"/>
      <c r="AAZ85" s="307"/>
      <c r="ABA85" s="307"/>
      <c r="ABB85" s="307"/>
      <c r="ABC85" s="307"/>
      <c r="ABD85" s="307"/>
      <c r="ABE85" s="307"/>
      <c r="ABF85" s="307"/>
      <c r="ABG85" s="307"/>
      <c r="ABH85" s="307"/>
      <c r="ABI85" s="307"/>
      <c r="ABJ85" s="307"/>
      <c r="ABK85" s="307"/>
      <c r="ABL85" s="307"/>
      <c r="ABM85" s="307"/>
      <c r="ABN85" s="307"/>
      <c r="ABO85" s="307"/>
      <c r="ABP85" s="307"/>
      <c r="ABQ85" s="307"/>
      <c r="ABR85" s="307"/>
      <c r="ABS85" s="307"/>
      <c r="ABT85" s="307"/>
      <c r="ABU85" s="307"/>
      <c r="ABV85" s="307"/>
      <c r="ABW85" s="307"/>
      <c r="ABX85" s="307"/>
      <c r="ABY85" s="307"/>
      <c r="ABZ85" s="307"/>
      <c r="ACA85" s="307"/>
      <c r="ACB85" s="307"/>
      <c r="ACC85" s="307"/>
      <c r="ACD85" s="307"/>
      <c r="ACE85" s="307"/>
      <c r="ACF85" s="307"/>
      <c r="ACG85" s="307"/>
      <c r="ACH85" s="307"/>
      <c r="ACI85" s="307"/>
      <c r="ACJ85" s="307"/>
      <c r="ACK85" s="307"/>
      <c r="ACL85" s="307"/>
      <c r="ACM85" s="307"/>
      <c r="ACN85" s="307"/>
      <c r="ACO85" s="307"/>
      <c r="ACP85" s="307"/>
      <c r="ACQ85" s="307"/>
      <c r="ACR85" s="307"/>
      <c r="ACS85" s="307"/>
      <c r="ACT85" s="307"/>
      <c r="ACU85" s="307"/>
      <c r="ACV85" s="307"/>
      <c r="ACW85" s="307"/>
      <c r="ACX85" s="307"/>
      <c r="ACY85" s="307"/>
      <c r="ACZ85" s="307"/>
      <c r="ADA85" s="307"/>
      <c r="ADB85" s="307"/>
      <c r="ADC85" s="307"/>
      <c r="ADD85" s="307"/>
      <c r="ADE85" s="307"/>
      <c r="ADF85" s="307"/>
      <c r="ADG85" s="307"/>
      <c r="ADH85" s="307"/>
      <c r="ADI85" s="307"/>
      <c r="ADJ85" s="307"/>
      <c r="ADK85" s="307"/>
      <c r="ADL85" s="307"/>
      <c r="ADM85" s="307"/>
      <c r="ADN85" s="307"/>
      <c r="ADO85" s="307"/>
      <c r="ADP85" s="307"/>
      <c r="ADQ85" s="307"/>
      <c r="ADR85" s="307"/>
      <c r="ADS85" s="307"/>
      <c r="ADT85" s="307"/>
      <c r="ADU85" s="307"/>
      <c r="ADV85" s="307"/>
      <c r="ADW85" s="307"/>
      <c r="ADX85" s="307"/>
      <c r="ADY85" s="307"/>
      <c r="ADZ85" s="307"/>
      <c r="AEA85" s="307"/>
      <c r="AEB85" s="307"/>
      <c r="AEC85" s="307"/>
      <c r="AED85" s="307"/>
      <c r="AEE85" s="307"/>
      <c r="AEF85" s="307"/>
      <c r="AEG85" s="307"/>
      <c r="AEH85" s="307"/>
      <c r="AEI85" s="307"/>
      <c r="AEJ85" s="307"/>
      <c r="AEK85" s="307"/>
      <c r="AEL85" s="307"/>
      <c r="AEM85" s="307"/>
      <c r="AEN85" s="307"/>
      <c r="AEO85" s="307"/>
      <c r="AEP85" s="307"/>
      <c r="AEQ85" s="307"/>
      <c r="AER85" s="307"/>
      <c r="AES85" s="307"/>
      <c r="AET85" s="307"/>
      <c r="AEU85" s="307"/>
      <c r="AEV85" s="307"/>
      <c r="AEW85" s="307"/>
      <c r="AEX85" s="307"/>
      <c r="AEY85" s="307"/>
      <c r="AEZ85" s="307"/>
      <c r="AFA85" s="307"/>
      <c r="AFB85" s="307"/>
      <c r="AFC85" s="307"/>
      <c r="AFD85" s="307"/>
      <c r="AFE85" s="307"/>
      <c r="AFF85" s="307"/>
      <c r="AFG85" s="307"/>
      <c r="AFH85" s="307"/>
      <c r="AFI85" s="307"/>
      <c r="AFJ85" s="307"/>
      <c r="AFK85" s="307"/>
      <c r="AFL85" s="307"/>
      <c r="AFM85" s="307"/>
      <c r="AFN85" s="307"/>
      <c r="AFO85" s="307"/>
      <c r="AFP85" s="307"/>
      <c r="AFQ85" s="307"/>
      <c r="AFR85" s="307"/>
      <c r="AFS85" s="307"/>
      <c r="AFT85" s="307"/>
      <c r="AFU85" s="307"/>
      <c r="AFV85" s="307"/>
      <c r="AFW85" s="307"/>
      <c r="AFX85" s="307"/>
      <c r="AFY85" s="307"/>
      <c r="AFZ85" s="307"/>
      <c r="AGA85" s="307"/>
      <c r="AGB85" s="307"/>
      <c r="AGC85" s="307"/>
      <c r="AGD85" s="307"/>
      <c r="AGE85" s="307"/>
      <c r="AGF85" s="307"/>
      <c r="AGG85" s="307"/>
      <c r="AGH85" s="307"/>
      <c r="AGI85" s="307"/>
      <c r="AGJ85" s="307"/>
      <c r="AGK85" s="307"/>
      <c r="AGL85" s="307"/>
      <c r="AGM85" s="307"/>
      <c r="AGN85" s="307"/>
      <c r="AGO85" s="307"/>
      <c r="AGP85" s="307"/>
      <c r="AGQ85" s="307"/>
      <c r="AGR85" s="307"/>
      <c r="AGS85" s="307"/>
      <c r="AGT85" s="307"/>
      <c r="AGU85" s="307"/>
      <c r="AGV85" s="307"/>
      <c r="AGW85" s="307"/>
      <c r="AGX85" s="307"/>
      <c r="AGY85" s="307"/>
      <c r="AGZ85" s="307"/>
      <c r="AHA85" s="307"/>
      <c r="AHB85" s="307"/>
      <c r="AHC85" s="307"/>
      <c r="AHD85" s="307"/>
      <c r="AHE85" s="307"/>
      <c r="AHF85" s="307"/>
      <c r="AHG85" s="307"/>
      <c r="AHH85" s="307"/>
      <c r="AHI85" s="307"/>
      <c r="AHJ85" s="307"/>
      <c r="AHK85" s="307"/>
      <c r="AHL85" s="307"/>
      <c r="AHM85" s="307"/>
      <c r="AHN85" s="307"/>
      <c r="AHO85" s="307"/>
      <c r="AHP85" s="307"/>
      <c r="AHQ85" s="307"/>
      <c r="AHR85" s="307"/>
      <c r="AHS85" s="307"/>
      <c r="AHT85" s="307"/>
      <c r="AHU85" s="307"/>
      <c r="AHV85" s="307"/>
      <c r="AHW85" s="307"/>
      <c r="AHX85" s="307"/>
      <c r="AHY85" s="307"/>
      <c r="AHZ85" s="307"/>
      <c r="AIA85" s="307"/>
      <c r="AIB85" s="307"/>
      <c r="AIC85" s="307"/>
      <c r="AID85" s="307"/>
      <c r="AIE85" s="307"/>
      <c r="AIF85" s="307"/>
      <c r="AIG85" s="307"/>
      <c r="AIH85" s="307"/>
      <c r="AII85" s="307"/>
      <c r="AIJ85" s="307"/>
      <c r="AIK85" s="307"/>
      <c r="AIL85" s="307"/>
      <c r="AIM85" s="307"/>
      <c r="AIN85" s="307"/>
      <c r="AIO85" s="307"/>
      <c r="AIP85" s="307"/>
      <c r="AIQ85" s="307"/>
      <c r="AIR85" s="307"/>
      <c r="AIS85" s="307"/>
      <c r="AIT85" s="307"/>
      <c r="AIU85" s="307"/>
      <c r="AIV85" s="307"/>
      <c r="AIW85" s="307"/>
      <c r="AIX85" s="307"/>
      <c r="AIY85" s="307"/>
      <c r="AIZ85" s="307"/>
      <c r="AJA85" s="307"/>
      <c r="AJB85" s="307"/>
      <c r="AJC85" s="307"/>
      <c r="AJD85" s="307"/>
      <c r="AJE85" s="307"/>
      <c r="AJF85" s="307"/>
      <c r="AJG85" s="307"/>
      <c r="AJH85" s="307"/>
      <c r="AJI85" s="307"/>
      <c r="AJJ85" s="307"/>
      <c r="AJK85" s="307"/>
      <c r="AJL85" s="307"/>
      <c r="AJM85" s="307"/>
      <c r="AJN85" s="307"/>
      <c r="AJO85" s="307"/>
      <c r="AJP85" s="307"/>
      <c r="AJQ85" s="307"/>
      <c r="AJR85" s="307"/>
      <c r="AJS85" s="307"/>
      <c r="AJT85" s="307"/>
      <c r="AJU85" s="307"/>
      <c r="AJV85" s="307"/>
      <c r="AJW85" s="307"/>
      <c r="AJX85" s="307"/>
      <c r="AJY85" s="307"/>
      <c r="AJZ85" s="307"/>
      <c r="AKA85" s="307"/>
      <c r="AKB85" s="307"/>
      <c r="AKC85" s="307"/>
      <c r="AKD85" s="307"/>
      <c r="AKE85" s="307"/>
      <c r="AKF85" s="307"/>
      <c r="AKG85" s="307"/>
      <c r="AKH85" s="307"/>
      <c r="AKI85" s="307"/>
      <c r="AKJ85" s="307"/>
      <c r="AKK85" s="307"/>
      <c r="AKL85" s="307"/>
      <c r="AKM85" s="307"/>
      <c r="AKN85" s="307"/>
      <c r="AKO85" s="307"/>
      <c r="AKP85" s="307"/>
      <c r="AKQ85" s="307"/>
      <c r="AKR85" s="307"/>
      <c r="AKS85" s="307"/>
      <c r="AKT85" s="307"/>
      <c r="AKU85" s="307"/>
      <c r="AKV85" s="307"/>
      <c r="AKW85" s="307"/>
      <c r="AKX85" s="307"/>
      <c r="AKY85" s="307"/>
    </row>
    <row r="86" spans="1:987" s="41" customFormat="1" x14ac:dyDescent="0.25">
      <c r="A86" s="133" t="s">
        <v>7</v>
      </c>
      <c r="B86" s="185" t="e">
        <f>IF('Sample of Spirits 2'!I86&lt;E86,"&lt;",'Sample of Spirits 2'!I86)</f>
        <v>#DIV/0!</v>
      </c>
      <c r="C86" s="94" t="e">
        <f t="shared" si="54"/>
        <v>#DIV/0!</v>
      </c>
      <c r="D86" s="94" t="e">
        <f>'Sample of Spirits 2'!E86</f>
        <v>#DIV/0!</v>
      </c>
      <c r="E86" s="199" t="e">
        <f t="shared" si="55"/>
        <v>#DIV/0!</v>
      </c>
      <c r="F86" s="118"/>
      <c r="G86" s="98" t="e">
        <f>IF('Sample of Spirits 2'!R86&lt;J86,"&lt;",'Sample of Spirits 2'!R86)</f>
        <v>#DIV/0!</v>
      </c>
      <c r="H86" s="94" t="e">
        <f t="shared" si="56"/>
        <v>#DIV/0!</v>
      </c>
      <c r="I86" s="94" t="e">
        <f>'Sample of Spirits 2'!N86</f>
        <v>#DIV/0!</v>
      </c>
      <c r="J86" s="199" t="e">
        <f t="shared" si="57"/>
        <v>#DIV/0!</v>
      </c>
      <c r="K86" s="118"/>
      <c r="L86" s="185" t="e">
        <f>IF('Sample of Spirits 2'!AA86&lt;O86,"&lt;",'Sample of Spirits 2'!AA86)</f>
        <v>#DIV/0!</v>
      </c>
      <c r="M86" s="98" t="e">
        <f t="shared" si="58"/>
        <v>#DIV/0!</v>
      </c>
      <c r="N86" s="94" t="e">
        <f>'Sample of Spirits 2'!W86</f>
        <v>#DIV/0!</v>
      </c>
      <c r="O86" s="199" t="e">
        <f t="shared" si="59"/>
        <v>#DIV/0!</v>
      </c>
      <c r="P86" s="118"/>
      <c r="Q86" s="94" t="e">
        <f t="shared" si="64"/>
        <v>#DIV/0!</v>
      </c>
      <c r="R86" s="94" t="e">
        <f t="shared" si="65"/>
        <v>#DIV/0!</v>
      </c>
      <c r="S86" s="118"/>
      <c r="T86" s="186" t="e">
        <f t="shared" si="66"/>
        <v>#DIV/0!</v>
      </c>
      <c r="U86" s="94" t="e">
        <f t="shared" si="67"/>
        <v>#DIV/0!</v>
      </c>
      <c r="V86" s="114"/>
      <c r="W86" s="312"/>
      <c r="X86" s="307"/>
      <c r="Y86" s="307"/>
      <c r="Z86" s="307"/>
      <c r="AA86" s="307"/>
      <c r="AB86" s="307"/>
      <c r="AC86" s="307"/>
      <c r="AD86" s="307"/>
      <c r="AE86" s="307"/>
      <c r="AF86" s="307"/>
      <c r="AG86" s="307"/>
      <c r="AH86" s="307"/>
      <c r="AI86" s="307"/>
      <c r="AJ86" s="307"/>
      <c r="AK86" s="307"/>
      <c r="AL86" s="307"/>
      <c r="AM86" s="307"/>
      <c r="AN86" s="307"/>
      <c r="AO86" s="307"/>
      <c r="AP86" s="307"/>
      <c r="AQ86" s="307"/>
      <c r="AR86" s="307"/>
      <c r="AS86" s="307"/>
      <c r="AT86" s="307"/>
      <c r="AU86" s="307"/>
      <c r="AV86" s="307"/>
      <c r="AW86" s="307"/>
      <c r="AX86" s="307"/>
      <c r="AY86" s="307"/>
      <c r="AZ86" s="307"/>
      <c r="BA86" s="307"/>
      <c r="BB86" s="307"/>
      <c r="BC86" s="307"/>
      <c r="BD86" s="307"/>
      <c r="BE86" s="307"/>
      <c r="BF86" s="307"/>
      <c r="BG86" s="307"/>
      <c r="BH86" s="307"/>
      <c r="BI86" s="307"/>
      <c r="BJ86" s="307"/>
      <c r="BK86" s="307"/>
      <c r="BL86" s="307"/>
      <c r="BM86" s="307"/>
      <c r="BN86" s="307"/>
      <c r="BO86" s="307"/>
      <c r="BP86" s="307"/>
      <c r="BQ86" s="307"/>
      <c r="BR86" s="307"/>
      <c r="BS86" s="307"/>
      <c r="BT86" s="307"/>
      <c r="BU86" s="307"/>
      <c r="BV86" s="307"/>
      <c r="BW86" s="307"/>
      <c r="BX86" s="307"/>
      <c r="BY86" s="307"/>
      <c r="BZ86" s="307"/>
      <c r="CA86" s="307"/>
      <c r="CB86" s="307"/>
      <c r="CC86" s="307"/>
      <c r="CD86" s="307"/>
      <c r="CE86" s="307"/>
      <c r="CF86" s="307"/>
      <c r="CG86" s="307"/>
      <c r="CH86" s="307"/>
      <c r="CI86" s="307"/>
      <c r="CJ86" s="307"/>
      <c r="CK86" s="307"/>
      <c r="CL86" s="307"/>
      <c r="CM86" s="307"/>
      <c r="CN86" s="307"/>
      <c r="CO86" s="307"/>
      <c r="CP86" s="307"/>
      <c r="CQ86" s="307"/>
      <c r="CR86" s="307"/>
      <c r="CS86" s="307"/>
      <c r="CT86" s="307"/>
      <c r="CU86" s="307"/>
      <c r="CV86" s="307"/>
      <c r="CW86" s="307"/>
      <c r="CX86" s="307"/>
      <c r="CY86" s="307"/>
      <c r="CZ86" s="307"/>
      <c r="DA86" s="307"/>
      <c r="DB86" s="307"/>
      <c r="DC86" s="307"/>
      <c r="DD86" s="307"/>
      <c r="DE86" s="307"/>
      <c r="DF86" s="307"/>
      <c r="DG86" s="307"/>
      <c r="DH86" s="307"/>
      <c r="DI86" s="307"/>
      <c r="DJ86" s="307"/>
      <c r="DK86" s="307"/>
      <c r="DL86" s="307"/>
      <c r="DM86" s="307"/>
      <c r="DN86" s="307"/>
      <c r="DO86" s="307"/>
      <c r="DP86" s="307"/>
      <c r="DQ86" s="307"/>
      <c r="DR86" s="307"/>
      <c r="DS86" s="307"/>
      <c r="DT86" s="307"/>
      <c r="DU86" s="307"/>
      <c r="DV86" s="307"/>
      <c r="DW86" s="307"/>
      <c r="DX86" s="307"/>
      <c r="DY86" s="307"/>
      <c r="DZ86" s="307"/>
      <c r="EA86" s="307"/>
      <c r="EB86" s="307"/>
      <c r="EC86" s="307"/>
      <c r="ED86" s="307"/>
      <c r="EE86" s="307"/>
      <c r="EF86" s="307"/>
      <c r="EG86" s="307"/>
      <c r="EH86" s="307"/>
      <c r="EI86" s="307"/>
      <c r="EJ86" s="307"/>
      <c r="EK86" s="307"/>
      <c r="EL86" s="307"/>
      <c r="EM86" s="307"/>
      <c r="EN86" s="307"/>
      <c r="EO86" s="307"/>
      <c r="EP86" s="307"/>
      <c r="EQ86" s="307"/>
      <c r="ER86" s="307"/>
      <c r="ES86" s="307"/>
      <c r="ET86" s="307"/>
      <c r="EU86" s="307"/>
      <c r="EV86" s="307"/>
      <c r="EW86" s="307"/>
      <c r="EX86" s="307"/>
      <c r="EY86" s="307"/>
      <c r="EZ86" s="307"/>
      <c r="FA86" s="307"/>
      <c r="FB86" s="307"/>
      <c r="FC86" s="307"/>
      <c r="FD86" s="307"/>
      <c r="FE86" s="307"/>
      <c r="FF86" s="307"/>
      <c r="FG86" s="307"/>
      <c r="FH86" s="307"/>
      <c r="FI86" s="307"/>
      <c r="FJ86" s="307"/>
      <c r="FK86" s="307"/>
      <c r="FL86" s="307"/>
      <c r="FM86" s="307"/>
      <c r="FN86" s="307"/>
      <c r="FO86" s="307"/>
      <c r="FP86" s="307"/>
      <c r="FQ86" s="307"/>
      <c r="FR86" s="307"/>
      <c r="FS86" s="307"/>
      <c r="FT86" s="307"/>
      <c r="FU86" s="307"/>
      <c r="FV86" s="307"/>
      <c r="FW86" s="307"/>
      <c r="FX86" s="307"/>
      <c r="FY86" s="307"/>
      <c r="FZ86" s="307"/>
      <c r="GA86" s="307"/>
      <c r="GB86" s="307"/>
      <c r="GC86" s="307"/>
      <c r="GD86" s="307"/>
      <c r="GE86" s="307"/>
      <c r="GF86" s="307"/>
      <c r="GG86" s="307"/>
      <c r="GH86" s="307"/>
      <c r="GI86" s="307"/>
      <c r="GJ86" s="307"/>
      <c r="GK86" s="307"/>
      <c r="GL86" s="307"/>
      <c r="GM86" s="307"/>
      <c r="GN86" s="307"/>
      <c r="GO86" s="307"/>
      <c r="GP86" s="307"/>
      <c r="GQ86" s="307"/>
      <c r="GR86" s="307"/>
      <c r="GS86" s="307"/>
      <c r="GT86" s="307"/>
      <c r="GU86" s="307"/>
      <c r="GV86" s="307"/>
      <c r="GW86" s="307"/>
      <c r="GX86" s="307"/>
      <c r="GY86" s="307"/>
      <c r="GZ86" s="307"/>
      <c r="HA86" s="307"/>
      <c r="HB86" s="307"/>
      <c r="HC86" s="307"/>
      <c r="HD86" s="307"/>
      <c r="HE86" s="307"/>
      <c r="HF86" s="307"/>
      <c r="HG86" s="307"/>
      <c r="HH86" s="307"/>
      <c r="HI86" s="307"/>
      <c r="HJ86" s="307"/>
      <c r="HK86" s="307"/>
      <c r="HL86" s="307"/>
      <c r="HM86" s="307"/>
      <c r="HN86" s="307"/>
      <c r="HO86" s="307"/>
      <c r="HP86" s="307"/>
      <c r="HQ86" s="307"/>
      <c r="HR86" s="307"/>
      <c r="HS86" s="307"/>
      <c r="HT86" s="307"/>
      <c r="HU86" s="307"/>
      <c r="HV86" s="307"/>
      <c r="HW86" s="307"/>
      <c r="HX86" s="307"/>
      <c r="HY86" s="307"/>
      <c r="HZ86" s="307"/>
      <c r="IA86" s="307"/>
      <c r="IB86" s="307"/>
      <c r="IC86" s="307"/>
      <c r="ID86" s="307"/>
      <c r="IE86" s="307"/>
      <c r="IF86" s="307"/>
      <c r="IG86" s="307"/>
      <c r="IH86" s="307"/>
      <c r="II86" s="307"/>
      <c r="IJ86" s="307"/>
      <c r="IK86" s="307"/>
      <c r="IL86" s="307"/>
      <c r="IM86" s="307"/>
      <c r="IN86" s="307"/>
      <c r="IO86" s="307"/>
      <c r="IP86" s="307"/>
      <c r="IQ86" s="307"/>
      <c r="IR86" s="307"/>
      <c r="IS86" s="307"/>
      <c r="IT86" s="307"/>
      <c r="IU86" s="307"/>
      <c r="IV86" s="307"/>
      <c r="IW86" s="307"/>
      <c r="IX86" s="307"/>
      <c r="IY86" s="307"/>
      <c r="IZ86" s="307"/>
      <c r="JA86" s="307"/>
      <c r="JB86" s="307"/>
      <c r="JC86" s="307"/>
      <c r="JD86" s="307"/>
      <c r="JE86" s="307"/>
      <c r="JF86" s="307"/>
      <c r="JG86" s="307"/>
      <c r="JH86" s="307"/>
      <c r="JI86" s="307"/>
      <c r="JJ86" s="307"/>
      <c r="JK86" s="307"/>
      <c r="JL86" s="307"/>
      <c r="JM86" s="307"/>
      <c r="JN86" s="307"/>
      <c r="JO86" s="307"/>
      <c r="JP86" s="307"/>
      <c r="JQ86" s="307"/>
      <c r="JR86" s="307"/>
      <c r="JS86" s="307"/>
      <c r="JT86" s="307"/>
      <c r="JU86" s="307"/>
      <c r="JV86" s="307"/>
      <c r="JW86" s="307"/>
      <c r="JX86" s="307"/>
      <c r="JY86" s="307"/>
      <c r="JZ86" s="307"/>
      <c r="KA86" s="307"/>
      <c r="KB86" s="307"/>
      <c r="KC86" s="307"/>
      <c r="KD86" s="307"/>
      <c r="KE86" s="307"/>
      <c r="KF86" s="307"/>
      <c r="KG86" s="307"/>
      <c r="KH86" s="307"/>
      <c r="KI86" s="307"/>
      <c r="KJ86" s="307"/>
      <c r="KK86" s="307"/>
      <c r="KL86" s="307"/>
      <c r="KM86" s="307"/>
      <c r="KN86" s="307"/>
      <c r="KO86" s="307"/>
      <c r="KP86" s="307"/>
      <c r="KQ86" s="307"/>
      <c r="KR86" s="307"/>
      <c r="KS86" s="307"/>
      <c r="KT86" s="307"/>
      <c r="KU86" s="307"/>
      <c r="KV86" s="307"/>
      <c r="KW86" s="307"/>
      <c r="KX86" s="307"/>
      <c r="KY86" s="307"/>
      <c r="KZ86" s="307"/>
      <c r="LA86" s="307"/>
      <c r="LB86" s="307"/>
      <c r="LC86" s="307"/>
      <c r="LD86" s="307"/>
      <c r="LE86" s="307"/>
      <c r="LF86" s="307"/>
      <c r="LG86" s="307"/>
      <c r="LH86" s="307"/>
      <c r="LI86" s="307"/>
      <c r="LJ86" s="307"/>
      <c r="LK86" s="307"/>
      <c r="LL86" s="307"/>
      <c r="LM86" s="307"/>
      <c r="LN86" s="307"/>
      <c r="LO86" s="307"/>
      <c r="LP86" s="307"/>
      <c r="LQ86" s="307"/>
      <c r="LR86" s="307"/>
      <c r="LS86" s="307"/>
      <c r="LT86" s="307"/>
      <c r="LU86" s="307"/>
      <c r="LV86" s="307"/>
      <c r="LW86" s="307"/>
      <c r="LX86" s="307"/>
      <c r="LY86" s="307"/>
      <c r="LZ86" s="307"/>
      <c r="MA86" s="307"/>
      <c r="MB86" s="307"/>
      <c r="MC86" s="307"/>
      <c r="MD86" s="307"/>
      <c r="ME86" s="307"/>
      <c r="MF86" s="307"/>
      <c r="MG86" s="307"/>
      <c r="MH86" s="307"/>
      <c r="MI86" s="307"/>
      <c r="MJ86" s="307"/>
      <c r="MK86" s="307"/>
      <c r="ML86" s="307"/>
      <c r="MM86" s="307"/>
      <c r="MN86" s="307"/>
      <c r="MO86" s="307"/>
      <c r="MP86" s="307"/>
      <c r="MQ86" s="307"/>
      <c r="MR86" s="307"/>
      <c r="MS86" s="307"/>
      <c r="MT86" s="307"/>
      <c r="MU86" s="307"/>
      <c r="MV86" s="307"/>
      <c r="MW86" s="307"/>
      <c r="MX86" s="307"/>
      <c r="MY86" s="307"/>
      <c r="MZ86" s="307"/>
      <c r="NA86" s="307"/>
      <c r="NB86" s="307"/>
      <c r="NC86" s="307"/>
      <c r="ND86" s="307"/>
      <c r="NE86" s="307"/>
      <c r="NF86" s="307"/>
      <c r="NG86" s="307"/>
      <c r="NH86" s="307"/>
      <c r="NI86" s="307"/>
      <c r="NJ86" s="307"/>
      <c r="NK86" s="307"/>
      <c r="NL86" s="307"/>
      <c r="NM86" s="307"/>
      <c r="NN86" s="307"/>
      <c r="NO86" s="307"/>
      <c r="NP86" s="307"/>
      <c r="NQ86" s="307"/>
      <c r="NR86" s="307"/>
      <c r="NS86" s="307"/>
      <c r="NT86" s="307"/>
      <c r="NU86" s="307"/>
      <c r="NV86" s="307"/>
      <c r="NW86" s="307"/>
      <c r="NX86" s="307"/>
      <c r="NY86" s="307"/>
      <c r="NZ86" s="307"/>
      <c r="OA86" s="307"/>
      <c r="OB86" s="307"/>
      <c r="OC86" s="307"/>
      <c r="OD86" s="307"/>
      <c r="OE86" s="307"/>
      <c r="OF86" s="307"/>
      <c r="OG86" s="307"/>
      <c r="OH86" s="307"/>
      <c r="OI86" s="307"/>
      <c r="OJ86" s="307"/>
      <c r="OK86" s="307"/>
      <c r="OL86" s="307"/>
      <c r="OM86" s="307"/>
      <c r="ON86" s="307"/>
      <c r="OO86" s="307"/>
      <c r="OP86" s="307"/>
      <c r="OQ86" s="307"/>
      <c r="OR86" s="307"/>
      <c r="OS86" s="307"/>
      <c r="OT86" s="307"/>
      <c r="OU86" s="307"/>
      <c r="OV86" s="307"/>
      <c r="OW86" s="307"/>
      <c r="OX86" s="307"/>
      <c r="OY86" s="307"/>
      <c r="OZ86" s="307"/>
      <c r="PA86" s="307"/>
      <c r="PB86" s="307"/>
      <c r="PC86" s="307"/>
      <c r="PD86" s="307"/>
      <c r="PE86" s="307"/>
      <c r="PF86" s="307"/>
      <c r="PG86" s="307"/>
      <c r="PH86" s="307"/>
      <c r="PI86" s="307"/>
      <c r="PJ86" s="307"/>
      <c r="PK86" s="307"/>
      <c r="PL86" s="307"/>
      <c r="PM86" s="307"/>
      <c r="PN86" s="307"/>
      <c r="PO86" s="307"/>
      <c r="PP86" s="307"/>
      <c r="PQ86" s="307"/>
      <c r="PR86" s="307"/>
      <c r="PS86" s="307"/>
      <c r="PT86" s="307"/>
      <c r="PU86" s="307"/>
      <c r="PV86" s="307"/>
      <c r="PW86" s="307"/>
      <c r="PX86" s="307"/>
      <c r="PY86" s="307"/>
      <c r="PZ86" s="307"/>
      <c r="QA86" s="307"/>
      <c r="QB86" s="307"/>
      <c r="QC86" s="307"/>
      <c r="QD86" s="307"/>
      <c r="QE86" s="307"/>
      <c r="QF86" s="307"/>
      <c r="QG86" s="307"/>
      <c r="QH86" s="307"/>
      <c r="QI86" s="307"/>
      <c r="QJ86" s="307"/>
      <c r="QK86" s="307"/>
      <c r="QL86" s="307"/>
      <c r="QM86" s="307"/>
      <c r="QN86" s="307"/>
      <c r="QO86" s="307"/>
      <c r="QP86" s="307"/>
      <c r="QQ86" s="307"/>
      <c r="QR86" s="307"/>
      <c r="QS86" s="307"/>
      <c r="QT86" s="307"/>
      <c r="QU86" s="307"/>
      <c r="QV86" s="307"/>
      <c r="QW86" s="307"/>
      <c r="QX86" s="307"/>
      <c r="QY86" s="307"/>
      <c r="QZ86" s="307"/>
      <c r="RA86" s="307"/>
      <c r="RB86" s="307"/>
      <c r="RC86" s="307"/>
      <c r="RD86" s="307"/>
      <c r="RE86" s="307"/>
      <c r="RF86" s="307"/>
      <c r="RG86" s="307"/>
      <c r="RH86" s="307"/>
      <c r="RI86" s="307"/>
      <c r="RJ86" s="307"/>
      <c r="RK86" s="307"/>
      <c r="RL86" s="307"/>
      <c r="RM86" s="307"/>
      <c r="RN86" s="307"/>
      <c r="RO86" s="307"/>
      <c r="RP86" s="307"/>
      <c r="RQ86" s="307"/>
      <c r="RR86" s="307"/>
      <c r="RS86" s="307"/>
      <c r="RT86" s="307"/>
      <c r="RU86" s="307"/>
      <c r="RV86" s="307"/>
      <c r="RW86" s="307"/>
      <c r="RX86" s="307"/>
      <c r="RY86" s="307"/>
      <c r="RZ86" s="307"/>
      <c r="SA86" s="307"/>
      <c r="SB86" s="307"/>
      <c r="SC86" s="307"/>
      <c r="SD86" s="307"/>
      <c r="SE86" s="307"/>
      <c r="SF86" s="307"/>
      <c r="SG86" s="307"/>
      <c r="SH86" s="307"/>
      <c r="SI86" s="307"/>
      <c r="SJ86" s="307"/>
      <c r="SK86" s="307"/>
      <c r="SL86" s="307"/>
      <c r="SM86" s="307"/>
      <c r="SN86" s="307"/>
      <c r="SO86" s="307"/>
      <c r="SP86" s="307"/>
      <c r="SQ86" s="307"/>
      <c r="SR86" s="307"/>
      <c r="SS86" s="307"/>
      <c r="ST86" s="307"/>
      <c r="SU86" s="307"/>
      <c r="SV86" s="307"/>
      <c r="SW86" s="307"/>
      <c r="SX86" s="307"/>
      <c r="SY86" s="307"/>
      <c r="SZ86" s="307"/>
      <c r="TA86" s="307"/>
      <c r="TB86" s="307"/>
      <c r="TC86" s="307"/>
      <c r="TD86" s="307"/>
      <c r="TE86" s="307"/>
      <c r="TF86" s="307"/>
      <c r="TG86" s="307"/>
      <c r="TH86" s="307"/>
      <c r="TI86" s="307"/>
      <c r="TJ86" s="307"/>
      <c r="TK86" s="307"/>
      <c r="TL86" s="307"/>
      <c r="TM86" s="307"/>
      <c r="TN86" s="307"/>
      <c r="TO86" s="307"/>
      <c r="TP86" s="307"/>
      <c r="TQ86" s="307"/>
      <c r="TR86" s="307"/>
      <c r="TS86" s="307"/>
      <c r="TT86" s="307"/>
      <c r="TU86" s="307"/>
      <c r="TV86" s="307"/>
      <c r="TW86" s="307"/>
      <c r="TX86" s="307"/>
      <c r="TY86" s="307"/>
      <c r="TZ86" s="307"/>
      <c r="UA86" s="307"/>
      <c r="UB86" s="307"/>
      <c r="UC86" s="307"/>
      <c r="UD86" s="307"/>
      <c r="UE86" s="307"/>
      <c r="UF86" s="307"/>
      <c r="UG86" s="307"/>
      <c r="UH86" s="307"/>
      <c r="UI86" s="307"/>
      <c r="UJ86" s="307"/>
      <c r="UK86" s="307"/>
      <c r="UL86" s="307"/>
      <c r="UM86" s="307"/>
      <c r="UN86" s="307"/>
      <c r="UO86" s="307"/>
      <c r="UP86" s="307"/>
      <c r="UQ86" s="307"/>
      <c r="UR86" s="307"/>
      <c r="US86" s="307"/>
      <c r="UT86" s="307"/>
      <c r="UU86" s="307"/>
      <c r="UV86" s="307"/>
      <c r="UW86" s="307"/>
      <c r="UX86" s="307"/>
      <c r="UY86" s="307"/>
      <c r="UZ86" s="307"/>
      <c r="VA86" s="307"/>
      <c r="VB86" s="307"/>
      <c r="VC86" s="307"/>
      <c r="VD86" s="307"/>
      <c r="VE86" s="307"/>
      <c r="VF86" s="307"/>
      <c r="VG86" s="307"/>
      <c r="VH86" s="307"/>
      <c r="VI86" s="307"/>
      <c r="VJ86" s="307"/>
      <c r="VK86" s="307"/>
      <c r="VL86" s="307"/>
      <c r="VM86" s="307"/>
      <c r="VN86" s="307"/>
      <c r="VO86" s="307"/>
      <c r="VP86" s="307"/>
      <c r="VQ86" s="307"/>
      <c r="VR86" s="307"/>
      <c r="VS86" s="307"/>
      <c r="VT86" s="307"/>
      <c r="VU86" s="307"/>
      <c r="VV86" s="307"/>
      <c r="VW86" s="307"/>
      <c r="VX86" s="307"/>
      <c r="VY86" s="307"/>
      <c r="VZ86" s="307"/>
      <c r="WA86" s="307"/>
      <c r="WB86" s="307"/>
      <c r="WC86" s="307"/>
      <c r="WD86" s="307"/>
      <c r="WE86" s="307"/>
      <c r="WF86" s="307"/>
      <c r="WG86" s="307"/>
      <c r="WH86" s="307"/>
      <c r="WI86" s="307"/>
      <c r="WJ86" s="307"/>
      <c r="WK86" s="307"/>
      <c r="WL86" s="307"/>
      <c r="WM86" s="307"/>
      <c r="WN86" s="307"/>
      <c r="WO86" s="307"/>
      <c r="WP86" s="307"/>
      <c r="WQ86" s="307"/>
      <c r="WR86" s="307"/>
      <c r="WS86" s="307"/>
      <c r="WT86" s="307"/>
      <c r="WU86" s="307"/>
      <c r="WV86" s="307"/>
      <c r="WW86" s="307"/>
      <c r="WX86" s="307"/>
      <c r="WY86" s="307"/>
      <c r="WZ86" s="307"/>
      <c r="XA86" s="307"/>
      <c r="XB86" s="307"/>
      <c r="XC86" s="307"/>
      <c r="XD86" s="307"/>
      <c r="XE86" s="307"/>
      <c r="XF86" s="307"/>
      <c r="XG86" s="307"/>
      <c r="XH86" s="307"/>
      <c r="XI86" s="307"/>
      <c r="XJ86" s="307"/>
      <c r="XK86" s="307"/>
      <c r="XL86" s="307"/>
      <c r="XM86" s="307"/>
      <c r="XN86" s="307"/>
      <c r="XO86" s="307"/>
      <c r="XP86" s="307"/>
      <c r="XQ86" s="307"/>
      <c r="XR86" s="307"/>
      <c r="XS86" s="307"/>
      <c r="XT86" s="307"/>
      <c r="XU86" s="307"/>
      <c r="XV86" s="307"/>
      <c r="XW86" s="307"/>
      <c r="XX86" s="307"/>
      <c r="XY86" s="307"/>
      <c r="XZ86" s="307"/>
      <c r="YA86" s="307"/>
      <c r="YB86" s="307"/>
      <c r="YC86" s="307"/>
      <c r="YD86" s="307"/>
      <c r="YE86" s="307"/>
      <c r="YF86" s="307"/>
      <c r="YG86" s="307"/>
      <c r="YH86" s="307"/>
      <c r="YI86" s="307"/>
      <c r="YJ86" s="307"/>
      <c r="YK86" s="307"/>
      <c r="YL86" s="307"/>
      <c r="YM86" s="307"/>
      <c r="YN86" s="307"/>
      <c r="YO86" s="307"/>
      <c r="YP86" s="307"/>
      <c r="YQ86" s="307"/>
      <c r="YR86" s="307"/>
      <c r="YS86" s="307"/>
      <c r="YT86" s="307"/>
      <c r="YU86" s="307"/>
      <c r="YV86" s="307"/>
      <c r="YW86" s="307"/>
      <c r="YX86" s="307"/>
      <c r="YY86" s="307"/>
      <c r="YZ86" s="307"/>
      <c r="ZA86" s="307"/>
      <c r="ZB86" s="307"/>
      <c r="ZC86" s="307"/>
      <c r="ZD86" s="307"/>
      <c r="ZE86" s="307"/>
      <c r="ZF86" s="307"/>
      <c r="ZG86" s="307"/>
      <c r="ZH86" s="307"/>
      <c r="ZI86" s="307"/>
      <c r="ZJ86" s="307"/>
      <c r="ZK86" s="307"/>
      <c r="ZL86" s="307"/>
      <c r="ZM86" s="307"/>
      <c r="ZN86" s="307"/>
      <c r="ZO86" s="307"/>
      <c r="ZP86" s="307"/>
      <c r="ZQ86" s="307"/>
      <c r="ZR86" s="307"/>
      <c r="ZS86" s="307"/>
      <c r="ZT86" s="307"/>
      <c r="ZU86" s="307"/>
      <c r="ZV86" s="307"/>
      <c r="ZW86" s="307"/>
      <c r="ZX86" s="307"/>
      <c r="ZY86" s="307"/>
      <c r="ZZ86" s="307"/>
      <c r="AAA86" s="307"/>
      <c r="AAB86" s="307"/>
      <c r="AAC86" s="307"/>
      <c r="AAD86" s="307"/>
      <c r="AAE86" s="307"/>
      <c r="AAF86" s="307"/>
      <c r="AAG86" s="307"/>
      <c r="AAH86" s="307"/>
      <c r="AAI86" s="307"/>
      <c r="AAJ86" s="307"/>
      <c r="AAK86" s="307"/>
      <c r="AAL86" s="307"/>
      <c r="AAM86" s="307"/>
      <c r="AAN86" s="307"/>
      <c r="AAO86" s="307"/>
      <c r="AAP86" s="307"/>
      <c r="AAQ86" s="307"/>
      <c r="AAR86" s="307"/>
      <c r="AAS86" s="307"/>
      <c r="AAT86" s="307"/>
      <c r="AAU86" s="307"/>
      <c r="AAV86" s="307"/>
      <c r="AAW86" s="307"/>
      <c r="AAX86" s="307"/>
      <c r="AAY86" s="307"/>
      <c r="AAZ86" s="307"/>
      <c r="ABA86" s="307"/>
      <c r="ABB86" s="307"/>
      <c r="ABC86" s="307"/>
      <c r="ABD86" s="307"/>
      <c r="ABE86" s="307"/>
      <c r="ABF86" s="307"/>
      <c r="ABG86" s="307"/>
      <c r="ABH86" s="307"/>
      <c r="ABI86" s="307"/>
      <c r="ABJ86" s="307"/>
      <c r="ABK86" s="307"/>
      <c r="ABL86" s="307"/>
      <c r="ABM86" s="307"/>
      <c r="ABN86" s="307"/>
      <c r="ABO86" s="307"/>
      <c r="ABP86" s="307"/>
      <c r="ABQ86" s="307"/>
      <c r="ABR86" s="307"/>
      <c r="ABS86" s="307"/>
      <c r="ABT86" s="307"/>
      <c r="ABU86" s="307"/>
      <c r="ABV86" s="307"/>
      <c r="ABW86" s="307"/>
      <c r="ABX86" s="307"/>
      <c r="ABY86" s="307"/>
      <c r="ABZ86" s="307"/>
      <c r="ACA86" s="307"/>
      <c r="ACB86" s="307"/>
      <c r="ACC86" s="307"/>
      <c r="ACD86" s="307"/>
      <c r="ACE86" s="307"/>
      <c r="ACF86" s="307"/>
      <c r="ACG86" s="307"/>
      <c r="ACH86" s="307"/>
      <c r="ACI86" s="307"/>
      <c r="ACJ86" s="307"/>
      <c r="ACK86" s="307"/>
      <c r="ACL86" s="307"/>
      <c r="ACM86" s="307"/>
      <c r="ACN86" s="307"/>
      <c r="ACO86" s="307"/>
      <c r="ACP86" s="307"/>
      <c r="ACQ86" s="307"/>
      <c r="ACR86" s="307"/>
      <c r="ACS86" s="307"/>
      <c r="ACT86" s="307"/>
      <c r="ACU86" s="307"/>
      <c r="ACV86" s="307"/>
      <c r="ACW86" s="307"/>
      <c r="ACX86" s="307"/>
      <c r="ACY86" s="307"/>
      <c r="ACZ86" s="307"/>
      <c r="ADA86" s="307"/>
      <c r="ADB86" s="307"/>
      <c r="ADC86" s="307"/>
      <c r="ADD86" s="307"/>
      <c r="ADE86" s="307"/>
      <c r="ADF86" s="307"/>
      <c r="ADG86" s="307"/>
      <c r="ADH86" s="307"/>
      <c r="ADI86" s="307"/>
      <c r="ADJ86" s="307"/>
      <c r="ADK86" s="307"/>
      <c r="ADL86" s="307"/>
      <c r="ADM86" s="307"/>
      <c r="ADN86" s="307"/>
      <c r="ADO86" s="307"/>
      <c r="ADP86" s="307"/>
      <c r="ADQ86" s="307"/>
      <c r="ADR86" s="307"/>
      <c r="ADS86" s="307"/>
      <c r="ADT86" s="307"/>
      <c r="ADU86" s="307"/>
      <c r="ADV86" s="307"/>
      <c r="ADW86" s="307"/>
      <c r="ADX86" s="307"/>
      <c r="ADY86" s="307"/>
      <c r="ADZ86" s="307"/>
      <c r="AEA86" s="307"/>
      <c r="AEB86" s="307"/>
      <c r="AEC86" s="307"/>
      <c r="AED86" s="307"/>
      <c r="AEE86" s="307"/>
      <c r="AEF86" s="307"/>
      <c r="AEG86" s="307"/>
      <c r="AEH86" s="307"/>
      <c r="AEI86" s="307"/>
      <c r="AEJ86" s="307"/>
      <c r="AEK86" s="307"/>
      <c r="AEL86" s="307"/>
      <c r="AEM86" s="307"/>
      <c r="AEN86" s="307"/>
      <c r="AEO86" s="307"/>
      <c r="AEP86" s="307"/>
      <c r="AEQ86" s="307"/>
      <c r="AER86" s="307"/>
      <c r="AES86" s="307"/>
      <c r="AET86" s="307"/>
      <c r="AEU86" s="307"/>
      <c r="AEV86" s="307"/>
      <c r="AEW86" s="307"/>
      <c r="AEX86" s="307"/>
      <c r="AEY86" s="307"/>
      <c r="AEZ86" s="307"/>
      <c r="AFA86" s="307"/>
      <c r="AFB86" s="307"/>
      <c r="AFC86" s="307"/>
      <c r="AFD86" s="307"/>
      <c r="AFE86" s="307"/>
      <c r="AFF86" s="307"/>
      <c r="AFG86" s="307"/>
      <c r="AFH86" s="307"/>
      <c r="AFI86" s="307"/>
      <c r="AFJ86" s="307"/>
      <c r="AFK86" s="307"/>
      <c r="AFL86" s="307"/>
      <c r="AFM86" s="307"/>
      <c r="AFN86" s="307"/>
      <c r="AFO86" s="307"/>
      <c r="AFP86" s="307"/>
      <c r="AFQ86" s="307"/>
      <c r="AFR86" s="307"/>
      <c r="AFS86" s="307"/>
      <c r="AFT86" s="307"/>
      <c r="AFU86" s="307"/>
      <c r="AFV86" s="307"/>
      <c r="AFW86" s="307"/>
      <c r="AFX86" s="307"/>
      <c r="AFY86" s="307"/>
      <c r="AFZ86" s="307"/>
      <c r="AGA86" s="307"/>
      <c r="AGB86" s="307"/>
      <c r="AGC86" s="307"/>
      <c r="AGD86" s="307"/>
      <c r="AGE86" s="307"/>
      <c r="AGF86" s="307"/>
      <c r="AGG86" s="307"/>
      <c r="AGH86" s="307"/>
      <c r="AGI86" s="307"/>
      <c r="AGJ86" s="307"/>
      <c r="AGK86" s="307"/>
      <c r="AGL86" s="307"/>
      <c r="AGM86" s="307"/>
      <c r="AGN86" s="307"/>
      <c r="AGO86" s="307"/>
      <c r="AGP86" s="307"/>
      <c r="AGQ86" s="307"/>
      <c r="AGR86" s="307"/>
      <c r="AGS86" s="307"/>
      <c r="AGT86" s="307"/>
      <c r="AGU86" s="307"/>
      <c r="AGV86" s="307"/>
      <c r="AGW86" s="307"/>
      <c r="AGX86" s="307"/>
      <c r="AGY86" s="307"/>
      <c r="AGZ86" s="307"/>
      <c r="AHA86" s="307"/>
      <c r="AHB86" s="307"/>
      <c r="AHC86" s="307"/>
      <c r="AHD86" s="307"/>
      <c r="AHE86" s="307"/>
      <c r="AHF86" s="307"/>
      <c r="AHG86" s="307"/>
      <c r="AHH86" s="307"/>
      <c r="AHI86" s="307"/>
      <c r="AHJ86" s="307"/>
      <c r="AHK86" s="307"/>
      <c r="AHL86" s="307"/>
      <c r="AHM86" s="307"/>
      <c r="AHN86" s="307"/>
      <c r="AHO86" s="307"/>
      <c r="AHP86" s="307"/>
      <c r="AHQ86" s="307"/>
      <c r="AHR86" s="307"/>
      <c r="AHS86" s="307"/>
      <c r="AHT86" s="307"/>
      <c r="AHU86" s="307"/>
      <c r="AHV86" s="307"/>
      <c r="AHW86" s="307"/>
      <c r="AHX86" s="307"/>
      <c r="AHY86" s="307"/>
      <c r="AHZ86" s="307"/>
      <c r="AIA86" s="307"/>
      <c r="AIB86" s="307"/>
      <c r="AIC86" s="307"/>
      <c r="AID86" s="307"/>
      <c r="AIE86" s="307"/>
      <c r="AIF86" s="307"/>
      <c r="AIG86" s="307"/>
      <c r="AIH86" s="307"/>
      <c r="AII86" s="307"/>
      <c r="AIJ86" s="307"/>
      <c r="AIK86" s="307"/>
      <c r="AIL86" s="307"/>
      <c r="AIM86" s="307"/>
      <c r="AIN86" s="307"/>
      <c r="AIO86" s="307"/>
      <c r="AIP86" s="307"/>
      <c r="AIQ86" s="307"/>
      <c r="AIR86" s="307"/>
      <c r="AIS86" s="307"/>
      <c r="AIT86" s="307"/>
      <c r="AIU86" s="307"/>
      <c r="AIV86" s="307"/>
      <c r="AIW86" s="307"/>
      <c r="AIX86" s="307"/>
      <c r="AIY86" s="307"/>
      <c r="AIZ86" s="307"/>
      <c r="AJA86" s="307"/>
      <c r="AJB86" s="307"/>
      <c r="AJC86" s="307"/>
      <c r="AJD86" s="307"/>
      <c r="AJE86" s="307"/>
      <c r="AJF86" s="307"/>
      <c r="AJG86" s="307"/>
      <c r="AJH86" s="307"/>
      <c r="AJI86" s="307"/>
      <c r="AJJ86" s="307"/>
      <c r="AJK86" s="307"/>
      <c r="AJL86" s="307"/>
      <c r="AJM86" s="307"/>
      <c r="AJN86" s="307"/>
      <c r="AJO86" s="307"/>
      <c r="AJP86" s="307"/>
      <c r="AJQ86" s="307"/>
      <c r="AJR86" s="307"/>
      <c r="AJS86" s="307"/>
      <c r="AJT86" s="307"/>
      <c r="AJU86" s="307"/>
      <c r="AJV86" s="307"/>
      <c r="AJW86" s="307"/>
      <c r="AJX86" s="307"/>
      <c r="AJY86" s="307"/>
      <c r="AJZ86" s="307"/>
      <c r="AKA86" s="307"/>
      <c r="AKB86" s="307"/>
      <c r="AKC86" s="307"/>
      <c r="AKD86" s="307"/>
      <c r="AKE86" s="307"/>
      <c r="AKF86" s="307"/>
      <c r="AKG86" s="307"/>
      <c r="AKH86" s="307"/>
      <c r="AKI86" s="307"/>
      <c r="AKJ86" s="307"/>
      <c r="AKK86" s="307"/>
      <c r="AKL86" s="307"/>
      <c r="AKM86" s="307"/>
      <c r="AKN86" s="307"/>
      <c r="AKO86" s="307"/>
      <c r="AKP86" s="307"/>
      <c r="AKQ86" s="307"/>
      <c r="AKR86" s="307"/>
      <c r="AKS86" s="307"/>
      <c r="AKT86" s="307"/>
      <c r="AKU86" s="307"/>
      <c r="AKV86" s="307"/>
      <c r="AKW86" s="307"/>
      <c r="AKX86" s="307"/>
      <c r="AKY86" s="307"/>
    </row>
    <row r="87" spans="1:987" s="41" customFormat="1" x14ac:dyDescent="0.25">
      <c r="A87" s="133" t="s">
        <v>8</v>
      </c>
      <c r="B87" s="185" t="e">
        <f>IF('Sample of Spirits 2'!I87&lt;E87,"&lt;",'Sample of Spirits 2'!I87)</f>
        <v>#DIV/0!</v>
      </c>
      <c r="C87" s="94" t="e">
        <f t="shared" si="54"/>
        <v>#DIV/0!</v>
      </c>
      <c r="D87" s="94" t="e">
        <f>'Sample of Spirits 2'!E87</f>
        <v>#DIV/0!</v>
      </c>
      <c r="E87" s="199" t="e">
        <f t="shared" si="55"/>
        <v>#DIV/0!</v>
      </c>
      <c r="F87" s="118"/>
      <c r="G87" s="98" t="e">
        <f>IF('Sample of Spirits 2'!R87&lt;J87,"&lt;",'Sample of Spirits 2'!R87)</f>
        <v>#DIV/0!</v>
      </c>
      <c r="H87" s="94" t="e">
        <f t="shared" si="56"/>
        <v>#DIV/0!</v>
      </c>
      <c r="I87" s="94" t="e">
        <f>'Sample of Spirits 2'!N87</f>
        <v>#DIV/0!</v>
      </c>
      <c r="J87" s="199" t="e">
        <f t="shared" si="57"/>
        <v>#DIV/0!</v>
      </c>
      <c r="K87" s="118"/>
      <c r="L87" s="185" t="e">
        <f>IF('Sample of Spirits 2'!AA87&lt;O87,"&lt;",'Sample of Spirits 2'!AA87)</f>
        <v>#DIV/0!</v>
      </c>
      <c r="M87" s="98" t="e">
        <f t="shared" si="58"/>
        <v>#DIV/0!</v>
      </c>
      <c r="N87" s="94" t="e">
        <f>'Sample of Spirits 2'!W87</f>
        <v>#DIV/0!</v>
      </c>
      <c r="O87" s="199" t="e">
        <f t="shared" si="59"/>
        <v>#DIV/0!</v>
      </c>
      <c r="P87" s="118"/>
      <c r="Q87" s="94" t="e">
        <f t="shared" si="64"/>
        <v>#DIV/0!</v>
      </c>
      <c r="R87" s="94" t="e">
        <f t="shared" si="65"/>
        <v>#DIV/0!</v>
      </c>
      <c r="S87" s="118"/>
      <c r="T87" s="186" t="e">
        <f t="shared" si="66"/>
        <v>#DIV/0!</v>
      </c>
      <c r="U87" s="94" t="e">
        <f t="shared" si="67"/>
        <v>#DIV/0!</v>
      </c>
      <c r="V87" s="114"/>
      <c r="W87" s="312"/>
      <c r="X87" s="307"/>
      <c r="Y87" s="307"/>
      <c r="Z87" s="307"/>
      <c r="AA87" s="307"/>
      <c r="AB87" s="307"/>
      <c r="AC87" s="307"/>
      <c r="AD87" s="307"/>
      <c r="AE87" s="307"/>
      <c r="AF87" s="307"/>
      <c r="AG87" s="307"/>
      <c r="AH87" s="307"/>
      <c r="AI87" s="307"/>
      <c r="AJ87" s="307"/>
      <c r="AK87" s="307"/>
      <c r="AL87" s="307"/>
      <c r="AM87" s="307"/>
      <c r="AN87" s="307"/>
      <c r="AO87" s="307"/>
      <c r="AP87" s="307"/>
      <c r="AQ87" s="307"/>
      <c r="AR87" s="307"/>
      <c r="AS87" s="307"/>
      <c r="AT87" s="307"/>
      <c r="AU87" s="307"/>
      <c r="AV87" s="307"/>
      <c r="AW87" s="307"/>
      <c r="AX87" s="307"/>
      <c r="AY87" s="307"/>
      <c r="AZ87" s="307"/>
      <c r="BA87" s="307"/>
      <c r="BB87" s="307"/>
      <c r="BC87" s="307"/>
      <c r="BD87" s="307"/>
      <c r="BE87" s="307"/>
      <c r="BF87" s="307"/>
      <c r="BG87" s="307"/>
      <c r="BH87" s="307"/>
      <c r="BI87" s="307"/>
      <c r="BJ87" s="307"/>
      <c r="BK87" s="307"/>
      <c r="BL87" s="307"/>
      <c r="BM87" s="307"/>
      <c r="BN87" s="307"/>
      <c r="BO87" s="307"/>
      <c r="BP87" s="307"/>
      <c r="BQ87" s="307"/>
      <c r="BR87" s="307"/>
      <c r="BS87" s="307"/>
      <c r="BT87" s="307"/>
      <c r="BU87" s="307"/>
      <c r="BV87" s="307"/>
      <c r="BW87" s="307"/>
      <c r="BX87" s="307"/>
      <c r="BY87" s="307"/>
      <c r="BZ87" s="307"/>
      <c r="CA87" s="307"/>
      <c r="CB87" s="307"/>
      <c r="CC87" s="307"/>
      <c r="CD87" s="307"/>
      <c r="CE87" s="307"/>
      <c r="CF87" s="307"/>
      <c r="CG87" s="307"/>
      <c r="CH87" s="307"/>
      <c r="CI87" s="307"/>
      <c r="CJ87" s="307"/>
      <c r="CK87" s="307"/>
      <c r="CL87" s="307"/>
      <c r="CM87" s="307"/>
      <c r="CN87" s="307"/>
      <c r="CO87" s="307"/>
      <c r="CP87" s="307"/>
      <c r="CQ87" s="307"/>
      <c r="CR87" s="307"/>
      <c r="CS87" s="307"/>
      <c r="CT87" s="307"/>
      <c r="CU87" s="307"/>
      <c r="CV87" s="307"/>
      <c r="CW87" s="307"/>
      <c r="CX87" s="307"/>
      <c r="CY87" s="307"/>
      <c r="CZ87" s="307"/>
      <c r="DA87" s="307"/>
      <c r="DB87" s="307"/>
      <c r="DC87" s="307"/>
      <c r="DD87" s="307"/>
      <c r="DE87" s="307"/>
      <c r="DF87" s="307"/>
      <c r="DG87" s="307"/>
      <c r="DH87" s="307"/>
      <c r="DI87" s="307"/>
      <c r="DJ87" s="307"/>
      <c r="DK87" s="307"/>
      <c r="DL87" s="307"/>
      <c r="DM87" s="307"/>
      <c r="DN87" s="307"/>
      <c r="DO87" s="307"/>
      <c r="DP87" s="307"/>
      <c r="DQ87" s="307"/>
      <c r="DR87" s="307"/>
      <c r="DS87" s="307"/>
      <c r="DT87" s="307"/>
      <c r="DU87" s="307"/>
      <c r="DV87" s="307"/>
      <c r="DW87" s="307"/>
      <c r="DX87" s="307"/>
      <c r="DY87" s="307"/>
      <c r="DZ87" s="307"/>
      <c r="EA87" s="307"/>
      <c r="EB87" s="307"/>
      <c r="EC87" s="307"/>
      <c r="ED87" s="307"/>
      <c r="EE87" s="307"/>
      <c r="EF87" s="307"/>
      <c r="EG87" s="307"/>
      <c r="EH87" s="307"/>
      <c r="EI87" s="307"/>
      <c r="EJ87" s="307"/>
      <c r="EK87" s="307"/>
      <c r="EL87" s="307"/>
      <c r="EM87" s="307"/>
      <c r="EN87" s="307"/>
      <c r="EO87" s="307"/>
      <c r="EP87" s="307"/>
      <c r="EQ87" s="307"/>
      <c r="ER87" s="307"/>
      <c r="ES87" s="307"/>
      <c r="ET87" s="307"/>
      <c r="EU87" s="307"/>
      <c r="EV87" s="307"/>
      <c r="EW87" s="307"/>
      <c r="EX87" s="307"/>
      <c r="EY87" s="307"/>
      <c r="EZ87" s="307"/>
      <c r="FA87" s="307"/>
      <c r="FB87" s="307"/>
      <c r="FC87" s="307"/>
      <c r="FD87" s="307"/>
      <c r="FE87" s="307"/>
      <c r="FF87" s="307"/>
      <c r="FG87" s="307"/>
      <c r="FH87" s="307"/>
      <c r="FI87" s="307"/>
      <c r="FJ87" s="307"/>
      <c r="FK87" s="307"/>
      <c r="FL87" s="307"/>
      <c r="FM87" s="307"/>
      <c r="FN87" s="307"/>
      <c r="FO87" s="307"/>
      <c r="FP87" s="307"/>
      <c r="FQ87" s="307"/>
      <c r="FR87" s="307"/>
      <c r="FS87" s="307"/>
      <c r="FT87" s="307"/>
      <c r="FU87" s="307"/>
      <c r="FV87" s="307"/>
      <c r="FW87" s="307"/>
      <c r="FX87" s="307"/>
      <c r="FY87" s="307"/>
      <c r="FZ87" s="307"/>
      <c r="GA87" s="307"/>
      <c r="GB87" s="307"/>
      <c r="GC87" s="307"/>
      <c r="GD87" s="307"/>
      <c r="GE87" s="307"/>
      <c r="GF87" s="307"/>
      <c r="GG87" s="307"/>
      <c r="GH87" s="307"/>
      <c r="GI87" s="307"/>
      <c r="GJ87" s="307"/>
      <c r="GK87" s="307"/>
      <c r="GL87" s="307"/>
      <c r="GM87" s="307"/>
      <c r="GN87" s="307"/>
      <c r="GO87" s="307"/>
      <c r="GP87" s="307"/>
      <c r="GQ87" s="307"/>
      <c r="GR87" s="307"/>
      <c r="GS87" s="307"/>
      <c r="GT87" s="307"/>
      <c r="GU87" s="307"/>
      <c r="GV87" s="307"/>
      <c r="GW87" s="307"/>
      <c r="GX87" s="307"/>
      <c r="GY87" s="307"/>
      <c r="GZ87" s="307"/>
      <c r="HA87" s="307"/>
      <c r="HB87" s="307"/>
      <c r="HC87" s="307"/>
      <c r="HD87" s="307"/>
      <c r="HE87" s="307"/>
      <c r="HF87" s="307"/>
      <c r="HG87" s="307"/>
      <c r="HH87" s="307"/>
      <c r="HI87" s="307"/>
      <c r="HJ87" s="307"/>
      <c r="HK87" s="307"/>
      <c r="HL87" s="307"/>
      <c r="HM87" s="307"/>
      <c r="HN87" s="307"/>
      <c r="HO87" s="307"/>
      <c r="HP87" s="307"/>
      <c r="HQ87" s="307"/>
      <c r="HR87" s="307"/>
      <c r="HS87" s="307"/>
      <c r="HT87" s="307"/>
      <c r="HU87" s="307"/>
      <c r="HV87" s="307"/>
      <c r="HW87" s="307"/>
      <c r="HX87" s="307"/>
      <c r="HY87" s="307"/>
      <c r="HZ87" s="307"/>
      <c r="IA87" s="307"/>
      <c r="IB87" s="307"/>
      <c r="IC87" s="307"/>
      <c r="ID87" s="307"/>
      <c r="IE87" s="307"/>
      <c r="IF87" s="307"/>
      <c r="IG87" s="307"/>
      <c r="IH87" s="307"/>
      <c r="II87" s="307"/>
      <c r="IJ87" s="307"/>
      <c r="IK87" s="307"/>
      <c r="IL87" s="307"/>
      <c r="IM87" s="307"/>
      <c r="IN87" s="307"/>
      <c r="IO87" s="307"/>
      <c r="IP87" s="307"/>
      <c r="IQ87" s="307"/>
      <c r="IR87" s="307"/>
      <c r="IS87" s="307"/>
      <c r="IT87" s="307"/>
      <c r="IU87" s="307"/>
      <c r="IV87" s="307"/>
      <c r="IW87" s="307"/>
      <c r="IX87" s="307"/>
      <c r="IY87" s="307"/>
      <c r="IZ87" s="307"/>
      <c r="JA87" s="307"/>
      <c r="JB87" s="307"/>
      <c r="JC87" s="307"/>
      <c r="JD87" s="307"/>
      <c r="JE87" s="307"/>
      <c r="JF87" s="307"/>
      <c r="JG87" s="307"/>
      <c r="JH87" s="307"/>
      <c r="JI87" s="307"/>
      <c r="JJ87" s="307"/>
      <c r="JK87" s="307"/>
      <c r="JL87" s="307"/>
      <c r="JM87" s="307"/>
      <c r="JN87" s="307"/>
      <c r="JO87" s="307"/>
      <c r="JP87" s="307"/>
      <c r="JQ87" s="307"/>
      <c r="JR87" s="307"/>
      <c r="JS87" s="307"/>
      <c r="JT87" s="307"/>
      <c r="JU87" s="307"/>
      <c r="JV87" s="307"/>
      <c r="JW87" s="307"/>
      <c r="JX87" s="307"/>
      <c r="JY87" s="307"/>
      <c r="JZ87" s="307"/>
      <c r="KA87" s="307"/>
      <c r="KB87" s="307"/>
      <c r="KC87" s="307"/>
      <c r="KD87" s="307"/>
      <c r="KE87" s="307"/>
      <c r="KF87" s="307"/>
      <c r="KG87" s="307"/>
      <c r="KH87" s="307"/>
      <c r="KI87" s="307"/>
      <c r="KJ87" s="307"/>
      <c r="KK87" s="307"/>
      <c r="KL87" s="307"/>
      <c r="KM87" s="307"/>
      <c r="KN87" s="307"/>
      <c r="KO87" s="307"/>
      <c r="KP87" s="307"/>
      <c r="KQ87" s="307"/>
      <c r="KR87" s="307"/>
      <c r="KS87" s="307"/>
      <c r="KT87" s="307"/>
      <c r="KU87" s="307"/>
      <c r="KV87" s="307"/>
      <c r="KW87" s="307"/>
      <c r="KX87" s="307"/>
      <c r="KY87" s="307"/>
      <c r="KZ87" s="307"/>
      <c r="LA87" s="307"/>
      <c r="LB87" s="307"/>
      <c r="LC87" s="307"/>
      <c r="LD87" s="307"/>
      <c r="LE87" s="307"/>
      <c r="LF87" s="307"/>
      <c r="LG87" s="307"/>
      <c r="LH87" s="307"/>
      <c r="LI87" s="307"/>
      <c r="LJ87" s="307"/>
      <c r="LK87" s="307"/>
      <c r="LL87" s="307"/>
      <c r="LM87" s="307"/>
      <c r="LN87" s="307"/>
      <c r="LO87" s="307"/>
      <c r="LP87" s="307"/>
      <c r="LQ87" s="307"/>
      <c r="LR87" s="307"/>
      <c r="LS87" s="307"/>
      <c r="LT87" s="307"/>
      <c r="LU87" s="307"/>
      <c r="LV87" s="307"/>
      <c r="LW87" s="307"/>
      <c r="LX87" s="307"/>
      <c r="LY87" s="307"/>
      <c r="LZ87" s="307"/>
      <c r="MA87" s="307"/>
      <c r="MB87" s="307"/>
      <c r="MC87" s="307"/>
      <c r="MD87" s="307"/>
      <c r="ME87" s="307"/>
      <c r="MF87" s="307"/>
      <c r="MG87" s="307"/>
      <c r="MH87" s="307"/>
      <c r="MI87" s="307"/>
      <c r="MJ87" s="307"/>
      <c r="MK87" s="307"/>
      <c r="ML87" s="307"/>
      <c r="MM87" s="307"/>
      <c r="MN87" s="307"/>
      <c r="MO87" s="307"/>
      <c r="MP87" s="307"/>
      <c r="MQ87" s="307"/>
      <c r="MR87" s="307"/>
      <c r="MS87" s="307"/>
      <c r="MT87" s="307"/>
      <c r="MU87" s="307"/>
      <c r="MV87" s="307"/>
      <c r="MW87" s="307"/>
      <c r="MX87" s="307"/>
      <c r="MY87" s="307"/>
      <c r="MZ87" s="307"/>
      <c r="NA87" s="307"/>
      <c r="NB87" s="307"/>
      <c r="NC87" s="307"/>
      <c r="ND87" s="307"/>
      <c r="NE87" s="307"/>
      <c r="NF87" s="307"/>
      <c r="NG87" s="307"/>
      <c r="NH87" s="307"/>
      <c r="NI87" s="307"/>
      <c r="NJ87" s="307"/>
      <c r="NK87" s="307"/>
      <c r="NL87" s="307"/>
      <c r="NM87" s="307"/>
      <c r="NN87" s="307"/>
      <c r="NO87" s="307"/>
      <c r="NP87" s="307"/>
      <c r="NQ87" s="307"/>
      <c r="NR87" s="307"/>
      <c r="NS87" s="307"/>
      <c r="NT87" s="307"/>
      <c r="NU87" s="307"/>
      <c r="NV87" s="307"/>
      <c r="NW87" s="307"/>
      <c r="NX87" s="307"/>
      <c r="NY87" s="307"/>
      <c r="NZ87" s="307"/>
      <c r="OA87" s="307"/>
      <c r="OB87" s="307"/>
      <c r="OC87" s="307"/>
      <c r="OD87" s="307"/>
      <c r="OE87" s="307"/>
      <c r="OF87" s="307"/>
      <c r="OG87" s="307"/>
      <c r="OH87" s="307"/>
      <c r="OI87" s="307"/>
      <c r="OJ87" s="307"/>
      <c r="OK87" s="307"/>
      <c r="OL87" s="307"/>
      <c r="OM87" s="307"/>
      <c r="ON87" s="307"/>
      <c r="OO87" s="307"/>
      <c r="OP87" s="307"/>
      <c r="OQ87" s="307"/>
      <c r="OR87" s="307"/>
      <c r="OS87" s="307"/>
      <c r="OT87" s="307"/>
      <c r="OU87" s="307"/>
      <c r="OV87" s="307"/>
      <c r="OW87" s="307"/>
      <c r="OX87" s="307"/>
      <c r="OY87" s="307"/>
      <c r="OZ87" s="307"/>
      <c r="PA87" s="307"/>
      <c r="PB87" s="307"/>
      <c r="PC87" s="307"/>
      <c r="PD87" s="307"/>
      <c r="PE87" s="307"/>
      <c r="PF87" s="307"/>
      <c r="PG87" s="307"/>
      <c r="PH87" s="307"/>
      <c r="PI87" s="307"/>
      <c r="PJ87" s="307"/>
      <c r="PK87" s="307"/>
      <c r="PL87" s="307"/>
      <c r="PM87" s="307"/>
      <c r="PN87" s="307"/>
      <c r="PO87" s="307"/>
      <c r="PP87" s="307"/>
      <c r="PQ87" s="307"/>
      <c r="PR87" s="307"/>
      <c r="PS87" s="307"/>
      <c r="PT87" s="307"/>
      <c r="PU87" s="307"/>
      <c r="PV87" s="307"/>
      <c r="PW87" s="307"/>
      <c r="PX87" s="307"/>
      <c r="PY87" s="307"/>
      <c r="PZ87" s="307"/>
      <c r="QA87" s="307"/>
      <c r="QB87" s="307"/>
      <c r="QC87" s="307"/>
      <c r="QD87" s="307"/>
      <c r="QE87" s="307"/>
      <c r="QF87" s="307"/>
      <c r="QG87" s="307"/>
      <c r="QH87" s="307"/>
      <c r="QI87" s="307"/>
      <c r="QJ87" s="307"/>
      <c r="QK87" s="307"/>
      <c r="QL87" s="307"/>
      <c r="QM87" s="307"/>
      <c r="QN87" s="307"/>
      <c r="QO87" s="307"/>
      <c r="QP87" s="307"/>
      <c r="QQ87" s="307"/>
      <c r="QR87" s="307"/>
      <c r="QS87" s="307"/>
      <c r="QT87" s="307"/>
      <c r="QU87" s="307"/>
      <c r="QV87" s="307"/>
      <c r="QW87" s="307"/>
      <c r="QX87" s="307"/>
      <c r="QY87" s="307"/>
      <c r="QZ87" s="307"/>
      <c r="RA87" s="307"/>
      <c r="RB87" s="307"/>
      <c r="RC87" s="307"/>
      <c r="RD87" s="307"/>
      <c r="RE87" s="307"/>
      <c r="RF87" s="307"/>
      <c r="RG87" s="307"/>
      <c r="RH87" s="307"/>
      <c r="RI87" s="307"/>
      <c r="RJ87" s="307"/>
      <c r="RK87" s="307"/>
      <c r="RL87" s="307"/>
      <c r="RM87" s="307"/>
      <c r="RN87" s="307"/>
      <c r="RO87" s="307"/>
      <c r="RP87" s="307"/>
      <c r="RQ87" s="307"/>
      <c r="RR87" s="307"/>
      <c r="RS87" s="307"/>
      <c r="RT87" s="307"/>
      <c r="RU87" s="307"/>
      <c r="RV87" s="307"/>
      <c r="RW87" s="307"/>
      <c r="RX87" s="307"/>
      <c r="RY87" s="307"/>
      <c r="RZ87" s="307"/>
      <c r="SA87" s="307"/>
      <c r="SB87" s="307"/>
      <c r="SC87" s="307"/>
      <c r="SD87" s="307"/>
      <c r="SE87" s="307"/>
      <c r="SF87" s="307"/>
      <c r="SG87" s="307"/>
      <c r="SH87" s="307"/>
      <c r="SI87" s="307"/>
      <c r="SJ87" s="307"/>
      <c r="SK87" s="307"/>
      <c r="SL87" s="307"/>
      <c r="SM87" s="307"/>
      <c r="SN87" s="307"/>
      <c r="SO87" s="307"/>
      <c r="SP87" s="307"/>
      <c r="SQ87" s="307"/>
      <c r="SR87" s="307"/>
      <c r="SS87" s="307"/>
      <c r="ST87" s="307"/>
      <c r="SU87" s="307"/>
      <c r="SV87" s="307"/>
      <c r="SW87" s="307"/>
      <c r="SX87" s="307"/>
      <c r="SY87" s="307"/>
      <c r="SZ87" s="307"/>
      <c r="TA87" s="307"/>
      <c r="TB87" s="307"/>
      <c r="TC87" s="307"/>
      <c r="TD87" s="307"/>
      <c r="TE87" s="307"/>
      <c r="TF87" s="307"/>
      <c r="TG87" s="307"/>
      <c r="TH87" s="307"/>
      <c r="TI87" s="307"/>
      <c r="TJ87" s="307"/>
      <c r="TK87" s="307"/>
      <c r="TL87" s="307"/>
      <c r="TM87" s="307"/>
      <c r="TN87" s="307"/>
      <c r="TO87" s="307"/>
      <c r="TP87" s="307"/>
      <c r="TQ87" s="307"/>
      <c r="TR87" s="307"/>
      <c r="TS87" s="307"/>
      <c r="TT87" s="307"/>
      <c r="TU87" s="307"/>
      <c r="TV87" s="307"/>
      <c r="TW87" s="307"/>
      <c r="TX87" s="307"/>
      <c r="TY87" s="307"/>
      <c r="TZ87" s="307"/>
      <c r="UA87" s="307"/>
      <c r="UB87" s="307"/>
      <c r="UC87" s="307"/>
      <c r="UD87" s="307"/>
      <c r="UE87" s="307"/>
      <c r="UF87" s="307"/>
      <c r="UG87" s="307"/>
      <c r="UH87" s="307"/>
      <c r="UI87" s="307"/>
      <c r="UJ87" s="307"/>
      <c r="UK87" s="307"/>
      <c r="UL87" s="307"/>
      <c r="UM87" s="307"/>
      <c r="UN87" s="307"/>
      <c r="UO87" s="307"/>
      <c r="UP87" s="307"/>
      <c r="UQ87" s="307"/>
      <c r="UR87" s="307"/>
      <c r="US87" s="307"/>
      <c r="UT87" s="307"/>
      <c r="UU87" s="307"/>
      <c r="UV87" s="307"/>
      <c r="UW87" s="307"/>
      <c r="UX87" s="307"/>
      <c r="UY87" s="307"/>
      <c r="UZ87" s="307"/>
      <c r="VA87" s="307"/>
      <c r="VB87" s="307"/>
      <c r="VC87" s="307"/>
      <c r="VD87" s="307"/>
      <c r="VE87" s="307"/>
      <c r="VF87" s="307"/>
      <c r="VG87" s="307"/>
      <c r="VH87" s="307"/>
      <c r="VI87" s="307"/>
      <c r="VJ87" s="307"/>
      <c r="VK87" s="307"/>
      <c r="VL87" s="307"/>
      <c r="VM87" s="307"/>
      <c r="VN87" s="307"/>
      <c r="VO87" s="307"/>
      <c r="VP87" s="307"/>
      <c r="VQ87" s="307"/>
      <c r="VR87" s="307"/>
      <c r="VS87" s="307"/>
      <c r="VT87" s="307"/>
      <c r="VU87" s="307"/>
      <c r="VV87" s="307"/>
      <c r="VW87" s="307"/>
      <c r="VX87" s="307"/>
      <c r="VY87" s="307"/>
      <c r="VZ87" s="307"/>
      <c r="WA87" s="307"/>
      <c r="WB87" s="307"/>
      <c r="WC87" s="307"/>
      <c r="WD87" s="307"/>
      <c r="WE87" s="307"/>
      <c r="WF87" s="307"/>
      <c r="WG87" s="307"/>
      <c r="WH87" s="307"/>
      <c r="WI87" s="307"/>
      <c r="WJ87" s="307"/>
      <c r="WK87" s="307"/>
      <c r="WL87" s="307"/>
      <c r="WM87" s="307"/>
      <c r="WN87" s="307"/>
      <c r="WO87" s="307"/>
      <c r="WP87" s="307"/>
      <c r="WQ87" s="307"/>
      <c r="WR87" s="307"/>
      <c r="WS87" s="307"/>
      <c r="WT87" s="307"/>
      <c r="WU87" s="307"/>
      <c r="WV87" s="307"/>
      <c r="WW87" s="307"/>
      <c r="WX87" s="307"/>
      <c r="WY87" s="307"/>
      <c r="WZ87" s="307"/>
      <c r="XA87" s="307"/>
      <c r="XB87" s="307"/>
      <c r="XC87" s="307"/>
      <c r="XD87" s="307"/>
      <c r="XE87" s="307"/>
      <c r="XF87" s="307"/>
      <c r="XG87" s="307"/>
      <c r="XH87" s="307"/>
      <c r="XI87" s="307"/>
      <c r="XJ87" s="307"/>
      <c r="XK87" s="307"/>
      <c r="XL87" s="307"/>
      <c r="XM87" s="307"/>
      <c r="XN87" s="307"/>
      <c r="XO87" s="307"/>
      <c r="XP87" s="307"/>
      <c r="XQ87" s="307"/>
      <c r="XR87" s="307"/>
      <c r="XS87" s="307"/>
      <c r="XT87" s="307"/>
      <c r="XU87" s="307"/>
      <c r="XV87" s="307"/>
      <c r="XW87" s="307"/>
      <c r="XX87" s="307"/>
      <c r="XY87" s="307"/>
      <c r="XZ87" s="307"/>
      <c r="YA87" s="307"/>
      <c r="YB87" s="307"/>
      <c r="YC87" s="307"/>
      <c r="YD87" s="307"/>
      <c r="YE87" s="307"/>
      <c r="YF87" s="307"/>
      <c r="YG87" s="307"/>
      <c r="YH87" s="307"/>
      <c r="YI87" s="307"/>
      <c r="YJ87" s="307"/>
      <c r="YK87" s="307"/>
      <c r="YL87" s="307"/>
      <c r="YM87" s="307"/>
      <c r="YN87" s="307"/>
      <c r="YO87" s="307"/>
      <c r="YP87" s="307"/>
      <c r="YQ87" s="307"/>
      <c r="YR87" s="307"/>
      <c r="YS87" s="307"/>
      <c r="YT87" s="307"/>
      <c r="YU87" s="307"/>
      <c r="YV87" s="307"/>
      <c r="YW87" s="307"/>
      <c r="YX87" s="307"/>
      <c r="YY87" s="307"/>
      <c r="YZ87" s="307"/>
      <c r="ZA87" s="307"/>
      <c r="ZB87" s="307"/>
      <c r="ZC87" s="307"/>
      <c r="ZD87" s="307"/>
      <c r="ZE87" s="307"/>
      <c r="ZF87" s="307"/>
      <c r="ZG87" s="307"/>
      <c r="ZH87" s="307"/>
      <c r="ZI87" s="307"/>
      <c r="ZJ87" s="307"/>
      <c r="ZK87" s="307"/>
      <c r="ZL87" s="307"/>
      <c r="ZM87" s="307"/>
      <c r="ZN87" s="307"/>
      <c r="ZO87" s="307"/>
      <c r="ZP87" s="307"/>
      <c r="ZQ87" s="307"/>
      <c r="ZR87" s="307"/>
      <c r="ZS87" s="307"/>
      <c r="ZT87" s="307"/>
      <c r="ZU87" s="307"/>
      <c r="ZV87" s="307"/>
      <c r="ZW87" s="307"/>
      <c r="ZX87" s="307"/>
      <c r="ZY87" s="307"/>
      <c r="ZZ87" s="307"/>
      <c r="AAA87" s="307"/>
      <c r="AAB87" s="307"/>
      <c r="AAC87" s="307"/>
      <c r="AAD87" s="307"/>
      <c r="AAE87" s="307"/>
      <c r="AAF87" s="307"/>
      <c r="AAG87" s="307"/>
      <c r="AAH87" s="307"/>
      <c r="AAI87" s="307"/>
      <c r="AAJ87" s="307"/>
      <c r="AAK87" s="307"/>
      <c r="AAL87" s="307"/>
      <c r="AAM87" s="307"/>
      <c r="AAN87" s="307"/>
      <c r="AAO87" s="307"/>
      <c r="AAP87" s="307"/>
      <c r="AAQ87" s="307"/>
      <c r="AAR87" s="307"/>
      <c r="AAS87" s="307"/>
      <c r="AAT87" s="307"/>
      <c r="AAU87" s="307"/>
      <c r="AAV87" s="307"/>
      <c r="AAW87" s="307"/>
      <c r="AAX87" s="307"/>
      <c r="AAY87" s="307"/>
      <c r="AAZ87" s="307"/>
      <c r="ABA87" s="307"/>
      <c r="ABB87" s="307"/>
      <c r="ABC87" s="307"/>
      <c r="ABD87" s="307"/>
      <c r="ABE87" s="307"/>
      <c r="ABF87" s="307"/>
      <c r="ABG87" s="307"/>
      <c r="ABH87" s="307"/>
      <c r="ABI87" s="307"/>
      <c r="ABJ87" s="307"/>
      <c r="ABK87" s="307"/>
      <c r="ABL87" s="307"/>
      <c r="ABM87" s="307"/>
      <c r="ABN87" s="307"/>
      <c r="ABO87" s="307"/>
      <c r="ABP87" s="307"/>
      <c r="ABQ87" s="307"/>
      <c r="ABR87" s="307"/>
      <c r="ABS87" s="307"/>
      <c r="ABT87" s="307"/>
      <c r="ABU87" s="307"/>
      <c r="ABV87" s="307"/>
      <c r="ABW87" s="307"/>
      <c r="ABX87" s="307"/>
      <c r="ABY87" s="307"/>
      <c r="ABZ87" s="307"/>
      <c r="ACA87" s="307"/>
      <c r="ACB87" s="307"/>
      <c r="ACC87" s="307"/>
      <c r="ACD87" s="307"/>
      <c r="ACE87" s="307"/>
      <c r="ACF87" s="307"/>
      <c r="ACG87" s="307"/>
      <c r="ACH87" s="307"/>
      <c r="ACI87" s="307"/>
      <c r="ACJ87" s="307"/>
      <c r="ACK87" s="307"/>
      <c r="ACL87" s="307"/>
      <c r="ACM87" s="307"/>
      <c r="ACN87" s="307"/>
      <c r="ACO87" s="307"/>
      <c r="ACP87" s="307"/>
      <c r="ACQ87" s="307"/>
      <c r="ACR87" s="307"/>
      <c r="ACS87" s="307"/>
      <c r="ACT87" s="307"/>
      <c r="ACU87" s="307"/>
      <c r="ACV87" s="307"/>
      <c r="ACW87" s="307"/>
      <c r="ACX87" s="307"/>
      <c r="ACY87" s="307"/>
      <c r="ACZ87" s="307"/>
      <c r="ADA87" s="307"/>
      <c r="ADB87" s="307"/>
      <c r="ADC87" s="307"/>
      <c r="ADD87" s="307"/>
      <c r="ADE87" s="307"/>
      <c r="ADF87" s="307"/>
      <c r="ADG87" s="307"/>
      <c r="ADH87" s="307"/>
      <c r="ADI87" s="307"/>
      <c r="ADJ87" s="307"/>
      <c r="ADK87" s="307"/>
      <c r="ADL87" s="307"/>
      <c r="ADM87" s="307"/>
      <c r="ADN87" s="307"/>
      <c r="ADO87" s="307"/>
      <c r="ADP87" s="307"/>
      <c r="ADQ87" s="307"/>
      <c r="ADR87" s="307"/>
      <c r="ADS87" s="307"/>
      <c r="ADT87" s="307"/>
      <c r="ADU87" s="307"/>
      <c r="ADV87" s="307"/>
      <c r="ADW87" s="307"/>
      <c r="ADX87" s="307"/>
      <c r="ADY87" s="307"/>
      <c r="ADZ87" s="307"/>
      <c r="AEA87" s="307"/>
      <c r="AEB87" s="307"/>
      <c r="AEC87" s="307"/>
      <c r="AED87" s="307"/>
      <c r="AEE87" s="307"/>
      <c r="AEF87" s="307"/>
      <c r="AEG87" s="307"/>
      <c r="AEH87" s="307"/>
      <c r="AEI87" s="307"/>
      <c r="AEJ87" s="307"/>
      <c r="AEK87" s="307"/>
      <c r="AEL87" s="307"/>
      <c r="AEM87" s="307"/>
      <c r="AEN87" s="307"/>
      <c r="AEO87" s="307"/>
      <c r="AEP87" s="307"/>
      <c r="AEQ87" s="307"/>
      <c r="AER87" s="307"/>
      <c r="AES87" s="307"/>
      <c r="AET87" s="307"/>
      <c r="AEU87" s="307"/>
      <c r="AEV87" s="307"/>
      <c r="AEW87" s="307"/>
      <c r="AEX87" s="307"/>
      <c r="AEY87" s="307"/>
      <c r="AEZ87" s="307"/>
      <c r="AFA87" s="307"/>
      <c r="AFB87" s="307"/>
      <c r="AFC87" s="307"/>
      <c r="AFD87" s="307"/>
      <c r="AFE87" s="307"/>
      <c r="AFF87" s="307"/>
      <c r="AFG87" s="307"/>
      <c r="AFH87" s="307"/>
      <c r="AFI87" s="307"/>
      <c r="AFJ87" s="307"/>
      <c r="AFK87" s="307"/>
      <c r="AFL87" s="307"/>
      <c r="AFM87" s="307"/>
      <c r="AFN87" s="307"/>
      <c r="AFO87" s="307"/>
      <c r="AFP87" s="307"/>
      <c r="AFQ87" s="307"/>
      <c r="AFR87" s="307"/>
      <c r="AFS87" s="307"/>
      <c r="AFT87" s="307"/>
      <c r="AFU87" s="307"/>
      <c r="AFV87" s="307"/>
      <c r="AFW87" s="307"/>
      <c r="AFX87" s="307"/>
      <c r="AFY87" s="307"/>
      <c r="AFZ87" s="307"/>
      <c r="AGA87" s="307"/>
      <c r="AGB87" s="307"/>
      <c r="AGC87" s="307"/>
      <c r="AGD87" s="307"/>
      <c r="AGE87" s="307"/>
      <c r="AGF87" s="307"/>
      <c r="AGG87" s="307"/>
      <c r="AGH87" s="307"/>
      <c r="AGI87" s="307"/>
      <c r="AGJ87" s="307"/>
      <c r="AGK87" s="307"/>
      <c r="AGL87" s="307"/>
      <c r="AGM87" s="307"/>
      <c r="AGN87" s="307"/>
      <c r="AGO87" s="307"/>
      <c r="AGP87" s="307"/>
      <c r="AGQ87" s="307"/>
      <c r="AGR87" s="307"/>
      <c r="AGS87" s="307"/>
      <c r="AGT87" s="307"/>
      <c r="AGU87" s="307"/>
      <c r="AGV87" s="307"/>
      <c r="AGW87" s="307"/>
      <c r="AGX87" s="307"/>
      <c r="AGY87" s="307"/>
      <c r="AGZ87" s="307"/>
      <c r="AHA87" s="307"/>
      <c r="AHB87" s="307"/>
      <c r="AHC87" s="307"/>
      <c r="AHD87" s="307"/>
      <c r="AHE87" s="307"/>
      <c r="AHF87" s="307"/>
      <c r="AHG87" s="307"/>
      <c r="AHH87" s="307"/>
      <c r="AHI87" s="307"/>
      <c r="AHJ87" s="307"/>
      <c r="AHK87" s="307"/>
      <c r="AHL87" s="307"/>
      <c r="AHM87" s="307"/>
      <c r="AHN87" s="307"/>
      <c r="AHO87" s="307"/>
      <c r="AHP87" s="307"/>
      <c r="AHQ87" s="307"/>
      <c r="AHR87" s="307"/>
      <c r="AHS87" s="307"/>
      <c r="AHT87" s="307"/>
      <c r="AHU87" s="307"/>
      <c r="AHV87" s="307"/>
      <c r="AHW87" s="307"/>
      <c r="AHX87" s="307"/>
      <c r="AHY87" s="307"/>
      <c r="AHZ87" s="307"/>
      <c r="AIA87" s="307"/>
      <c r="AIB87" s="307"/>
      <c r="AIC87" s="307"/>
      <c r="AID87" s="307"/>
      <c r="AIE87" s="307"/>
      <c r="AIF87" s="307"/>
      <c r="AIG87" s="307"/>
      <c r="AIH87" s="307"/>
      <c r="AII87" s="307"/>
      <c r="AIJ87" s="307"/>
      <c r="AIK87" s="307"/>
      <c r="AIL87" s="307"/>
      <c r="AIM87" s="307"/>
      <c r="AIN87" s="307"/>
      <c r="AIO87" s="307"/>
      <c r="AIP87" s="307"/>
      <c r="AIQ87" s="307"/>
      <c r="AIR87" s="307"/>
      <c r="AIS87" s="307"/>
      <c r="AIT87" s="307"/>
      <c r="AIU87" s="307"/>
      <c r="AIV87" s="307"/>
      <c r="AIW87" s="307"/>
      <c r="AIX87" s="307"/>
      <c r="AIY87" s="307"/>
      <c r="AIZ87" s="307"/>
      <c r="AJA87" s="307"/>
      <c r="AJB87" s="307"/>
      <c r="AJC87" s="307"/>
      <c r="AJD87" s="307"/>
      <c r="AJE87" s="307"/>
      <c r="AJF87" s="307"/>
      <c r="AJG87" s="307"/>
      <c r="AJH87" s="307"/>
      <c r="AJI87" s="307"/>
      <c r="AJJ87" s="307"/>
      <c r="AJK87" s="307"/>
      <c r="AJL87" s="307"/>
      <c r="AJM87" s="307"/>
      <c r="AJN87" s="307"/>
      <c r="AJO87" s="307"/>
      <c r="AJP87" s="307"/>
      <c r="AJQ87" s="307"/>
      <c r="AJR87" s="307"/>
      <c r="AJS87" s="307"/>
      <c r="AJT87" s="307"/>
      <c r="AJU87" s="307"/>
      <c r="AJV87" s="307"/>
      <c r="AJW87" s="307"/>
      <c r="AJX87" s="307"/>
      <c r="AJY87" s="307"/>
      <c r="AJZ87" s="307"/>
      <c r="AKA87" s="307"/>
      <c r="AKB87" s="307"/>
      <c r="AKC87" s="307"/>
      <c r="AKD87" s="307"/>
      <c r="AKE87" s="307"/>
      <c r="AKF87" s="307"/>
      <c r="AKG87" s="307"/>
      <c r="AKH87" s="307"/>
      <c r="AKI87" s="307"/>
      <c r="AKJ87" s="307"/>
      <c r="AKK87" s="307"/>
      <c r="AKL87" s="307"/>
      <c r="AKM87" s="307"/>
      <c r="AKN87" s="307"/>
      <c r="AKO87" s="307"/>
      <c r="AKP87" s="307"/>
      <c r="AKQ87" s="307"/>
      <c r="AKR87" s="307"/>
      <c r="AKS87" s="307"/>
      <c r="AKT87" s="307"/>
      <c r="AKU87" s="307"/>
      <c r="AKV87" s="307"/>
      <c r="AKW87" s="307"/>
      <c r="AKX87" s="307"/>
      <c r="AKY87" s="307"/>
    </row>
    <row r="88" spans="1:987" s="139" customFormat="1" x14ac:dyDescent="0.25">
      <c r="A88" s="134" t="s">
        <v>9</v>
      </c>
      <c r="B88" s="201" t="e">
        <f>IF('Sample of Spirits 2'!I88&lt;E88,"&lt;",'Sample of Spirits 2'!I88)</f>
        <v>#DIV/0!</v>
      </c>
      <c r="C88" s="83" t="e">
        <f t="shared" si="54"/>
        <v>#DIV/0!</v>
      </c>
      <c r="D88" s="88" t="e">
        <f>'Sample of Spirits 2'!E88</f>
        <v>#DIV/0!</v>
      </c>
      <c r="E88" s="202" t="e">
        <f t="shared" si="55"/>
        <v>#DIV/0!</v>
      </c>
      <c r="F88" s="193"/>
      <c r="G88" s="83" t="e">
        <f>'Sample of Spirits 2'!R88</f>
        <v>#DIV/0!</v>
      </c>
      <c r="H88" s="83" t="e">
        <f t="shared" si="56"/>
        <v>#DIV/0!</v>
      </c>
      <c r="I88" s="88" t="e">
        <f>'Sample of Spirits 2'!N88</f>
        <v>#DIV/0!</v>
      </c>
      <c r="J88" s="202" t="str">
        <f t="shared" si="57"/>
        <v>IS</v>
      </c>
      <c r="K88" s="193"/>
      <c r="L88" s="102" t="e">
        <f>'Sample of Spirits 2'!AA88</f>
        <v>#DIV/0!</v>
      </c>
      <c r="M88" s="203" t="e">
        <f t="shared" si="58"/>
        <v>#DIV/0!</v>
      </c>
      <c r="N88" s="88" t="e">
        <f>'Sample of Spirits 2'!W88</f>
        <v>#DIV/0!</v>
      </c>
      <c r="O88" s="202" t="str">
        <f t="shared" si="59"/>
        <v>IS</v>
      </c>
      <c r="P88" s="193"/>
      <c r="Q88" s="88" t="e">
        <f t="shared" si="64"/>
        <v>#DIV/0!</v>
      </c>
      <c r="R88" s="88" t="e">
        <f t="shared" si="65"/>
        <v>#DIV/0!</v>
      </c>
      <c r="S88" s="193"/>
      <c r="T88" s="103" t="e">
        <f>IF(G88="&lt;","-",(G88-L88)/AVERAGE(G88,L88)*100)</f>
        <v>#DIV/0!</v>
      </c>
      <c r="U88" s="88" t="e">
        <f t="shared" si="67"/>
        <v>#DIV/0!</v>
      </c>
      <c r="V88" s="305"/>
      <c r="W88" s="313"/>
      <c r="X88" s="309"/>
      <c r="Y88" s="309"/>
      <c r="Z88" s="309"/>
      <c r="AA88" s="309"/>
      <c r="AB88" s="309"/>
      <c r="AC88" s="309"/>
      <c r="AD88" s="309"/>
      <c r="AE88" s="309"/>
      <c r="AF88" s="309"/>
      <c r="AG88" s="309"/>
      <c r="AH88" s="309"/>
      <c r="AI88" s="309"/>
      <c r="AJ88" s="309"/>
      <c r="AK88" s="309"/>
      <c r="AL88" s="309"/>
      <c r="AM88" s="309"/>
      <c r="AN88" s="309"/>
      <c r="AO88" s="309"/>
      <c r="AP88" s="309"/>
      <c r="AQ88" s="309"/>
      <c r="AR88" s="309"/>
      <c r="AS88" s="309"/>
      <c r="AT88" s="309"/>
      <c r="AU88" s="309"/>
      <c r="AV88" s="309"/>
      <c r="AW88" s="309"/>
      <c r="AX88" s="309"/>
      <c r="AY88" s="309"/>
      <c r="AZ88" s="309"/>
      <c r="BA88" s="309"/>
      <c r="BB88" s="309"/>
      <c r="BC88" s="309"/>
      <c r="BD88" s="309"/>
      <c r="BE88" s="309"/>
      <c r="BF88" s="309"/>
      <c r="BG88" s="309"/>
      <c r="BH88" s="309"/>
      <c r="BI88" s="309"/>
      <c r="BJ88" s="309"/>
      <c r="BK88" s="309"/>
      <c r="BL88" s="309"/>
      <c r="BM88" s="309"/>
      <c r="BN88" s="309"/>
      <c r="BO88" s="309"/>
      <c r="BP88" s="309"/>
      <c r="BQ88" s="309"/>
      <c r="BR88" s="309"/>
      <c r="BS88" s="309"/>
      <c r="BT88" s="309"/>
      <c r="BU88" s="309"/>
      <c r="BV88" s="309"/>
      <c r="BW88" s="309"/>
      <c r="BX88" s="309"/>
      <c r="BY88" s="309"/>
      <c r="BZ88" s="309"/>
      <c r="CA88" s="309"/>
      <c r="CB88" s="309"/>
      <c r="CC88" s="309"/>
      <c r="CD88" s="309"/>
      <c r="CE88" s="309"/>
      <c r="CF88" s="309"/>
      <c r="CG88" s="309"/>
      <c r="CH88" s="309"/>
      <c r="CI88" s="309"/>
      <c r="CJ88" s="309"/>
      <c r="CK88" s="309"/>
      <c r="CL88" s="309"/>
      <c r="CM88" s="309"/>
      <c r="CN88" s="309"/>
      <c r="CO88" s="309"/>
      <c r="CP88" s="309"/>
      <c r="CQ88" s="309"/>
      <c r="CR88" s="309"/>
      <c r="CS88" s="309"/>
      <c r="CT88" s="309"/>
      <c r="CU88" s="309"/>
      <c r="CV88" s="309"/>
      <c r="CW88" s="309"/>
      <c r="CX88" s="309"/>
      <c r="CY88" s="309"/>
      <c r="CZ88" s="309"/>
      <c r="DA88" s="309"/>
      <c r="DB88" s="309"/>
      <c r="DC88" s="309"/>
      <c r="DD88" s="309"/>
      <c r="DE88" s="309"/>
      <c r="DF88" s="309"/>
      <c r="DG88" s="309"/>
      <c r="DH88" s="309"/>
      <c r="DI88" s="309"/>
      <c r="DJ88" s="309"/>
      <c r="DK88" s="309"/>
      <c r="DL88" s="309"/>
      <c r="DM88" s="309"/>
      <c r="DN88" s="309"/>
      <c r="DO88" s="309"/>
      <c r="DP88" s="309"/>
      <c r="DQ88" s="309"/>
      <c r="DR88" s="309"/>
      <c r="DS88" s="309"/>
      <c r="DT88" s="309"/>
      <c r="DU88" s="309"/>
      <c r="DV88" s="309"/>
      <c r="DW88" s="309"/>
      <c r="DX88" s="309"/>
      <c r="DY88" s="309"/>
      <c r="DZ88" s="309"/>
      <c r="EA88" s="309"/>
      <c r="EB88" s="309"/>
      <c r="EC88" s="309"/>
      <c r="ED88" s="309"/>
      <c r="EE88" s="309"/>
      <c r="EF88" s="309"/>
      <c r="EG88" s="309"/>
      <c r="EH88" s="309"/>
      <c r="EI88" s="309"/>
      <c r="EJ88" s="309"/>
      <c r="EK88" s="309"/>
      <c r="EL88" s="309"/>
      <c r="EM88" s="309"/>
      <c r="EN88" s="309"/>
      <c r="EO88" s="309"/>
      <c r="EP88" s="309"/>
      <c r="EQ88" s="309"/>
      <c r="ER88" s="309"/>
      <c r="ES88" s="309"/>
      <c r="ET88" s="309"/>
      <c r="EU88" s="309"/>
      <c r="EV88" s="309"/>
      <c r="EW88" s="309"/>
      <c r="EX88" s="309"/>
      <c r="EY88" s="309"/>
      <c r="EZ88" s="309"/>
      <c r="FA88" s="309"/>
      <c r="FB88" s="309"/>
      <c r="FC88" s="309"/>
      <c r="FD88" s="309"/>
      <c r="FE88" s="309"/>
      <c r="FF88" s="309"/>
      <c r="FG88" s="309"/>
      <c r="FH88" s="309"/>
      <c r="FI88" s="309"/>
      <c r="FJ88" s="309"/>
      <c r="FK88" s="309"/>
      <c r="FL88" s="309"/>
      <c r="FM88" s="309"/>
      <c r="FN88" s="309"/>
      <c r="FO88" s="309"/>
      <c r="FP88" s="309"/>
      <c r="FQ88" s="309"/>
      <c r="FR88" s="309"/>
      <c r="FS88" s="309"/>
      <c r="FT88" s="309"/>
      <c r="FU88" s="309"/>
      <c r="FV88" s="309"/>
      <c r="FW88" s="309"/>
      <c r="FX88" s="309"/>
      <c r="FY88" s="309"/>
      <c r="FZ88" s="309"/>
      <c r="GA88" s="309"/>
      <c r="GB88" s="309"/>
      <c r="GC88" s="309"/>
      <c r="GD88" s="309"/>
      <c r="GE88" s="309"/>
      <c r="GF88" s="309"/>
      <c r="GG88" s="309"/>
      <c r="GH88" s="309"/>
      <c r="GI88" s="309"/>
      <c r="GJ88" s="309"/>
      <c r="GK88" s="309"/>
      <c r="GL88" s="309"/>
      <c r="GM88" s="309"/>
      <c r="GN88" s="309"/>
      <c r="GO88" s="309"/>
      <c r="GP88" s="309"/>
      <c r="GQ88" s="309"/>
      <c r="GR88" s="309"/>
      <c r="GS88" s="309"/>
      <c r="GT88" s="309"/>
      <c r="GU88" s="309"/>
      <c r="GV88" s="309"/>
      <c r="GW88" s="309"/>
      <c r="GX88" s="309"/>
      <c r="GY88" s="309"/>
      <c r="GZ88" s="309"/>
      <c r="HA88" s="309"/>
      <c r="HB88" s="309"/>
      <c r="HC88" s="309"/>
      <c r="HD88" s="309"/>
      <c r="HE88" s="309"/>
      <c r="HF88" s="309"/>
      <c r="HG88" s="309"/>
      <c r="HH88" s="309"/>
      <c r="HI88" s="309"/>
      <c r="HJ88" s="309"/>
      <c r="HK88" s="309"/>
      <c r="HL88" s="309"/>
      <c r="HM88" s="309"/>
      <c r="HN88" s="309"/>
      <c r="HO88" s="309"/>
      <c r="HP88" s="309"/>
      <c r="HQ88" s="309"/>
      <c r="HR88" s="309"/>
      <c r="HS88" s="309"/>
      <c r="HT88" s="309"/>
      <c r="HU88" s="309"/>
      <c r="HV88" s="309"/>
      <c r="HW88" s="309"/>
      <c r="HX88" s="309"/>
      <c r="HY88" s="309"/>
      <c r="HZ88" s="309"/>
      <c r="IA88" s="309"/>
      <c r="IB88" s="309"/>
      <c r="IC88" s="309"/>
      <c r="ID88" s="309"/>
      <c r="IE88" s="309"/>
      <c r="IF88" s="309"/>
      <c r="IG88" s="309"/>
      <c r="IH88" s="309"/>
      <c r="II88" s="309"/>
      <c r="IJ88" s="309"/>
      <c r="IK88" s="309"/>
      <c r="IL88" s="309"/>
      <c r="IM88" s="309"/>
      <c r="IN88" s="309"/>
      <c r="IO88" s="309"/>
      <c r="IP88" s="309"/>
      <c r="IQ88" s="309"/>
      <c r="IR88" s="309"/>
      <c r="IS88" s="309"/>
      <c r="IT88" s="309"/>
      <c r="IU88" s="309"/>
      <c r="IV88" s="309"/>
      <c r="IW88" s="309"/>
      <c r="IX88" s="309"/>
      <c r="IY88" s="309"/>
      <c r="IZ88" s="309"/>
      <c r="JA88" s="309"/>
      <c r="JB88" s="309"/>
      <c r="JC88" s="309"/>
      <c r="JD88" s="309"/>
      <c r="JE88" s="309"/>
      <c r="JF88" s="309"/>
      <c r="JG88" s="309"/>
      <c r="JH88" s="309"/>
      <c r="JI88" s="309"/>
      <c r="JJ88" s="309"/>
      <c r="JK88" s="309"/>
      <c r="JL88" s="309"/>
      <c r="JM88" s="309"/>
      <c r="JN88" s="309"/>
      <c r="JO88" s="309"/>
      <c r="JP88" s="309"/>
      <c r="JQ88" s="309"/>
      <c r="JR88" s="309"/>
      <c r="JS88" s="309"/>
      <c r="JT88" s="309"/>
      <c r="JU88" s="309"/>
      <c r="JV88" s="309"/>
      <c r="JW88" s="309"/>
      <c r="JX88" s="309"/>
      <c r="JY88" s="309"/>
      <c r="JZ88" s="309"/>
      <c r="KA88" s="309"/>
      <c r="KB88" s="309"/>
      <c r="KC88" s="309"/>
      <c r="KD88" s="309"/>
      <c r="KE88" s="309"/>
      <c r="KF88" s="309"/>
      <c r="KG88" s="309"/>
      <c r="KH88" s="309"/>
      <c r="KI88" s="309"/>
      <c r="KJ88" s="309"/>
      <c r="KK88" s="309"/>
      <c r="KL88" s="309"/>
      <c r="KM88" s="309"/>
      <c r="KN88" s="309"/>
      <c r="KO88" s="309"/>
      <c r="KP88" s="309"/>
      <c r="KQ88" s="309"/>
      <c r="KR88" s="309"/>
      <c r="KS88" s="309"/>
      <c r="KT88" s="309"/>
      <c r="KU88" s="309"/>
      <c r="KV88" s="309"/>
      <c r="KW88" s="309"/>
      <c r="KX88" s="309"/>
      <c r="KY88" s="309"/>
      <c r="KZ88" s="309"/>
      <c r="LA88" s="309"/>
      <c r="LB88" s="309"/>
      <c r="LC88" s="309"/>
      <c r="LD88" s="309"/>
      <c r="LE88" s="309"/>
      <c r="LF88" s="309"/>
      <c r="LG88" s="309"/>
      <c r="LH88" s="309"/>
      <c r="LI88" s="309"/>
      <c r="LJ88" s="309"/>
      <c r="LK88" s="309"/>
      <c r="LL88" s="309"/>
      <c r="LM88" s="309"/>
      <c r="LN88" s="309"/>
      <c r="LO88" s="309"/>
      <c r="LP88" s="309"/>
      <c r="LQ88" s="309"/>
      <c r="LR88" s="309"/>
      <c r="LS88" s="309"/>
      <c r="LT88" s="309"/>
      <c r="LU88" s="309"/>
      <c r="LV88" s="309"/>
      <c r="LW88" s="309"/>
      <c r="LX88" s="309"/>
      <c r="LY88" s="309"/>
      <c r="LZ88" s="309"/>
      <c r="MA88" s="309"/>
      <c r="MB88" s="309"/>
      <c r="MC88" s="309"/>
      <c r="MD88" s="309"/>
      <c r="ME88" s="309"/>
      <c r="MF88" s="309"/>
      <c r="MG88" s="309"/>
      <c r="MH88" s="309"/>
      <c r="MI88" s="309"/>
      <c r="MJ88" s="309"/>
      <c r="MK88" s="309"/>
      <c r="ML88" s="309"/>
      <c r="MM88" s="309"/>
      <c r="MN88" s="309"/>
      <c r="MO88" s="309"/>
      <c r="MP88" s="309"/>
      <c r="MQ88" s="309"/>
      <c r="MR88" s="309"/>
      <c r="MS88" s="309"/>
      <c r="MT88" s="309"/>
      <c r="MU88" s="309"/>
      <c r="MV88" s="309"/>
      <c r="MW88" s="309"/>
      <c r="MX88" s="309"/>
      <c r="MY88" s="309"/>
      <c r="MZ88" s="309"/>
      <c r="NA88" s="309"/>
      <c r="NB88" s="309"/>
      <c r="NC88" s="309"/>
      <c r="ND88" s="309"/>
      <c r="NE88" s="309"/>
      <c r="NF88" s="309"/>
      <c r="NG88" s="309"/>
      <c r="NH88" s="309"/>
      <c r="NI88" s="309"/>
      <c r="NJ88" s="309"/>
      <c r="NK88" s="309"/>
      <c r="NL88" s="309"/>
      <c r="NM88" s="309"/>
      <c r="NN88" s="309"/>
      <c r="NO88" s="309"/>
      <c r="NP88" s="309"/>
      <c r="NQ88" s="309"/>
      <c r="NR88" s="309"/>
      <c r="NS88" s="309"/>
      <c r="NT88" s="309"/>
      <c r="NU88" s="309"/>
      <c r="NV88" s="309"/>
      <c r="NW88" s="309"/>
      <c r="NX88" s="309"/>
      <c r="NY88" s="309"/>
      <c r="NZ88" s="309"/>
      <c r="OA88" s="309"/>
      <c r="OB88" s="309"/>
      <c r="OC88" s="309"/>
      <c r="OD88" s="309"/>
      <c r="OE88" s="309"/>
      <c r="OF88" s="309"/>
      <c r="OG88" s="309"/>
      <c r="OH88" s="309"/>
      <c r="OI88" s="309"/>
      <c r="OJ88" s="309"/>
      <c r="OK88" s="309"/>
      <c r="OL88" s="309"/>
      <c r="OM88" s="309"/>
      <c r="ON88" s="309"/>
      <c r="OO88" s="309"/>
      <c r="OP88" s="309"/>
      <c r="OQ88" s="309"/>
      <c r="OR88" s="309"/>
      <c r="OS88" s="309"/>
      <c r="OT88" s="309"/>
      <c r="OU88" s="309"/>
      <c r="OV88" s="309"/>
      <c r="OW88" s="309"/>
      <c r="OX88" s="309"/>
      <c r="OY88" s="309"/>
      <c r="OZ88" s="309"/>
      <c r="PA88" s="309"/>
      <c r="PB88" s="309"/>
      <c r="PC88" s="309"/>
      <c r="PD88" s="309"/>
      <c r="PE88" s="309"/>
      <c r="PF88" s="309"/>
      <c r="PG88" s="309"/>
      <c r="PH88" s="309"/>
      <c r="PI88" s="309"/>
      <c r="PJ88" s="309"/>
      <c r="PK88" s="309"/>
      <c r="PL88" s="309"/>
      <c r="PM88" s="309"/>
      <c r="PN88" s="309"/>
      <c r="PO88" s="309"/>
      <c r="PP88" s="309"/>
      <c r="PQ88" s="309"/>
      <c r="PR88" s="309"/>
      <c r="PS88" s="309"/>
      <c r="PT88" s="309"/>
      <c r="PU88" s="309"/>
      <c r="PV88" s="309"/>
      <c r="PW88" s="309"/>
      <c r="PX88" s="309"/>
      <c r="PY88" s="309"/>
      <c r="PZ88" s="309"/>
      <c r="QA88" s="309"/>
      <c r="QB88" s="309"/>
      <c r="QC88" s="309"/>
      <c r="QD88" s="309"/>
      <c r="QE88" s="309"/>
      <c r="QF88" s="309"/>
      <c r="QG88" s="309"/>
      <c r="QH88" s="309"/>
      <c r="QI88" s="309"/>
      <c r="QJ88" s="309"/>
      <c r="QK88" s="309"/>
      <c r="QL88" s="309"/>
      <c r="QM88" s="309"/>
      <c r="QN88" s="309"/>
      <c r="QO88" s="309"/>
      <c r="QP88" s="309"/>
      <c r="QQ88" s="309"/>
      <c r="QR88" s="309"/>
      <c r="QS88" s="309"/>
      <c r="QT88" s="309"/>
      <c r="QU88" s="309"/>
      <c r="QV88" s="309"/>
      <c r="QW88" s="309"/>
      <c r="QX88" s="309"/>
      <c r="QY88" s="309"/>
      <c r="QZ88" s="309"/>
      <c r="RA88" s="309"/>
      <c r="RB88" s="309"/>
      <c r="RC88" s="309"/>
      <c r="RD88" s="309"/>
      <c r="RE88" s="309"/>
      <c r="RF88" s="309"/>
      <c r="RG88" s="309"/>
      <c r="RH88" s="309"/>
      <c r="RI88" s="309"/>
      <c r="RJ88" s="309"/>
      <c r="RK88" s="309"/>
      <c r="RL88" s="309"/>
      <c r="RM88" s="309"/>
      <c r="RN88" s="309"/>
      <c r="RO88" s="309"/>
      <c r="RP88" s="309"/>
      <c r="RQ88" s="309"/>
      <c r="RR88" s="309"/>
      <c r="RS88" s="309"/>
      <c r="RT88" s="309"/>
      <c r="RU88" s="309"/>
      <c r="RV88" s="309"/>
      <c r="RW88" s="309"/>
      <c r="RX88" s="309"/>
      <c r="RY88" s="309"/>
      <c r="RZ88" s="309"/>
      <c r="SA88" s="309"/>
      <c r="SB88" s="309"/>
      <c r="SC88" s="309"/>
      <c r="SD88" s="309"/>
      <c r="SE88" s="309"/>
      <c r="SF88" s="309"/>
      <c r="SG88" s="309"/>
      <c r="SH88" s="309"/>
      <c r="SI88" s="309"/>
      <c r="SJ88" s="309"/>
      <c r="SK88" s="309"/>
      <c r="SL88" s="309"/>
      <c r="SM88" s="309"/>
      <c r="SN88" s="309"/>
      <c r="SO88" s="309"/>
      <c r="SP88" s="309"/>
      <c r="SQ88" s="309"/>
      <c r="SR88" s="309"/>
      <c r="SS88" s="309"/>
      <c r="ST88" s="309"/>
      <c r="SU88" s="309"/>
      <c r="SV88" s="309"/>
      <c r="SW88" s="309"/>
      <c r="SX88" s="309"/>
      <c r="SY88" s="309"/>
      <c r="SZ88" s="309"/>
      <c r="TA88" s="309"/>
      <c r="TB88" s="309"/>
      <c r="TC88" s="309"/>
      <c r="TD88" s="309"/>
      <c r="TE88" s="309"/>
      <c r="TF88" s="309"/>
      <c r="TG88" s="309"/>
      <c r="TH88" s="309"/>
      <c r="TI88" s="309"/>
      <c r="TJ88" s="309"/>
      <c r="TK88" s="309"/>
      <c r="TL88" s="309"/>
      <c r="TM88" s="309"/>
      <c r="TN88" s="309"/>
      <c r="TO88" s="309"/>
      <c r="TP88" s="309"/>
      <c r="TQ88" s="309"/>
      <c r="TR88" s="309"/>
      <c r="TS88" s="309"/>
      <c r="TT88" s="309"/>
      <c r="TU88" s="309"/>
      <c r="TV88" s="309"/>
      <c r="TW88" s="309"/>
      <c r="TX88" s="309"/>
      <c r="TY88" s="309"/>
      <c r="TZ88" s="309"/>
      <c r="UA88" s="309"/>
      <c r="UB88" s="309"/>
      <c r="UC88" s="309"/>
      <c r="UD88" s="309"/>
      <c r="UE88" s="309"/>
      <c r="UF88" s="309"/>
      <c r="UG88" s="309"/>
      <c r="UH88" s="309"/>
      <c r="UI88" s="309"/>
      <c r="UJ88" s="309"/>
      <c r="UK88" s="309"/>
      <c r="UL88" s="309"/>
      <c r="UM88" s="309"/>
      <c r="UN88" s="309"/>
      <c r="UO88" s="309"/>
      <c r="UP88" s="309"/>
      <c r="UQ88" s="309"/>
      <c r="UR88" s="309"/>
      <c r="US88" s="309"/>
      <c r="UT88" s="309"/>
      <c r="UU88" s="309"/>
      <c r="UV88" s="309"/>
      <c r="UW88" s="309"/>
      <c r="UX88" s="309"/>
      <c r="UY88" s="309"/>
      <c r="UZ88" s="309"/>
      <c r="VA88" s="309"/>
      <c r="VB88" s="309"/>
      <c r="VC88" s="309"/>
      <c r="VD88" s="309"/>
      <c r="VE88" s="309"/>
      <c r="VF88" s="309"/>
      <c r="VG88" s="309"/>
      <c r="VH88" s="309"/>
      <c r="VI88" s="309"/>
      <c r="VJ88" s="309"/>
      <c r="VK88" s="309"/>
      <c r="VL88" s="309"/>
      <c r="VM88" s="309"/>
      <c r="VN88" s="309"/>
      <c r="VO88" s="309"/>
      <c r="VP88" s="309"/>
      <c r="VQ88" s="309"/>
      <c r="VR88" s="309"/>
      <c r="VS88" s="309"/>
      <c r="VT88" s="309"/>
      <c r="VU88" s="309"/>
      <c r="VV88" s="309"/>
      <c r="VW88" s="309"/>
      <c r="VX88" s="309"/>
      <c r="VY88" s="309"/>
      <c r="VZ88" s="309"/>
      <c r="WA88" s="309"/>
      <c r="WB88" s="309"/>
      <c r="WC88" s="309"/>
      <c r="WD88" s="309"/>
      <c r="WE88" s="309"/>
      <c r="WF88" s="309"/>
      <c r="WG88" s="309"/>
      <c r="WH88" s="309"/>
      <c r="WI88" s="309"/>
      <c r="WJ88" s="309"/>
      <c r="WK88" s="309"/>
      <c r="WL88" s="309"/>
      <c r="WM88" s="309"/>
      <c r="WN88" s="309"/>
      <c r="WO88" s="309"/>
      <c r="WP88" s="309"/>
      <c r="WQ88" s="309"/>
      <c r="WR88" s="309"/>
      <c r="WS88" s="309"/>
      <c r="WT88" s="309"/>
      <c r="WU88" s="309"/>
      <c r="WV88" s="309"/>
      <c r="WW88" s="309"/>
      <c r="WX88" s="309"/>
      <c r="WY88" s="309"/>
      <c r="WZ88" s="309"/>
      <c r="XA88" s="309"/>
      <c r="XB88" s="309"/>
      <c r="XC88" s="309"/>
      <c r="XD88" s="309"/>
      <c r="XE88" s="309"/>
      <c r="XF88" s="309"/>
      <c r="XG88" s="309"/>
      <c r="XH88" s="309"/>
      <c r="XI88" s="309"/>
      <c r="XJ88" s="309"/>
      <c r="XK88" s="309"/>
      <c r="XL88" s="309"/>
      <c r="XM88" s="309"/>
      <c r="XN88" s="309"/>
      <c r="XO88" s="309"/>
      <c r="XP88" s="309"/>
      <c r="XQ88" s="309"/>
      <c r="XR88" s="309"/>
      <c r="XS88" s="309"/>
      <c r="XT88" s="309"/>
      <c r="XU88" s="309"/>
      <c r="XV88" s="309"/>
      <c r="XW88" s="309"/>
      <c r="XX88" s="309"/>
      <c r="XY88" s="309"/>
      <c r="XZ88" s="309"/>
      <c r="YA88" s="309"/>
      <c r="YB88" s="309"/>
      <c r="YC88" s="309"/>
      <c r="YD88" s="309"/>
      <c r="YE88" s="309"/>
      <c r="YF88" s="309"/>
      <c r="YG88" s="309"/>
      <c r="YH88" s="309"/>
      <c r="YI88" s="309"/>
      <c r="YJ88" s="309"/>
      <c r="YK88" s="309"/>
      <c r="YL88" s="309"/>
      <c r="YM88" s="309"/>
      <c r="YN88" s="309"/>
      <c r="YO88" s="309"/>
      <c r="YP88" s="309"/>
      <c r="YQ88" s="309"/>
      <c r="YR88" s="309"/>
      <c r="YS88" s="309"/>
      <c r="YT88" s="309"/>
      <c r="YU88" s="309"/>
      <c r="YV88" s="309"/>
      <c r="YW88" s="309"/>
      <c r="YX88" s="309"/>
      <c r="YY88" s="309"/>
      <c r="YZ88" s="309"/>
      <c r="ZA88" s="309"/>
      <c r="ZB88" s="309"/>
      <c r="ZC88" s="309"/>
      <c r="ZD88" s="309"/>
      <c r="ZE88" s="309"/>
      <c r="ZF88" s="309"/>
      <c r="ZG88" s="309"/>
      <c r="ZH88" s="309"/>
      <c r="ZI88" s="309"/>
      <c r="ZJ88" s="309"/>
      <c r="ZK88" s="309"/>
      <c r="ZL88" s="309"/>
      <c r="ZM88" s="309"/>
      <c r="ZN88" s="309"/>
      <c r="ZO88" s="309"/>
      <c r="ZP88" s="309"/>
      <c r="ZQ88" s="309"/>
      <c r="ZR88" s="309"/>
      <c r="ZS88" s="309"/>
      <c r="ZT88" s="309"/>
      <c r="ZU88" s="309"/>
      <c r="ZV88" s="309"/>
      <c r="ZW88" s="309"/>
      <c r="ZX88" s="309"/>
      <c r="ZY88" s="309"/>
      <c r="ZZ88" s="309"/>
      <c r="AAA88" s="309"/>
      <c r="AAB88" s="309"/>
      <c r="AAC88" s="309"/>
      <c r="AAD88" s="309"/>
      <c r="AAE88" s="309"/>
      <c r="AAF88" s="309"/>
      <c r="AAG88" s="309"/>
      <c r="AAH88" s="309"/>
      <c r="AAI88" s="309"/>
      <c r="AAJ88" s="309"/>
      <c r="AAK88" s="309"/>
      <c r="AAL88" s="309"/>
      <c r="AAM88" s="309"/>
      <c r="AAN88" s="309"/>
      <c r="AAO88" s="309"/>
      <c r="AAP88" s="309"/>
      <c r="AAQ88" s="309"/>
      <c r="AAR88" s="309"/>
      <c r="AAS88" s="309"/>
      <c r="AAT88" s="309"/>
      <c r="AAU88" s="309"/>
      <c r="AAV88" s="309"/>
      <c r="AAW88" s="309"/>
      <c r="AAX88" s="309"/>
      <c r="AAY88" s="309"/>
      <c r="AAZ88" s="309"/>
      <c r="ABA88" s="309"/>
      <c r="ABB88" s="309"/>
      <c r="ABC88" s="309"/>
      <c r="ABD88" s="309"/>
      <c r="ABE88" s="309"/>
      <c r="ABF88" s="309"/>
      <c r="ABG88" s="309"/>
      <c r="ABH88" s="309"/>
      <c r="ABI88" s="309"/>
      <c r="ABJ88" s="309"/>
      <c r="ABK88" s="309"/>
      <c r="ABL88" s="309"/>
      <c r="ABM88" s="309"/>
      <c r="ABN88" s="309"/>
      <c r="ABO88" s="309"/>
      <c r="ABP88" s="309"/>
      <c r="ABQ88" s="309"/>
      <c r="ABR88" s="309"/>
      <c r="ABS88" s="309"/>
      <c r="ABT88" s="309"/>
      <c r="ABU88" s="309"/>
      <c r="ABV88" s="309"/>
      <c r="ABW88" s="309"/>
      <c r="ABX88" s="309"/>
      <c r="ABY88" s="309"/>
      <c r="ABZ88" s="309"/>
      <c r="ACA88" s="309"/>
      <c r="ACB88" s="309"/>
      <c r="ACC88" s="309"/>
      <c r="ACD88" s="309"/>
      <c r="ACE88" s="309"/>
      <c r="ACF88" s="309"/>
      <c r="ACG88" s="309"/>
      <c r="ACH88" s="309"/>
      <c r="ACI88" s="309"/>
      <c r="ACJ88" s="309"/>
      <c r="ACK88" s="309"/>
      <c r="ACL88" s="309"/>
      <c r="ACM88" s="309"/>
      <c r="ACN88" s="309"/>
      <c r="ACO88" s="309"/>
      <c r="ACP88" s="309"/>
      <c r="ACQ88" s="309"/>
      <c r="ACR88" s="309"/>
      <c r="ACS88" s="309"/>
      <c r="ACT88" s="309"/>
      <c r="ACU88" s="309"/>
      <c r="ACV88" s="309"/>
      <c r="ACW88" s="309"/>
      <c r="ACX88" s="309"/>
      <c r="ACY88" s="309"/>
      <c r="ACZ88" s="309"/>
      <c r="ADA88" s="309"/>
      <c r="ADB88" s="309"/>
      <c r="ADC88" s="309"/>
      <c r="ADD88" s="309"/>
      <c r="ADE88" s="309"/>
      <c r="ADF88" s="309"/>
      <c r="ADG88" s="309"/>
      <c r="ADH88" s="309"/>
      <c r="ADI88" s="309"/>
      <c r="ADJ88" s="309"/>
      <c r="ADK88" s="309"/>
      <c r="ADL88" s="309"/>
      <c r="ADM88" s="309"/>
      <c r="ADN88" s="309"/>
      <c r="ADO88" s="309"/>
      <c r="ADP88" s="309"/>
      <c r="ADQ88" s="309"/>
      <c r="ADR88" s="309"/>
      <c r="ADS88" s="309"/>
      <c r="ADT88" s="309"/>
      <c r="ADU88" s="309"/>
      <c r="ADV88" s="309"/>
      <c r="ADW88" s="309"/>
      <c r="ADX88" s="309"/>
      <c r="ADY88" s="309"/>
      <c r="ADZ88" s="309"/>
      <c r="AEA88" s="309"/>
      <c r="AEB88" s="309"/>
      <c r="AEC88" s="309"/>
      <c r="AED88" s="309"/>
      <c r="AEE88" s="309"/>
      <c r="AEF88" s="309"/>
      <c r="AEG88" s="309"/>
      <c r="AEH88" s="309"/>
      <c r="AEI88" s="309"/>
      <c r="AEJ88" s="309"/>
      <c r="AEK88" s="309"/>
      <c r="AEL88" s="309"/>
      <c r="AEM88" s="309"/>
      <c r="AEN88" s="309"/>
      <c r="AEO88" s="309"/>
      <c r="AEP88" s="309"/>
      <c r="AEQ88" s="309"/>
      <c r="AER88" s="309"/>
      <c r="AES88" s="309"/>
      <c r="AET88" s="309"/>
      <c r="AEU88" s="309"/>
      <c r="AEV88" s="309"/>
      <c r="AEW88" s="309"/>
      <c r="AEX88" s="309"/>
      <c r="AEY88" s="309"/>
      <c r="AEZ88" s="309"/>
      <c r="AFA88" s="309"/>
      <c r="AFB88" s="309"/>
      <c r="AFC88" s="309"/>
      <c r="AFD88" s="309"/>
      <c r="AFE88" s="309"/>
      <c r="AFF88" s="309"/>
      <c r="AFG88" s="309"/>
      <c r="AFH88" s="309"/>
      <c r="AFI88" s="309"/>
      <c r="AFJ88" s="309"/>
      <c r="AFK88" s="309"/>
      <c r="AFL88" s="309"/>
      <c r="AFM88" s="309"/>
      <c r="AFN88" s="309"/>
      <c r="AFO88" s="309"/>
      <c r="AFP88" s="309"/>
      <c r="AFQ88" s="309"/>
      <c r="AFR88" s="309"/>
      <c r="AFS88" s="309"/>
      <c r="AFT88" s="309"/>
      <c r="AFU88" s="309"/>
      <c r="AFV88" s="309"/>
      <c r="AFW88" s="309"/>
      <c r="AFX88" s="309"/>
      <c r="AFY88" s="309"/>
      <c r="AFZ88" s="309"/>
      <c r="AGA88" s="309"/>
      <c r="AGB88" s="309"/>
      <c r="AGC88" s="309"/>
      <c r="AGD88" s="309"/>
      <c r="AGE88" s="309"/>
      <c r="AGF88" s="309"/>
      <c r="AGG88" s="309"/>
      <c r="AGH88" s="309"/>
      <c r="AGI88" s="309"/>
      <c r="AGJ88" s="309"/>
      <c r="AGK88" s="309"/>
      <c r="AGL88" s="309"/>
      <c r="AGM88" s="309"/>
      <c r="AGN88" s="309"/>
      <c r="AGO88" s="309"/>
      <c r="AGP88" s="309"/>
      <c r="AGQ88" s="309"/>
      <c r="AGR88" s="309"/>
      <c r="AGS88" s="309"/>
      <c r="AGT88" s="309"/>
      <c r="AGU88" s="309"/>
      <c r="AGV88" s="309"/>
      <c r="AGW88" s="309"/>
      <c r="AGX88" s="309"/>
      <c r="AGY88" s="309"/>
      <c r="AGZ88" s="309"/>
      <c r="AHA88" s="309"/>
      <c r="AHB88" s="309"/>
      <c r="AHC88" s="309"/>
      <c r="AHD88" s="309"/>
      <c r="AHE88" s="309"/>
      <c r="AHF88" s="309"/>
      <c r="AHG88" s="309"/>
      <c r="AHH88" s="309"/>
      <c r="AHI88" s="309"/>
      <c r="AHJ88" s="309"/>
      <c r="AHK88" s="309"/>
      <c r="AHL88" s="309"/>
      <c r="AHM88" s="309"/>
      <c r="AHN88" s="309"/>
      <c r="AHO88" s="309"/>
      <c r="AHP88" s="309"/>
      <c r="AHQ88" s="309"/>
      <c r="AHR88" s="309"/>
      <c r="AHS88" s="309"/>
      <c r="AHT88" s="309"/>
      <c r="AHU88" s="309"/>
      <c r="AHV88" s="309"/>
      <c r="AHW88" s="309"/>
      <c r="AHX88" s="309"/>
      <c r="AHY88" s="309"/>
      <c r="AHZ88" s="309"/>
      <c r="AIA88" s="309"/>
      <c r="AIB88" s="309"/>
      <c r="AIC88" s="309"/>
      <c r="AID88" s="309"/>
      <c r="AIE88" s="309"/>
      <c r="AIF88" s="309"/>
      <c r="AIG88" s="309"/>
      <c r="AIH88" s="309"/>
      <c r="AII88" s="309"/>
      <c r="AIJ88" s="309"/>
      <c r="AIK88" s="309"/>
      <c r="AIL88" s="309"/>
      <c r="AIM88" s="309"/>
      <c r="AIN88" s="309"/>
      <c r="AIO88" s="309"/>
      <c r="AIP88" s="309"/>
      <c r="AIQ88" s="309"/>
      <c r="AIR88" s="309"/>
      <c r="AIS88" s="309"/>
      <c r="AIT88" s="309"/>
      <c r="AIU88" s="309"/>
      <c r="AIV88" s="309"/>
      <c r="AIW88" s="309"/>
      <c r="AIX88" s="309"/>
      <c r="AIY88" s="309"/>
      <c r="AIZ88" s="309"/>
      <c r="AJA88" s="309"/>
      <c r="AJB88" s="309"/>
      <c r="AJC88" s="309"/>
      <c r="AJD88" s="309"/>
      <c r="AJE88" s="309"/>
      <c r="AJF88" s="309"/>
      <c r="AJG88" s="309"/>
      <c r="AJH88" s="309"/>
      <c r="AJI88" s="309"/>
      <c r="AJJ88" s="309"/>
      <c r="AJK88" s="309"/>
      <c r="AJL88" s="309"/>
      <c r="AJM88" s="309"/>
      <c r="AJN88" s="309"/>
      <c r="AJO88" s="309"/>
      <c r="AJP88" s="309"/>
      <c r="AJQ88" s="309"/>
      <c r="AJR88" s="309"/>
      <c r="AJS88" s="309"/>
      <c r="AJT88" s="309"/>
      <c r="AJU88" s="309"/>
      <c r="AJV88" s="309"/>
      <c r="AJW88" s="309"/>
      <c r="AJX88" s="309"/>
      <c r="AJY88" s="309"/>
      <c r="AJZ88" s="309"/>
      <c r="AKA88" s="309"/>
      <c r="AKB88" s="309"/>
      <c r="AKC88" s="309"/>
      <c r="AKD88" s="309"/>
      <c r="AKE88" s="309"/>
      <c r="AKF88" s="309"/>
      <c r="AKG88" s="309"/>
      <c r="AKH88" s="309"/>
      <c r="AKI88" s="309"/>
      <c r="AKJ88" s="309"/>
      <c r="AKK88" s="309"/>
      <c r="AKL88" s="309"/>
      <c r="AKM88" s="309"/>
      <c r="AKN88" s="309"/>
      <c r="AKO88" s="309"/>
      <c r="AKP88" s="309"/>
      <c r="AKQ88" s="309"/>
      <c r="AKR88" s="309"/>
      <c r="AKS88" s="309"/>
      <c r="AKT88" s="309"/>
      <c r="AKU88" s="309"/>
      <c r="AKV88" s="309"/>
      <c r="AKW88" s="309"/>
      <c r="AKX88" s="309"/>
      <c r="AKY88" s="309"/>
    </row>
    <row r="89" spans="1:987" s="41" customFormat="1" x14ac:dyDescent="0.25">
      <c r="A89" s="133" t="s">
        <v>10</v>
      </c>
      <c r="B89" s="185" t="e">
        <f>IF('Sample of Spirits 2'!I89&lt;E89,"&lt;",'Sample of Spirits 2'!I89)</f>
        <v>#DIV/0!</v>
      </c>
      <c r="C89" s="98" t="e">
        <f t="shared" si="54"/>
        <v>#DIV/0!</v>
      </c>
      <c r="D89" s="94" t="e">
        <f>'Sample of Spirits 2'!E89</f>
        <v>#DIV/0!</v>
      </c>
      <c r="E89" s="199" t="e">
        <f t="shared" si="55"/>
        <v>#DIV/0!</v>
      </c>
      <c r="F89" s="118"/>
      <c r="G89" s="98" t="e">
        <f>IF('Sample of Spirits 2'!R89&lt;J89,"&lt;",'Sample of Spirits 2'!R89)</f>
        <v>#DIV/0!</v>
      </c>
      <c r="H89" s="98" t="e">
        <f t="shared" si="56"/>
        <v>#DIV/0!</v>
      </c>
      <c r="I89" s="94" t="e">
        <f>'Sample of Spirits 2'!N89</f>
        <v>#DIV/0!</v>
      </c>
      <c r="J89" s="199" t="e">
        <f t="shared" si="57"/>
        <v>#DIV/0!</v>
      </c>
      <c r="K89" s="118"/>
      <c r="L89" s="185" t="e">
        <f>IF('Sample of Spirits 2'!AA89&lt;O89,"&lt;",'Sample of Spirits 2'!AA89)</f>
        <v>#DIV/0!</v>
      </c>
      <c r="M89" s="98" t="e">
        <f t="shared" si="58"/>
        <v>#DIV/0!</v>
      </c>
      <c r="N89" s="94" t="e">
        <f>'Sample of Spirits 2'!W89</f>
        <v>#DIV/0!</v>
      </c>
      <c r="O89" s="199" t="e">
        <f t="shared" si="59"/>
        <v>#DIV/0!</v>
      </c>
      <c r="P89" s="118"/>
      <c r="Q89" s="94" t="e">
        <f t="shared" si="64"/>
        <v>#DIV/0!</v>
      </c>
      <c r="R89" s="94" t="e">
        <f t="shared" si="65"/>
        <v>#DIV/0!</v>
      </c>
      <c r="S89" s="118"/>
      <c r="T89" s="186" t="e">
        <f t="shared" ref="T89:T91" si="68">IF(G89="&lt;","-",(G89-L89)/AVERAGE(G89,L89)*100)</f>
        <v>#DIV/0!</v>
      </c>
      <c r="U89" s="94" t="e">
        <f t="shared" si="67"/>
        <v>#DIV/0!</v>
      </c>
      <c r="V89" s="114"/>
      <c r="W89" s="312"/>
      <c r="X89" s="307"/>
      <c r="Y89" s="307"/>
      <c r="Z89" s="307"/>
      <c r="AA89" s="307"/>
      <c r="AB89" s="307"/>
      <c r="AC89" s="307"/>
      <c r="AD89" s="307"/>
      <c r="AE89" s="307"/>
      <c r="AF89" s="307"/>
      <c r="AG89" s="307"/>
      <c r="AH89" s="307"/>
      <c r="AI89" s="307"/>
      <c r="AJ89" s="307"/>
      <c r="AK89" s="307"/>
      <c r="AL89" s="307"/>
      <c r="AM89" s="307"/>
      <c r="AN89" s="307"/>
      <c r="AO89" s="307"/>
      <c r="AP89" s="307"/>
      <c r="AQ89" s="307"/>
      <c r="AR89" s="307"/>
      <c r="AS89" s="307"/>
      <c r="AT89" s="307"/>
      <c r="AU89" s="307"/>
      <c r="AV89" s="307"/>
      <c r="AW89" s="307"/>
      <c r="AX89" s="307"/>
      <c r="AY89" s="307"/>
      <c r="AZ89" s="307"/>
      <c r="BA89" s="307"/>
      <c r="BB89" s="307"/>
      <c r="BC89" s="307"/>
      <c r="BD89" s="307"/>
      <c r="BE89" s="307"/>
      <c r="BF89" s="307"/>
      <c r="BG89" s="307"/>
      <c r="BH89" s="307"/>
      <c r="BI89" s="307"/>
      <c r="BJ89" s="307"/>
      <c r="BK89" s="307"/>
      <c r="BL89" s="307"/>
      <c r="BM89" s="307"/>
      <c r="BN89" s="307"/>
      <c r="BO89" s="307"/>
      <c r="BP89" s="307"/>
      <c r="BQ89" s="307"/>
      <c r="BR89" s="307"/>
      <c r="BS89" s="307"/>
      <c r="BT89" s="307"/>
      <c r="BU89" s="307"/>
      <c r="BV89" s="307"/>
      <c r="BW89" s="307"/>
      <c r="BX89" s="307"/>
      <c r="BY89" s="307"/>
      <c r="BZ89" s="307"/>
      <c r="CA89" s="307"/>
      <c r="CB89" s="307"/>
      <c r="CC89" s="307"/>
      <c r="CD89" s="307"/>
      <c r="CE89" s="307"/>
      <c r="CF89" s="307"/>
      <c r="CG89" s="307"/>
      <c r="CH89" s="307"/>
      <c r="CI89" s="307"/>
      <c r="CJ89" s="307"/>
      <c r="CK89" s="307"/>
      <c r="CL89" s="307"/>
      <c r="CM89" s="307"/>
      <c r="CN89" s="307"/>
      <c r="CO89" s="307"/>
      <c r="CP89" s="307"/>
      <c r="CQ89" s="307"/>
      <c r="CR89" s="307"/>
      <c r="CS89" s="307"/>
      <c r="CT89" s="307"/>
      <c r="CU89" s="307"/>
      <c r="CV89" s="307"/>
      <c r="CW89" s="307"/>
      <c r="CX89" s="307"/>
      <c r="CY89" s="307"/>
      <c r="CZ89" s="307"/>
      <c r="DA89" s="307"/>
      <c r="DB89" s="307"/>
      <c r="DC89" s="307"/>
      <c r="DD89" s="307"/>
      <c r="DE89" s="307"/>
      <c r="DF89" s="307"/>
      <c r="DG89" s="307"/>
      <c r="DH89" s="307"/>
      <c r="DI89" s="307"/>
      <c r="DJ89" s="307"/>
      <c r="DK89" s="307"/>
      <c r="DL89" s="307"/>
      <c r="DM89" s="307"/>
      <c r="DN89" s="307"/>
      <c r="DO89" s="307"/>
      <c r="DP89" s="307"/>
      <c r="DQ89" s="307"/>
      <c r="DR89" s="307"/>
      <c r="DS89" s="307"/>
      <c r="DT89" s="307"/>
      <c r="DU89" s="307"/>
      <c r="DV89" s="307"/>
      <c r="DW89" s="307"/>
      <c r="DX89" s="307"/>
      <c r="DY89" s="307"/>
      <c r="DZ89" s="307"/>
      <c r="EA89" s="307"/>
      <c r="EB89" s="307"/>
      <c r="EC89" s="307"/>
      <c r="ED89" s="307"/>
      <c r="EE89" s="307"/>
      <c r="EF89" s="307"/>
      <c r="EG89" s="307"/>
      <c r="EH89" s="307"/>
      <c r="EI89" s="307"/>
      <c r="EJ89" s="307"/>
      <c r="EK89" s="307"/>
      <c r="EL89" s="307"/>
      <c r="EM89" s="307"/>
      <c r="EN89" s="307"/>
      <c r="EO89" s="307"/>
      <c r="EP89" s="307"/>
      <c r="EQ89" s="307"/>
      <c r="ER89" s="307"/>
      <c r="ES89" s="307"/>
      <c r="ET89" s="307"/>
      <c r="EU89" s="307"/>
      <c r="EV89" s="307"/>
      <c r="EW89" s="307"/>
      <c r="EX89" s="307"/>
      <c r="EY89" s="307"/>
      <c r="EZ89" s="307"/>
      <c r="FA89" s="307"/>
      <c r="FB89" s="307"/>
      <c r="FC89" s="307"/>
      <c r="FD89" s="307"/>
      <c r="FE89" s="307"/>
      <c r="FF89" s="307"/>
      <c r="FG89" s="307"/>
      <c r="FH89" s="307"/>
      <c r="FI89" s="307"/>
      <c r="FJ89" s="307"/>
      <c r="FK89" s="307"/>
      <c r="FL89" s="307"/>
      <c r="FM89" s="307"/>
      <c r="FN89" s="307"/>
      <c r="FO89" s="307"/>
      <c r="FP89" s="307"/>
      <c r="FQ89" s="307"/>
      <c r="FR89" s="307"/>
      <c r="FS89" s="307"/>
      <c r="FT89" s="307"/>
      <c r="FU89" s="307"/>
      <c r="FV89" s="307"/>
      <c r="FW89" s="307"/>
      <c r="FX89" s="307"/>
      <c r="FY89" s="307"/>
      <c r="FZ89" s="307"/>
      <c r="GA89" s="307"/>
      <c r="GB89" s="307"/>
      <c r="GC89" s="307"/>
      <c r="GD89" s="307"/>
      <c r="GE89" s="307"/>
      <c r="GF89" s="307"/>
      <c r="GG89" s="307"/>
      <c r="GH89" s="307"/>
      <c r="GI89" s="307"/>
      <c r="GJ89" s="307"/>
      <c r="GK89" s="307"/>
      <c r="GL89" s="307"/>
      <c r="GM89" s="307"/>
      <c r="GN89" s="307"/>
      <c r="GO89" s="307"/>
      <c r="GP89" s="307"/>
      <c r="GQ89" s="307"/>
      <c r="GR89" s="307"/>
      <c r="GS89" s="307"/>
      <c r="GT89" s="307"/>
      <c r="GU89" s="307"/>
      <c r="GV89" s="307"/>
      <c r="GW89" s="307"/>
      <c r="GX89" s="307"/>
      <c r="GY89" s="307"/>
      <c r="GZ89" s="307"/>
      <c r="HA89" s="307"/>
      <c r="HB89" s="307"/>
      <c r="HC89" s="307"/>
      <c r="HD89" s="307"/>
      <c r="HE89" s="307"/>
      <c r="HF89" s="307"/>
      <c r="HG89" s="307"/>
      <c r="HH89" s="307"/>
      <c r="HI89" s="307"/>
      <c r="HJ89" s="307"/>
      <c r="HK89" s="307"/>
      <c r="HL89" s="307"/>
      <c r="HM89" s="307"/>
      <c r="HN89" s="307"/>
      <c r="HO89" s="307"/>
      <c r="HP89" s="307"/>
      <c r="HQ89" s="307"/>
      <c r="HR89" s="307"/>
      <c r="HS89" s="307"/>
      <c r="HT89" s="307"/>
      <c r="HU89" s="307"/>
      <c r="HV89" s="307"/>
      <c r="HW89" s="307"/>
      <c r="HX89" s="307"/>
      <c r="HY89" s="307"/>
      <c r="HZ89" s="307"/>
      <c r="IA89" s="307"/>
      <c r="IB89" s="307"/>
      <c r="IC89" s="307"/>
      <c r="ID89" s="307"/>
      <c r="IE89" s="307"/>
      <c r="IF89" s="307"/>
      <c r="IG89" s="307"/>
      <c r="IH89" s="307"/>
      <c r="II89" s="307"/>
      <c r="IJ89" s="307"/>
      <c r="IK89" s="307"/>
      <c r="IL89" s="307"/>
      <c r="IM89" s="307"/>
      <c r="IN89" s="307"/>
      <c r="IO89" s="307"/>
      <c r="IP89" s="307"/>
      <c r="IQ89" s="307"/>
      <c r="IR89" s="307"/>
      <c r="IS89" s="307"/>
      <c r="IT89" s="307"/>
      <c r="IU89" s="307"/>
      <c r="IV89" s="307"/>
      <c r="IW89" s="307"/>
      <c r="IX89" s="307"/>
      <c r="IY89" s="307"/>
      <c r="IZ89" s="307"/>
      <c r="JA89" s="307"/>
      <c r="JB89" s="307"/>
      <c r="JC89" s="307"/>
      <c r="JD89" s="307"/>
      <c r="JE89" s="307"/>
      <c r="JF89" s="307"/>
      <c r="JG89" s="307"/>
      <c r="JH89" s="307"/>
      <c r="JI89" s="307"/>
      <c r="JJ89" s="307"/>
      <c r="JK89" s="307"/>
      <c r="JL89" s="307"/>
      <c r="JM89" s="307"/>
      <c r="JN89" s="307"/>
      <c r="JO89" s="307"/>
      <c r="JP89" s="307"/>
      <c r="JQ89" s="307"/>
      <c r="JR89" s="307"/>
      <c r="JS89" s="307"/>
      <c r="JT89" s="307"/>
      <c r="JU89" s="307"/>
      <c r="JV89" s="307"/>
      <c r="JW89" s="307"/>
      <c r="JX89" s="307"/>
      <c r="JY89" s="307"/>
      <c r="JZ89" s="307"/>
      <c r="KA89" s="307"/>
      <c r="KB89" s="307"/>
      <c r="KC89" s="307"/>
      <c r="KD89" s="307"/>
      <c r="KE89" s="307"/>
      <c r="KF89" s="307"/>
      <c r="KG89" s="307"/>
      <c r="KH89" s="307"/>
      <c r="KI89" s="307"/>
      <c r="KJ89" s="307"/>
      <c r="KK89" s="307"/>
      <c r="KL89" s="307"/>
      <c r="KM89" s="307"/>
      <c r="KN89" s="307"/>
      <c r="KO89" s="307"/>
      <c r="KP89" s="307"/>
      <c r="KQ89" s="307"/>
      <c r="KR89" s="307"/>
      <c r="KS89" s="307"/>
      <c r="KT89" s="307"/>
      <c r="KU89" s="307"/>
      <c r="KV89" s="307"/>
      <c r="KW89" s="307"/>
      <c r="KX89" s="307"/>
      <c r="KY89" s="307"/>
      <c r="KZ89" s="307"/>
      <c r="LA89" s="307"/>
      <c r="LB89" s="307"/>
      <c r="LC89" s="307"/>
      <c r="LD89" s="307"/>
      <c r="LE89" s="307"/>
      <c r="LF89" s="307"/>
      <c r="LG89" s="307"/>
      <c r="LH89" s="307"/>
      <c r="LI89" s="307"/>
      <c r="LJ89" s="307"/>
      <c r="LK89" s="307"/>
      <c r="LL89" s="307"/>
      <c r="LM89" s="307"/>
      <c r="LN89" s="307"/>
      <c r="LO89" s="307"/>
      <c r="LP89" s="307"/>
      <c r="LQ89" s="307"/>
      <c r="LR89" s="307"/>
      <c r="LS89" s="307"/>
      <c r="LT89" s="307"/>
      <c r="LU89" s="307"/>
      <c r="LV89" s="307"/>
      <c r="LW89" s="307"/>
      <c r="LX89" s="307"/>
      <c r="LY89" s="307"/>
      <c r="LZ89" s="307"/>
      <c r="MA89" s="307"/>
      <c r="MB89" s="307"/>
      <c r="MC89" s="307"/>
      <c r="MD89" s="307"/>
      <c r="ME89" s="307"/>
      <c r="MF89" s="307"/>
      <c r="MG89" s="307"/>
      <c r="MH89" s="307"/>
      <c r="MI89" s="307"/>
      <c r="MJ89" s="307"/>
      <c r="MK89" s="307"/>
      <c r="ML89" s="307"/>
      <c r="MM89" s="307"/>
      <c r="MN89" s="307"/>
      <c r="MO89" s="307"/>
      <c r="MP89" s="307"/>
      <c r="MQ89" s="307"/>
      <c r="MR89" s="307"/>
      <c r="MS89" s="307"/>
      <c r="MT89" s="307"/>
      <c r="MU89" s="307"/>
      <c r="MV89" s="307"/>
      <c r="MW89" s="307"/>
      <c r="MX89" s="307"/>
      <c r="MY89" s="307"/>
      <c r="MZ89" s="307"/>
      <c r="NA89" s="307"/>
      <c r="NB89" s="307"/>
      <c r="NC89" s="307"/>
      <c r="ND89" s="307"/>
      <c r="NE89" s="307"/>
      <c r="NF89" s="307"/>
      <c r="NG89" s="307"/>
      <c r="NH89" s="307"/>
      <c r="NI89" s="307"/>
      <c r="NJ89" s="307"/>
      <c r="NK89" s="307"/>
      <c r="NL89" s="307"/>
      <c r="NM89" s="307"/>
      <c r="NN89" s="307"/>
      <c r="NO89" s="307"/>
      <c r="NP89" s="307"/>
      <c r="NQ89" s="307"/>
      <c r="NR89" s="307"/>
      <c r="NS89" s="307"/>
      <c r="NT89" s="307"/>
      <c r="NU89" s="307"/>
      <c r="NV89" s="307"/>
      <c r="NW89" s="307"/>
      <c r="NX89" s="307"/>
      <c r="NY89" s="307"/>
      <c r="NZ89" s="307"/>
      <c r="OA89" s="307"/>
      <c r="OB89" s="307"/>
      <c r="OC89" s="307"/>
      <c r="OD89" s="307"/>
      <c r="OE89" s="307"/>
      <c r="OF89" s="307"/>
      <c r="OG89" s="307"/>
      <c r="OH89" s="307"/>
      <c r="OI89" s="307"/>
      <c r="OJ89" s="307"/>
      <c r="OK89" s="307"/>
      <c r="OL89" s="307"/>
      <c r="OM89" s="307"/>
      <c r="ON89" s="307"/>
      <c r="OO89" s="307"/>
      <c r="OP89" s="307"/>
      <c r="OQ89" s="307"/>
      <c r="OR89" s="307"/>
      <c r="OS89" s="307"/>
      <c r="OT89" s="307"/>
      <c r="OU89" s="307"/>
      <c r="OV89" s="307"/>
      <c r="OW89" s="307"/>
      <c r="OX89" s="307"/>
      <c r="OY89" s="307"/>
      <c r="OZ89" s="307"/>
      <c r="PA89" s="307"/>
      <c r="PB89" s="307"/>
      <c r="PC89" s="307"/>
      <c r="PD89" s="307"/>
      <c r="PE89" s="307"/>
      <c r="PF89" s="307"/>
      <c r="PG89" s="307"/>
      <c r="PH89" s="307"/>
      <c r="PI89" s="307"/>
      <c r="PJ89" s="307"/>
      <c r="PK89" s="307"/>
      <c r="PL89" s="307"/>
      <c r="PM89" s="307"/>
      <c r="PN89" s="307"/>
      <c r="PO89" s="307"/>
      <c r="PP89" s="307"/>
      <c r="PQ89" s="307"/>
      <c r="PR89" s="307"/>
      <c r="PS89" s="307"/>
      <c r="PT89" s="307"/>
      <c r="PU89" s="307"/>
      <c r="PV89" s="307"/>
      <c r="PW89" s="307"/>
      <c r="PX89" s="307"/>
      <c r="PY89" s="307"/>
      <c r="PZ89" s="307"/>
      <c r="QA89" s="307"/>
      <c r="QB89" s="307"/>
      <c r="QC89" s="307"/>
      <c r="QD89" s="307"/>
      <c r="QE89" s="307"/>
      <c r="QF89" s="307"/>
      <c r="QG89" s="307"/>
      <c r="QH89" s="307"/>
      <c r="QI89" s="307"/>
      <c r="QJ89" s="307"/>
      <c r="QK89" s="307"/>
      <c r="QL89" s="307"/>
      <c r="QM89" s="307"/>
      <c r="QN89" s="307"/>
      <c r="QO89" s="307"/>
      <c r="QP89" s="307"/>
      <c r="QQ89" s="307"/>
      <c r="QR89" s="307"/>
      <c r="QS89" s="307"/>
      <c r="QT89" s="307"/>
      <c r="QU89" s="307"/>
      <c r="QV89" s="307"/>
      <c r="QW89" s="307"/>
      <c r="QX89" s="307"/>
      <c r="QY89" s="307"/>
      <c r="QZ89" s="307"/>
      <c r="RA89" s="307"/>
      <c r="RB89" s="307"/>
      <c r="RC89" s="307"/>
      <c r="RD89" s="307"/>
      <c r="RE89" s="307"/>
      <c r="RF89" s="307"/>
      <c r="RG89" s="307"/>
      <c r="RH89" s="307"/>
      <c r="RI89" s="307"/>
      <c r="RJ89" s="307"/>
      <c r="RK89" s="307"/>
      <c r="RL89" s="307"/>
      <c r="RM89" s="307"/>
      <c r="RN89" s="307"/>
      <c r="RO89" s="307"/>
      <c r="RP89" s="307"/>
      <c r="RQ89" s="307"/>
      <c r="RR89" s="307"/>
      <c r="RS89" s="307"/>
      <c r="RT89" s="307"/>
      <c r="RU89" s="307"/>
      <c r="RV89" s="307"/>
      <c r="RW89" s="307"/>
      <c r="RX89" s="307"/>
      <c r="RY89" s="307"/>
      <c r="RZ89" s="307"/>
      <c r="SA89" s="307"/>
      <c r="SB89" s="307"/>
      <c r="SC89" s="307"/>
      <c r="SD89" s="307"/>
      <c r="SE89" s="307"/>
      <c r="SF89" s="307"/>
      <c r="SG89" s="307"/>
      <c r="SH89" s="307"/>
      <c r="SI89" s="307"/>
      <c r="SJ89" s="307"/>
      <c r="SK89" s="307"/>
      <c r="SL89" s="307"/>
      <c r="SM89" s="307"/>
      <c r="SN89" s="307"/>
      <c r="SO89" s="307"/>
      <c r="SP89" s="307"/>
      <c r="SQ89" s="307"/>
      <c r="SR89" s="307"/>
      <c r="SS89" s="307"/>
      <c r="ST89" s="307"/>
      <c r="SU89" s="307"/>
      <c r="SV89" s="307"/>
      <c r="SW89" s="307"/>
      <c r="SX89" s="307"/>
      <c r="SY89" s="307"/>
      <c r="SZ89" s="307"/>
      <c r="TA89" s="307"/>
      <c r="TB89" s="307"/>
      <c r="TC89" s="307"/>
      <c r="TD89" s="307"/>
      <c r="TE89" s="307"/>
      <c r="TF89" s="307"/>
      <c r="TG89" s="307"/>
      <c r="TH89" s="307"/>
      <c r="TI89" s="307"/>
      <c r="TJ89" s="307"/>
      <c r="TK89" s="307"/>
      <c r="TL89" s="307"/>
      <c r="TM89" s="307"/>
      <c r="TN89" s="307"/>
      <c r="TO89" s="307"/>
      <c r="TP89" s="307"/>
      <c r="TQ89" s="307"/>
      <c r="TR89" s="307"/>
      <c r="TS89" s="307"/>
      <c r="TT89" s="307"/>
      <c r="TU89" s="307"/>
      <c r="TV89" s="307"/>
      <c r="TW89" s="307"/>
      <c r="TX89" s="307"/>
      <c r="TY89" s="307"/>
      <c r="TZ89" s="307"/>
      <c r="UA89" s="307"/>
      <c r="UB89" s="307"/>
      <c r="UC89" s="307"/>
      <c r="UD89" s="307"/>
      <c r="UE89" s="307"/>
      <c r="UF89" s="307"/>
      <c r="UG89" s="307"/>
      <c r="UH89" s="307"/>
      <c r="UI89" s="307"/>
      <c r="UJ89" s="307"/>
      <c r="UK89" s="307"/>
      <c r="UL89" s="307"/>
      <c r="UM89" s="307"/>
      <c r="UN89" s="307"/>
      <c r="UO89" s="307"/>
      <c r="UP89" s="307"/>
      <c r="UQ89" s="307"/>
      <c r="UR89" s="307"/>
      <c r="US89" s="307"/>
      <c r="UT89" s="307"/>
      <c r="UU89" s="307"/>
      <c r="UV89" s="307"/>
      <c r="UW89" s="307"/>
      <c r="UX89" s="307"/>
      <c r="UY89" s="307"/>
      <c r="UZ89" s="307"/>
      <c r="VA89" s="307"/>
      <c r="VB89" s="307"/>
      <c r="VC89" s="307"/>
      <c r="VD89" s="307"/>
      <c r="VE89" s="307"/>
      <c r="VF89" s="307"/>
      <c r="VG89" s="307"/>
      <c r="VH89" s="307"/>
      <c r="VI89" s="307"/>
      <c r="VJ89" s="307"/>
      <c r="VK89" s="307"/>
      <c r="VL89" s="307"/>
      <c r="VM89" s="307"/>
      <c r="VN89" s="307"/>
      <c r="VO89" s="307"/>
      <c r="VP89" s="307"/>
      <c r="VQ89" s="307"/>
      <c r="VR89" s="307"/>
      <c r="VS89" s="307"/>
      <c r="VT89" s="307"/>
      <c r="VU89" s="307"/>
      <c r="VV89" s="307"/>
      <c r="VW89" s="307"/>
      <c r="VX89" s="307"/>
      <c r="VY89" s="307"/>
      <c r="VZ89" s="307"/>
      <c r="WA89" s="307"/>
      <c r="WB89" s="307"/>
      <c r="WC89" s="307"/>
      <c r="WD89" s="307"/>
      <c r="WE89" s="307"/>
      <c r="WF89" s="307"/>
      <c r="WG89" s="307"/>
      <c r="WH89" s="307"/>
      <c r="WI89" s="307"/>
      <c r="WJ89" s="307"/>
      <c r="WK89" s="307"/>
      <c r="WL89" s="307"/>
      <c r="WM89" s="307"/>
      <c r="WN89" s="307"/>
      <c r="WO89" s="307"/>
      <c r="WP89" s="307"/>
      <c r="WQ89" s="307"/>
      <c r="WR89" s="307"/>
      <c r="WS89" s="307"/>
      <c r="WT89" s="307"/>
      <c r="WU89" s="307"/>
      <c r="WV89" s="307"/>
      <c r="WW89" s="307"/>
      <c r="WX89" s="307"/>
      <c r="WY89" s="307"/>
      <c r="WZ89" s="307"/>
      <c r="XA89" s="307"/>
      <c r="XB89" s="307"/>
      <c r="XC89" s="307"/>
      <c r="XD89" s="307"/>
      <c r="XE89" s="307"/>
      <c r="XF89" s="307"/>
      <c r="XG89" s="307"/>
      <c r="XH89" s="307"/>
      <c r="XI89" s="307"/>
      <c r="XJ89" s="307"/>
      <c r="XK89" s="307"/>
      <c r="XL89" s="307"/>
      <c r="XM89" s="307"/>
      <c r="XN89" s="307"/>
      <c r="XO89" s="307"/>
      <c r="XP89" s="307"/>
      <c r="XQ89" s="307"/>
      <c r="XR89" s="307"/>
      <c r="XS89" s="307"/>
      <c r="XT89" s="307"/>
      <c r="XU89" s="307"/>
      <c r="XV89" s="307"/>
      <c r="XW89" s="307"/>
      <c r="XX89" s="307"/>
      <c r="XY89" s="307"/>
      <c r="XZ89" s="307"/>
      <c r="YA89" s="307"/>
      <c r="YB89" s="307"/>
      <c r="YC89" s="307"/>
      <c r="YD89" s="307"/>
      <c r="YE89" s="307"/>
      <c r="YF89" s="307"/>
      <c r="YG89" s="307"/>
      <c r="YH89" s="307"/>
      <c r="YI89" s="307"/>
      <c r="YJ89" s="307"/>
      <c r="YK89" s="307"/>
      <c r="YL89" s="307"/>
      <c r="YM89" s="307"/>
      <c r="YN89" s="307"/>
      <c r="YO89" s="307"/>
      <c r="YP89" s="307"/>
      <c r="YQ89" s="307"/>
      <c r="YR89" s="307"/>
      <c r="YS89" s="307"/>
      <c r="YT89" s="307"/>
      <c r="YU89" s="307"/>
      <c r="YV89" s="307"/>
      <c r="YW89" s="307"/>
      <c r="YX89" s="307"/>
      <c r="YY89" s="307"/>
      <c r="YZ89" s="307"/>
      <c r="ZA89" s="307"/>
      <c r="ZB89" s="307"/>
      <c r="ZC89" s="307"/>
      <c r="ZD89" s="307"/>
      <c r="ZE89" s="307"/>
      <c r="ZF89" s="307"/>
      <c r="ZG89" s="307"/>
      <c r="ZH89" s="307"/>
      <c r="ZI89" s="307"/>
      <c r="ZJ89" s="307"/>
      <c r="ZK89" s="307"/>
      <c r="ZL89" s="307"/>
      <c r="ZM89" s="307"/>
      <c r="ZN89" s="307"/>
      <c r="ZO89" s="307"/>
      <c r="ZP89" s="307"/>
      <c r="ZQ89" s="307"/>
      <c r="ZR89" s="307"/>
      <c r="ZS89" s="307"/>
      <c r="ZT89" s="307"/>
      <c r="ZU89" s="307"/>
      <c r="ZV89" s="307"/>
      <c r="ZW89" s="307"/>
      <c r="ZX89" s="307"/>
      <c r="ZY89" s="307"/>
      <c r="ZZ89" s="307"/>
      <c r="AAA89" s="307"/>
      <c r="AAB89" s="307"/>
      <c r="AAC89" s="307"/>
      <c r="AAD89" s="307"/>
      <c r="AAE89" s="307"/>
      <c r="AAF89" s="307"/>
      <c r="AAG89" s="307"/>
      <c r="AAH89" s="307"/>
      <c r="AAI89" s="307"/>
      <c r="AAJ89" s="307"/>
      <c r="AAK89" s="307"/>
      <c r="AAL89" s="307"/>
      <c r="AAM89" s="307"/>
      <c r="AAN89" s="307"/>
      <c r="AAO89" s="307"/>
      <c r="AAP89" s="307"/>
      <c r="AAQ89" s="307"/>
      <c r="AAR89" s="307"/>
      <c r="AAS89" s="307"/>
      <c r="AAT89" s="307"/>
      <c r="AAU89" s="307"/>
      <c r="AAV89" s="307"/>
      <c r="AAW89" s="307"/>
      <c r="AAX89" s="307"/>
      <c r="AAY89" s="307"/>
      <c r="AAZ89" s="307"/>
      <c r="ABA89" s="307"/>
      <c r="ABB89" s="307"/>
      <c r="ABC89" s="307"/>
      <c r="ABD89" s="307"/>
      <c r="ABE89" s="307"/>
      <c r="ABF89" s="307"/>
      <c r="ABG89" s="307"/>
      <c r="ABH89" s="307"/>
      <c r="ABI89" s="307"/>
      <c r="ABJ89" s="307"/>
      <c r="ABK89" s="307"/>
      <c r="ABL89" s="307"/>
      <c r="ABM89" s="307"/>
      <c r="ABN89" s="307"/>
      <c r="ABO89" s="307"/>
      <c r="ABP89" s="307"/>
      <c r="ABQ89" s="307"/>
      <c r="ABR89" s="307"/>
      <c r="ABS89" s="307"/>
      <c r="ABT89" s="307"/>
      <c r="ABU89" s="307"/>
      <c r="ABV89" s="307"/>
      <c r="ABW89" s="307"/>
      <c r="ABX89" s="307"/>
      <c r="ABY89" s="307"/>
      <c r="ABZ89" s="307"/>
      <c r="ACA89" s="307"/>
      <c r="ACB89" s="307"/>
      <c r="ACC89" s="307"/>
      <c r="ACD89" s="307"/>
      <c r="ACE89" s="307"/>
      <c r="ACF89" s="307"/>
      <c r="ACG89" s="307"/>
      <c r="ACH89" s="307"/>
      <c r="ACI89" s="307"/>
      <c r="ACJ89" s="307"/>
      <c r="ACK89" s="307"/>
      <c r="ACL89" s="307"/>
      <c r="ACM89" s="307"/>
      <c r="ACN89" s="307"/>
      <c r="ACO89" s="307"/>
      <c r="ACP89" s="307"/>
      <c r="ACQ89" s="307"/>
      <c r="ACR89" s="307"/>
      <c r="ACS89" s="307"/>
      <c r="ACT89" s="307"/>
      <c r="ACU89" s="307"/>
      <c r="ACV89" s="307"/>
      <c r="ACW89" s="307"/>
      <c r="ACX89" s="307"/>
      <c r="ACY89" s="307"/>
      <c r="ACZ89" s="307"/>
      <c r="ADA89" s="307"/>
      <c r="ADB89" s="307"/>
      <c r="ADC89" s="307"/>
      <c r="ADD89" s="307"/>
      <c r="ADE89" s="307"/>
      <c r="ADF89" s="307"/>
      <c r="ADG89" s="307"/>
      <c r="ADH89" s="307"/>
      <c r="ADI89" s="307"/>
      <c r="ADJ89" s="307"/>
      <c r="ADK89" s="307"/>
      <c r="ADL89" s="307"/>
      <c r="ADM89" s="307"/>
      <c r="ADN89" s="307"/>
      <c r="ADO89" s="307"/>
      <c r="ADP89" s="307"/>
      <c r="ADQ89" s="307"/>
      <c r="ADR89" s="307"/>
      <c r="ADS89" s="307"/>
      <c r="ADT89" s="307"/>
      <c r="ADU89" s="307"/>
      <c r="ADV89" s="307"/>
      <c r="ADW89" s="307"/>
      <c r="ADX89" s="307"/>
      <c r="ADY89" s="307"/>
      <c r="ADZ89" s="307"/>
      <c r="AEA89" s="307"/>
      <c r="AEB89" s="307"/>
      <c r="AEC89" s="307"/>
      <c r="AED89" s="307"/>
      <c r="AEE89" s="307"/>
      <c r="AEF89" s="307"/>
      <c r="AEG89" s="307"/>
      <c r="AEH89" s="307"/>
      <c r="AEI89" s="307"/>
      <c r="AEJ89" s="307"/>
      <c r="AEK89" s="307"/>
      <c r="AEL89" s="307"/>
      <c r="AEM89" s="307"/>
      <c r="AEN89" s="307"/>
      <c r="AEO89" s="307"/>
      <c r="AEP89" s="307"/>
      <c r="AEQ89" s="307"/>
      <c r="AER89" s="307"/>
      <c r="AES89" s="307"/>
      <c r="AET89" s="307"/>
      <c r="AEU89" s="307"/>
      <c r="AEV89" s="307"/>
      <c r="AEW89" s="307"/>
      <c r="AEX89" s="307"/>
      <c r="AEY89" s="307"/>
      <c r="AEZ89" s="307"/>
      <c r="AFA89" s="307"/>
      <c r="AFB89" s="307"/>
      <c r="AFC89" s="307"/>
      <c r="AFD89" s="307"/>
      <c r="AFE89" s="307"/>
      <c r="AFF89" s="307"/>
      <c r="AFG89" s="307"/>
      <c r="AFH89" s="307"/>
      <c r="AFI89" s="307"/>
      <c r="AFJ89" s="307"/>
      <c r="AFK89" s="307"/>
      <c r="AFL89" s="307"/>
      <c r="AFM89" s="307"/>
      <c r="AFN89" s="307"/>
      <c r="AFO89" s="307"/>
      <c r="AFP89" s="307"/>
      <c r="AFQ89" s="307"/>
      <c r="AFR89" s="307"/>
      <c r="AFS89" s="307"/>
      <c r="AFT89" s="307"/>
      <c r="AFU89" s="307"/>
      <c r="AFV89" s="307"/>
      <c r="AFW89" s="307"/>
      <c r="AFX89" s="307"/>
      <c r="AFY89" s="307"/>
      <c r="AFZ89" s="307"/>
      <c r="AGA89" s="307"/>
      <c r="AGB89" s="307"/>
      <c r="AGC89" s="307"/>
      <c r="AGD89" s="307"/>
      <c r="AGE89" s="307"/>
      <c r="AGF89" s="307"/>
      <c r="AGG89" s="307"/>
      <c r="AGH89" s="307"/>
      <c r="AGI89" s="307"/>
      <c r="AGJ89" s="307"/>
      <c r="AGK89" s="307"/>
      <c r="AGL89" s="307"/>
      <c r="AGM89" s="307"/>
      <c r="AGN89" s="307"/>
      <c r="AGO89" s="307"/>
      <c r="AGP89" s="307"/>
      <c r="AGQ89" s="307"/>
      <c r="AGR89" s="307"/>
      <c r="AGS89" s="307"/>
      <c r="AGT89" s="307"/>
      <c r="AGU89" s="307"/>
      <c r="AGV89" s="307"/>
      <c r="AGW89" s="307"/>
      <c r="AGX89" s="307"/>
      <c r="AGY89" s="307"/>
      <c r="AGZ89" s="307"/>
      <c r="AHA89" s="307"/>
      <c r="AHB89" s="307"/>
      <c r="AHC89" s="307"/>
      <c r="AHD89" s="307"/>
      <c r="AHE89" s="307"/>
      <c r="AHF89" s="307"/>
      <c r="AHG89" s="307"/>
      <c r="AHH89" s="307"/>
      <c r="AHI89" s="307"/>
      <c r="AHJ89" s="307"/>
      <c r="AHK89" s="307"/>
      <c r="AHL89" s="307"/>
      <c r="AHM89" s="307"/>
      <c r="AHN89" s="307"/>
      <c r="AHO89" s="307"/>
      <c r="AHP89" s="307"/>
      <c r="AHQ89" s="307"/>
      <c r="AHR89" s="307"/>
      <c r="AHS89" s="307"/>
      <c r="AHT89" s="307"/>
      <c r="AHU89" s="307"/>
      <c r="AHV89" s="307"/>
      <c r="AHW89" s="307"/>
      <c r="AHX89" s="307"/>
      <c r="AHY89" s="307"/>
      <c r="AHZ89" s="307"/>
      <c r="AIA89" s="307"/>
      <c r="AIB89" s="307"/>
      <c r="AIC89" s="307"/>
      <c r="AID89" s="307"/>
      <c r="AIE89" s="307"/>
      <c r="AIF89" s="307"/>
      <c r="AIG89" s="307"/>
      <c r="AIH89" s="307"/>
      <c r="AII89" s="307"/>
      <c r="AIJ89" s="307"/>
      <c r="AIK89" s="307"/>
      <c r="AIL89" s="307"/>
      <c r="AIM89" s="307"/>
      <c r="AIN89" s="307"/>
      <c r="AIO89" s="307"/>
      <c r="AIP89" s="307"/>
      <c r="AIQ89" s="307"/>
      <c r="AIR89" s="307"/>
      <c r="AIS89" s="307"/>
      <c r="AIT89" s="307"/>
      <c r="AIU89" s="307"/>
      <c r="AIV89" s="307"/>
      <c r="AIW89" s="307"/>
      <c r="AIX89" s="307"/>
      <c r="AIY89" s="307"/>
      <c r="AIZ89" s="307"/>
      <c r="AJA89" s="307"/>
      <c r="AJB89" s="307"/>
      <c r="AJC89" s="307"/>
      <c r="AJD89" s="307"/>
      <c r="AJE89" s="307"/>
      <c r="AJF89" s="307"/>
      <c r="AJG89" s="307"/>
      <c r="AJH89" s="307"/>
      <c r="AJI89" s="307"/>
      <c r="AJJ89" s="307"/>
      <c r="AJK89" s="307"/>
      <c r="AJL89" s="307"/>
      <c r="AJM89" s="307"/>
      <c r="AJN89" s="307"/>
      <c r="AJO89" s="307"/>
      <c r="AJP89" s="307"/>
      <c r="AJQ89" s="307"/>
      <c r="AJR89" s="307"/>
      <c r="AJS89" s="307"/>
      <c r="AJT89" s="307"/>
      <c r="AJU89" s="307"/>
      <c r="AJV89" s="307"/>
      <c r="AJW89" s="307"/>
      <c r="AJX89" s="307"/>
      <c r="AJY89" s="307"/>
      <c r="AJZ89" s="307"/>
      <c r="AKA89" s="307"/>
      <c r="AKB89" s="307"/>
      <c r="AKC89" s="307"/>
      <c r="AKD89" s="307"/>
      <c r="AKE89" s="307"/>
      <c r="AKF89" s="307"/>
      <c r="AKG89" s="307"/>
      <c r="AKH89" s="307"/>
      <c r="AKI89" s="307"/>
      <c r="AKJ89" s="307"/>
      <c r="AKK89" s="307"/>
      <c r="AKL89" s="307"/>
      <c r="AKM89" s="307"/>
      <c r="AKN89" s="307"/>
      <c r="AKO89" s="307"/>
      <c r="AKP89" s="307"/>
      <c r="AKQ89" s="307"/>
      <c r="AKR89" s="307"/>
      <c r="AKS89" s="307"/>
      <c r="AKT89" s="307"/>
      <c r="AKU89" s="307"/>
      <c r="AKV89" s="307"/>
      <c r="AKW89" s="307"/>
      <c r="AKX89" s="307"/>
      <c r="AKY89" s="307"/>
    </row>
    <row r="90" spans="1:987" s="41" customFormat="1" x14ac:dyDescent="0.25">
      <c r="A90" s="133" t="s">
        <v>11</v>
      </c>
      <c r="B90" s="185" t="e">
        <f>IF('Sample of Spirits 2'!I90&lt;E90,"&lt;",'Sample of Spirits 2'!I90)</f>
        <v>#DIV/0!</v>
      </c>
      <c r="C90" s="94" t="e">
        <f t="shared" si="54"/>
        <v>#DIV/0!</v>
      </c>
      <c r="D90" s="94" t="e">
        <f>'Sample of Spirits 2'!E90</f>
        <v>#DIV/0!</v>
      </c>
      <c r="E90" s="199" t="e">
        <f t="shared" si="55"/>
        <v>#DIV/0!</v>
      </c>
      <c r="F90" s="118"/>
      <c r="G90" s="98" t="e">
        <f>IF('Sample of Spirits 2'!R90&lt;J90,"&lt;",'Sample of Spirits 2'!R90)</f>
        <v>#DIV/0!</v>
      </c>
      <c r="H90" s="94" t="e">
        <f t="shared" si="56"/>
        <v>#DIV/0!</v>
      </c>
      <c r="I90" s="94" t="e">
        <f>'Sample of Spirits 2'!N90</f>
        <v>#DIV/0!</v>
      </c>
      <c r="J90" s="199" t="e">
        <f t="shared" si="57"/>
        <v>#DIV/0!</v>
      </c>
      <c r="K90" s="118"/>
      <c r="L90" s="185" t="e">
        <f>IF('Sample of Spirits 2'!AA90&lt;O90,"&lt;",'Sample of Spirits 2'!AA90)</f>
        <v>#DIV/0!</v>
      </c>
      <c r="M90" s="98" t="e">
        <f t="shared" si="58"/>
        <v>#DIV/0!</v>
      </c>
      <c r="N90" s="94" t="e">
        <f>'Sample of Spirits 2'!W90</f>
        <v>#DIV/0!</v>
      </c>
      <c r="O90" s="199" t="e">
        <f t="shared" si="59"/>
        <v>#DIV/0!</v>
      </c>
      <c r="P90" s="118"/>
      <c r="Q90" s="94" t="e">
        <f t="shared" si="64"/>
        <v>#DIV/0!</v>
      </c>
      <c r="R90" s="94" t="e">
        <f t="shared" si="65"/>
        <v>#DIV/0!</v>
      </c>
      <c r="S90" s="118"/>
      <c r="T90" s="186" t="e">
        <f t="shared" si="68"/>
        <v>#DIV/0!</v>
      </c>
      <c r="U90" s="94" t="e">
        <f t="shared" si="67"/>
        <v>#DIV/0!</v>
      </c>
      <c r="V90" s="114"/>
      <c r="W90" s="312"/>
      <c r="X90" s="307"/>
      <c r="Y90" s="307"/>
      <c r="Z90" s="307"/>
      <c r="AA90" s="307"/>
      <c r="AB90" s="307"/>
      <c r="AC90" s="307"/>
      <c r="AD90" s="307"/>
      <c r="AE90" s="307"/>
      <c r="AF90" s="307"/>
      <c r="AG90" s="307"/>
      <c r="AH90" s="307"/>
      <c r="AI90" s="307"/>
      <c r="AJ90" s="307"/>
      <c r="AK90" s="307"/>
      <c r="AL90" s="307"/>
      <c r="AM90" s="307"/>
      <c r="AN90" s="307"/>
      <c r="AO90" s="307"/>
      <c r="AP90" s="307"/>
      <c r="AQ90" s="307"/>
      <c r="AR90" s="307"/>
      <c r="AS90" s="307"/>
      <c r="AT90" s="307"/>
      <c r="AU90" s="307"/>
      <c r="AV90" s="307"/>
      <c r="AW90" s="307"/>
      <c r="AX90" s="307"/>
      <c r="AY90" s="307"/>
      <c r="AZ90" s="307"/>
      <c r="BA90" s="307"/>
      <c r="BB90" s="307"/>
      <c r="BC90" s="307"/>
      <c r="BD90" s="307"/>
      <c r="BE90" s="307"/>
      <c r="BF90" s="307"/>
      <c r="BG90" s="307"/>
      <c r="BH90" s="307"/>
      <c r="BI90" s="307"/>
      <c r="BJ90" s="307"/>
      <c r="BK90" s="307"/>
      <c r="BL90" s="307"/>
      <c r="BM90" s="307"/>
      <c r="BN90" s="307"/>
      <c r="BO90" s="307"/>
      <c r="BP90" s="307"/>
      <c r="BQ90" s="307"/>
      <c r="BR90" s="307"/>
      <c r="BS90" s="307"/>
      <c r="BT90" s="307"/>
      <c r="BU90" s="307"/>
      <c r="BV90" s="307"/>
      <c r="BW90" s="307"/>
      <c r="BX90" s="307"/>
      <c r="BY90" s="307"/>
      <c r="BZ90" s="307"/>
      <c r="CA90" s="307"/>
      <c r="CB90" s="307"/>
      <c r="CC90" s="307"/>
      <c r="CD90" s="307"/>
      <c r="CE90" s="307"/>
      <c r="CF90" s="307"/>
      <c r="CG90" s="307"/>
      <c r="CH90" s="307"/>
      <c r="CI90" s="307"/>
      <c r="CJ90" s="307"/>
      <c r="CK90" s="307"/>
      <c r="CL90" s="307"/>
      <c r="CM90" s="307"/>
      <c r="CN90" s="307"/>
      <c r="CO90" s="307"/>
      <c r="CP90" s="307"/>
      <c r="CQ90" s="307"/>
      <c r="CR90" s="307"/>
      <c r="CS90" s="307"/>
      <c r="CT90" s="307"/>
      <c r="CU90" s="307"/>
      <c r="CV90" s="307"/>
      <c r="CW90" s="307"/>
      <c r="CX90" s="307"/>
      <c r="CY90" s="307"/>
      <c r="CZ90" s="307"/>
      <c r="DA90" s="307"/>
      <c r="DB90" s="307"/>
      <c r="DC90" s="307"/>
      <c r="DD90" s="307"/>
      <c r="DE90" s="307"/>
      <c r="DF90" s="307"/>
      <c r="DG90" s="307"/>
      <c r="DH90" s="307"/>
      <c r="DI90" s="307"/>
      <c r="DJ90" s="307"/>
      <c r="DK90" s="307"/>
      <c r="DL90" s="307"/>
      <c r="DM90" s="307"/>
      <c r="DN90" s="307"/>
      <c r="DO90" s="307"/>
      <c r="DP90" s="307"/>
      <c r="DQ90" s="307"/>
      <c r="DR90" s="307"/>
      <c r="DS90" s="307"/>
      <c r="DT90" s="307"/>
      <c r="DU90" s="307"/>
      <c r="DV90" s="307"/>
      <c r="DW90" s="307"/>
      <c r="DX90" s="307"/>
      <c r="DY90" s="307"/>
      <c r="DZ90" s="307"/>
      <c r="EA90" s="307"/>
      <c r="EB90" s="307"/>
      <c r="EC90" s="307"/>
      <c r="ED90" s="307"/>
      <c r="EE90" s="307"/>
      <c r="EF90" s="307"/>
      <c r="EG90" s="307"/>
      <c r="EH90" s="307"/>
      <c r="EI90" s="307"/>
      <c r="EJ90" s="307"/>
      <c r="EK90" s="307"/>
      <c r="EL90" s="307"/>
      <c r="EM90" s="307"/>
      <c r="EN90" s="307"/>
      <c r="EO90" s="307"/>
      <c r="EP90" s="307"/>
      <c r="EQ90" s="307"/>
      <c r="ER90" s="307"/>
      <c r="ES90" s="307"/>
      <c r="ET90" s="307"/>
      <c r="EU90" s="307"/>
      <c r="EV90" s="307"/>
      <c r="EW90" s="307"/>
      <c r="EX90" s="307"/>
      <c r="EY90" s="307"/>
      <c r="EZ90" s="307"/>
      <c r="FA90" s="307"/>
      <c r="FB90" s="307"/>
      <c r="FC90" s="307"/>
      <c r="FD90" s="307"/>
      <c r="FE90" s="307"/>
      <c r="FF90" s="307"/>
      <c r="FG90" s="307"/>
      <c r="FH90" s="307"/>
      <c r="FI90" s="307"/>
      <c r="FJ90" s="307"/>
      <c r="FK90" s="307"/>
      <c r="FL90" s="307"/>
      <c r="FM90" s="307"/>
      <c r="FN90" s="307"/>
      <c r="FO90" s="307"/>
      <c r="FP90" s="307"/>
      <c r="FQ90" s="307"/>
      <c r="FR90" s="307"/>
      <c r="FS90" s="307"/>
      <c r="FT90" s="307"/>
      <c r="FU90" s="307"/>
      <c r="FV90" s="307"/>
      <c r="FW90" s="307"/>
      <c r="FX90" s="307"/>
      <c r="FY90" s="307"/>
      <c r="FZ90" s="307"/>
      <c r="GA90" s="307"/>
      <c r="GB90" s="307"/>
      <c r="GC90" s="307"/>
      <c r="GD90" s="307"/>
      <c r="GE90" s="307"/>
      <c r="GF90" s="307"/>
      <c r="GG90" s="307"/>
      <c r="GH90" s="307"/>
      <c r="GI90" s="307"/>
      <c r="GJ90" s="307"/>
      <c r="GK90" s="307"/>
      <c r="GL90" s="307"/>
      <c r="GM90" s="307"/>
      <c r="GN90" s="307"/>
      <c r="GO90" s="307"/>
      <c r="GP90" s="307"/>
      <c r="GQ90" s="307"/>
      <c r="GR90" s="307"/>
      <c r="GS90" s="307"/>
      <c r="GT90" s="307"/>
      <c r="GU90" s="307"/>
      <c r="GV90" s="307"/>
      <c r="GW90" s="307"/>
      <c r="GX90" s="307"/>
      <c r="GY90" s="307"/>
      <c r="GZ90" s="307"/>
      <c r="HA90" s="307"/>
      <c r="HB90" s="307"/>
      <c r="HC90" s="307"/>
      <c r="HD90" s="307"/>
      <c r="HE90" s="307"/>
      <c r="HF90" s="307"/>
      <c r="HG90" s="307"/>
      <c r="HH90" s="307"/>
      <c r="HI90" s="307"/>
      <c r="HJ90" s="307"/>
      <c r="HK90" s="307"/>
      <c r="HL90" s="307"/>
      <c r="HM90" s="307"/>
      <c r="HN90" s="307"/>
      <c r="HO90" s="307"/>
      <c r="HP90" s="307"/>
      <c r="HQ90" s="307"/>
      <c r="HR90" s="307"/>
      <c r="HS90" s="307"/>
      <c r="HT90" s="307"/>
      <c r="HU90" s="307"/>
      <c r="HV90" s="307"/>
      <c r="HW90" s="307"/>
      <c r="HX90" s="307"/>
      <c r="HY90" s="307"/>
      <c r="HZ90" s="307"/>
      <c r="IA90" s="307"/>
      <c r="IB90" s="307"/>
      <c r="IC90" s="307"/>
      <c r="ID90" s="307"/>
      <c r="IE90" s="307"/>
      <c r="IF90" s="307"/>
      <c r="IG90" s="307"/>
      <c r="IH90" s="307"/>
      <c r="II90" s="307"/>
      <c r="IJ90" s="307"/>
      <c r="IK90" s="307"/>
      <c r="IL90" s="307"/>
      <c r="IM90" s="307"/>
      <c r="IN90" s="307"/>
      <c r="IO90" s="307"/>
      <c r="IP90" s="307"/>
      <c r="IQ90" s="307"/>
      <c r="IR90" s="307"/>
      <c r="IS90" s="307"/>
      <c r="IT90" s="307"/>
      <c r="IU90" s="307"/>
      <c r="IV90" s="307"/>
      <c r="IW90" s="307"/>
      <c r="IX90" s="307"/>
      <c r="IY90" s="307"/>
      <c r="IZ90" s="307"/>
      <c r="JA90" s="307"/>
      <c r="JB90" s="307"/>
      <c r="JC90" s="307"/>
      <c r="JD90" s="307"/>
      <c r="JE90" s="307"/>
      <c r="JF90" s="307"/>
      <c r="JG90" s="307"/>
      <c r="JH90" s="307"/>
      <c r="JI90" s="307"/>
      <c r="JJ90" s="307"/>
      <c r="JK90" s="307"/>
      <c r="JL90" s="307"/>
      <c r="JM90" s="307"/>
      <c r="JN90" s="307"/>
      <c r="JO90" s="307"/>
      <c r="JP90" s="307"/>
      <c r="JQ90" s="307"/>
      <c r="JR90" s="307"/>
      <c r="JS90" s="307"/>
      <c r="JT90" s="307"/>
      <c r="JU90" s="307"/>
      <c r="JV90" s="307"/>
      <c r="JW90" s="307"/>
      <c r="JX90" s="307"/>
      <c r="JY90" s="307"/>
      <c r="JZ90" s="307"/>
      <c r="KA90" s="307"/>
      <c r="KB90" s="307"/>
      <c r="KC90" s="307"/>
      <c r="KD90" s="307"/>
      <c r="KE90" s="307"/>
      <c r="KF90" s="307"/>
      <c r="KG90" s="307"/>
      <c r="KH90" s="307"/>
      <c r="KI90" s="307"/>
      <c r="KJ90" s="307"/>
      <c r="KK90" s="307"/>
      <c r="KL90" s="307"/>
      <c r="KM90" s="307"/>
      <c r="KN90" s="307"/>
      <c r="KO90" s="307"/>
      <c r="KP90" s="307"/>
      <c r="KQ90" s="307"/>
      <c r="KR90" s="307"/>
      <c r="KS90" s="307"/>
      <c r="KT90" s="307"/>
      <c r="KU90" s="307"/>
      <c r="KV90" s="307"/>
      <c r="KW90" s="307"/>
      <c r="KX90" s="307"/>
      <c r="KY90" s="307"/>
      <c r="KZ90" s="307"/>
      <c r="LA90" s="307"/>
      <c r="LB90" s="307"/>
      <c r="LC90" s="307"/>
      <c r="LD90" s="307"/>
      <c r="LE90" s="307"/>
      <c r="LF90" s="307"/>
      <c r="LG90" s="307"/>
      <c r="LH90" s="307"/>
      <c r="LI90" s="307"/>
      <c r="LJ90" s="307"/>
      <c r="LK90" s="307"/>
      <c r="LL90" s="307"/>
      <c r="LM90" s="307"/>
      <c r="LN90" s="307"/>
      <c r="LO90" s="307"/>
      <c r="LP90" s="307"/>
      <c r="LQ90" s="307"/>
      <c r="LR90" s="307"/>
      <c r="LS90" s="307"/>
      <c r="LT90" s="307"/>
      <c r="LU90" s="307"/>
      <c r="LV90" s="307"/>
      <c r="LW90" s="307"/>
      <c r="LX90" s="307"/>
      <c r="LY90" s="307"/>
      <c r="LZ90" s="307"/>
      <c r="MA90" s="307"/>
      <c r="MB90" s="307"/>
      <c r="MC90" s="307"/>
      <c r="MD90" s="307"/>
      <c r="ME90" s="307"/>
      <c r="MF90" s="307"/>
      <c r="MG90" s="307"/>
      <c r="MH90" s="307"/>
      <c r="MI90" s="307"/>
      <c r="MJ90" s="307"/>
      <c r="MK90" s="307"/>
      <c r="ML90" s="307"/>
      <c r="MM90" s="307"/>
      <c r="MN90" s="307"/>
      <c r="MO90" s="307"/>
      <c r="MP90" s="307"/>
      <c r="MQ90" s="307"/>
      <c r="MR90" s="307"/>
      <c r="MS90" s="307"/>
      <c r="MT90" s="307"/>
      <c r="MU90" s="307"/>
      <c r="MV90" s="307"/>
      <c r="MW90" s="307"/>
      <c r="MX90" s="307"/>
      <c r="MY90" s="307"/>
      <c r="MZ90" s="307"/>
      <c r="NA90" s="307"/>
      <c r="NB90" s="307"/>
      <c r="NC90" s="307"/>
      <c r="ND90" s="307"/>
      <c r="NE90" s="307"/>
      <c r="NF90" s="307"/>
      <c r="NG90" s="307"/>
      <c r="NH90" s="307"/>
      <c r="NI90" s="307"/>
      <c r="NJ90" s="307"/>
      <c r="NK90" s="307"/>
      <c r="NL90" s="307"/>
      <c r="NM90" s="307"/>
      <c r="NN90" s="307"/>
      <c r="NO90" s="307"/>
      <c r="NP90" s="307"/>
      <c r="NQ90" s="307"/>
      <c r="NR90" s="307"/>
      <c r="NS90" s="307"/>
      <c r="NT90" s="307"/>
      <c r="NU90" s="307"/>
      <c r="NV90" s="307"/>
      <c r="NW90" s="307"/>
      <c r="NX90" s="307"/>
      <c r="NY90" s="307"/>
      <c r="NZ90" s="307"/>
      <c r="OA90" s="307"/>
      <c r="OB90" s="307"/>
      <c r="OC90" s="307"/>
      <c r="OD90" s="307"/>
      <c r="OE90" s="307"/>
      <c r="OF90" s="307"/>
      <c r="OG90" s="307"/>
      <c r="OH90" s="307"/>
      <c r="OI90" s="307"/>
      <c r="OJ90" s="307"/>
      <c r="OK90" s="307"/>
      <c r="OL90" s="307"/>
      <c r="OM90" s="307"/>
      <c r="ON90" s="307"/>
      <c r="OO90" s="307"/>
      <c r="OP90" s="307"/>
      <c r="OQ90" s="307"/>
      <c r="OR90" s="307"/>
      <c r="OS90" s="307"/>
      <c r="OT90" s="307"/>
      <c r="OU90" s="307"/>
      <c r="OV90" s="307"/>
      <c r="OW90" s="307"/>
      <c r="OX90" s="307"/>
      <c r="OY90" s="307"/>
      <c r="OZ90" s="307"/>
      <c r="PA90" s="307"/>
      <c r="PB90" s="307"/>
      <c r="PC90" s="307"/>
      <c r="PD90" s="307"/>
      <c r="PE90" s="307"/>
      <c r="PF90" s="307"/>
      <c r="PG90" s="307"/>
      <c r="PH90" s="307"/>
      <c r="PI90" s="307"/>
      <c r="PJ90" s="307"/>
      <c r="PK90" s="307"/>
      <c r="PL90" s="307"/>
      <c r="PM90" s="307"/>
      <c r="PN90" s="307"/>
      <c r="PO90" s="307"/>
      <c r="PP90" s="307"/>
      <c r="PQ90" s="307"/>
      <c r="PR90" s="307"/>
      <c r="PS90" s="307"/>
      <c r="PT90" s="307"/>
      <c r="PU90" s="307"/>
      <c r="PV90" s="307"/>
      <c r="PW90" s="307"/>
      <c r="PX90" s="307"/>
      <c r="PY90" s="307"/>
      <c r="PZ90" s="307"/>
      <c r="QA90" s="307"/>
      <c r="QB90" s="307"/>
      <c r="QC90" s="307"/>
      <c r="QD90" s="307"/>
      <c r="QE90" s="307"/>
      <c r="QF90" s="307"/>
      <c r="QG90" s="307"/>
      <c r="QH90" s="307"/>
      <c r="QI90" s="307"/>
      <c r="QJ90" s="307"/>
      <c r="QK90" s="307"/>
      <c r="QL90" s="307"/>
      <c r="QM90" s="307"/>
      <c r="QN90" s="307"/>
      <c r="QO90" s="307"/>
      <c r="QP90" s="307"/>
      <c r="QQ90" s="307"/>
      <c r="QR90" s="307"/>
      <c r="QS90" s="307"/>
      <c r="QT90" s="307"/>
      <c r="QU90" s="307"/>
      <c r="QV90" s="307"/>
      <c r="QW90" s="307"/>
      <c r="QX90" s="307"/>
      <c r="QY90" s="307"/>
      <c r="QZ90" s="307"/>
      <c r="RA90" s="307"/>
      <c r="RB90" s="307"/>
      <c r="RC90" s="307"/>
      <c r="RD90" s="307"/>
      <c r="RE90" s="307"/>
      <c r="RF90" s="307"/>
      <c r="RG90" s="307"/>
      <c r="RH90" s="307"/>
      <c r="RI90" s="307"/>
      <c r="RJ90" s="307"/>
      <c r="RK90" s="307"/>
      <c r="RL90" s="307"/>
      <c r="RM90" s="307"/>
      <c r="RN90" s="307"/>
      <c r="RO90" s="307"/>
      <c r="RP90" s="307"/>
      <c r="RQ90" s="307"/>
      <c r="RR90" s="307"/>
      <c r="RS90" s="307"/>
      <c r="RT90" s="307"/>
      <c r="RU90" s="307"/>
      <c r="RV90" s="307"/>
      <c r="RW90" s="307"/>
      <c r="RX90" s="307"/>
      <c r="RY90" s="307"/>
      <c r="RZ90" s="307"/>
      <c r="SA90" s="307"/>
      <c r="SB90" s="307"/>
      <c r="SC90" s="307"/>
      <c r="SD90" s="307"/>
      <c r="SE90" s="307"/>
      <c r="SF90" s="307"/>
      <c r="SG90" s="307"/>
      <c r="SH90" s="307"/>
      <c r="SI90" s="307"/>
      <c r="SJ90" s="307"/>
      <c r="SK90" s="307"/>
      <c r="SL90" s="307"/>
      <c r="SM90" s="307"/>
      <c r="SN90" s="307"/>
      <c r="SO90" s="307"/>
      <c r="SP90" s="307"/>
      <c r="SQ90" s="307"/>
      <c r="SR90" s="307"/>
      <c r="SS90" s="307"/>
      <c r="ST90" s="307"/>
      <c r="SU90" s="307"/>
      <c r="SV90" s="307"/>
      <c r="SW90" s="307"/>
      <c r="SX90" s="307"/>
      <c r="SY90" s="307"/>
      <c r="SZ90" s="307"/>
      <c r="TA90" s="307"/>
      <c r="TB90" s="307"/>
      <c r="TC90" s="307"/>
      <c r="TD90" s="307"/>
      <c r="TE90" s="307"/>
      <c r="TF90" s="307"/>
      <c r="TG90" s="307"/>
      <c r="TH90" s="307"/>
      <c r="TI90" s="307"/>
      <c r="TJ90" s="307"/>
      <c r="TK90" s="307"/>
      <c r="TL90" s="307"/>
      <c r="TM90" s="307"/>
      <c r="TN90" s="307"/>
      <c r="TO90" s="307"/>
      <c r="TP90" s="307"/>
      <c r="TQ90" s="307"/>
      <c r="TR90" s="307"/>
      <c r="TS90" s="307"/>
      <c r="TT90" s="307"/>
      <c r="TU90" s="307"/>
      <c r="TV90" s="307"/>
      <c r="TW90" s="307"/>
      <c r="TX90" s="307"/>
      <c r="TY90" s="307"/>
      <c r="TZ90" s="307"/>
      <c r="UA90" s="307"/>
      <c r="UB90" s="307"/>
      <c r="UC90" s="307"/>
      <c r="UD90" s="307"/>
      <c r="UE90" s="307"/>
      <c r="UF90" s="307"/>
      <c r="UG90" s="307"/>
      <c r="UH90" s="307"/>
      <c r="UI90" s="307"/>
      <c r="UJ90" s="307"/>
      <c r="UK90" s="307"/>
      <c r="UL90" s="307"/>
      <c r="UM90" s="307"/>
      <c r="UN90" s="307"/>
      <c r="UO90" s="307"/>
      <c r="UP90" s="307"/>
      <c r="UQ90" s="307"/>
      <c r="UR90" s="307"/>
      <c r="US90" s="307"/>
      <c r="UT90" s="307"/>
      <c r="UU90" s="307"/>
      <c r="UV90" s="307"/>
      <c r="UW90" s="307"/>
      <c r="UX90" s="307"/>
      <c r="UY90" s="307"/>
      <c r="UZ90" s="307"/>
      <c r="VA90" s="307"/>
      <c r="VB90" s="307"/>
      <c r="VC90" s="307"/>
      <c r="VD90" s="307"/>
      <c r="VE90" s="307"/>
      <c r="VF90" s="307"/>
      <c r="VG90" s="307"/>
      <c r="VH90" s="307"/>
      <c r="VI90" s="307"/>
      <c r="VJ90" s="307"/>
      <c r="VK90" s="307"/>
      <c r="VL90" s="307"/>
      <c r="VM90" s="307"/>
      <c r="VN90" s="307"/>
      <c r="VO90" s="307"/>
      <c r="VP90" s="307"/>
      <c r="VQ90" s="307"/>
      <c r="VR90" s="307"/>
      <c r="VS90" s="307"/>
      <c r="VT90" s="307"/>
      <c r="VU90" s="307"/>
      <c r="VV90" s="307"/>
      <c r="VW90" s="307"/>
      <c r="VX90" s="307"/>
      <c r="VY90" s="307"/>
      <c r="VZ90" s="307"/>
      <c r="WA90" s="307"/>
      <c r="WB90" s="307"/>
      <c r="WC90" s="307"/>
      <c r="WD90" s="307"/>
      <c r="WE90" s="307"/>
      <c r="WF90" s="307"/>
      <c r="WG90" s="307"/>
      <c r="WH90" s="307"/>
      <c r="WI90" s="307"/>
      <c r="WJ90" s="307"/>
      <c r="WK90" s="307"/>
      <c r="WL90" s="307"/>
      <c r="WM90" s="307"/>
      <c r="WN90" s="307"/>
      <c r="WO90" s="307"/>
      <c r="WP90" s="307"/>
      <c r="WQ90" s="307"/>
      <c r="WR90" s="307"/>
      <c r="WS90" s="307"/>
      <c r="WT90" s="307"/>
      <c r="WU90" s="307"/>
      <c r="WV90" s="307"/>
      <c r="WW90" s="307"/>
      <c r="WX90" s="307"/>
      <c r="WY90" s="307"/>
      <c r="WZ90" s="307"/>
      <c r="XA90" s="307"/>
      <c r="XB90" s="307"/>
      <c r="XC90" s="307"/>
      <c r="XD90" s="307"/>
      <c r="XE90" s="307"/>
      <c r="XF90" s="307"/>
      <c r="XG90" s="307"/>
      <c r="XH90" s="307"/>
      <c r="XI90" s="307"/>
      <c r="XJ90" s="307"/>
      <c r="XK90" s="307"/>
      <c r="XL90" s="307"/>
      <c r="XM90" s="307"/>
      <c r="XN90" s="307"/>
      <c r="XO90" s="307"/>
      <c r="XP90" s="307"/>
      <c r="XQ90" s="307"/>
      <c r="XR90" s="307"/>
      <c r="XS90" s="307"/>
      <c r="XT90" s="307"/>
      <c r="XU90" s="307"/>
      <c r="XV90" s="307"/>
      <c r="XW90" s="307"/>
      <c r="XX90" s="307"/>
      <c r="XY90" s="307"/>
      <c r="XZ90" s="307"/>
      <c r="YA90" s="307"/>
      <c r="YB90" s="307"/>
      <c r="YC90" s="307"/>
      <c r="YD90" s="307"/>
      <c r="YE90" s="307"/>
      <c r="YF90" s="307"/>
      <c r="YG90" s="307"/>
      <c r="YH90" s="307"/>
      <c r="YI90" s="307"/>
      <c r="YJ90" s="307"/>
      <c r="YK90" s="307"/>
      <c r="YL90" s="307"/>
      <c r="YM90" s="307"/>
      <c r="YN90" s="307"/>
      <c r="YO90" s="307"/>
      <c r="YP90" s="307"/>
      <c r="YQ90" s="307"/>
      <c r="YR90" s="307"/>
      <c r="YS90" s="307"/>
      <c r="YT90" s="307"/>
      <c r="YU90" s="307"/>
      <c r="YV90" s="307"/>
      <c r="YW90" s="307"/>
      <c r="YX90" s="307"/>
      <c r="YY90" s="307"/>
      <c r="YZ90" s="307"/>
      <c r="ZA90" s="307"/>
      <c r="ZB90" s="307"/>
      <c r="ZC90" s="307"/>
      <c r="ZD90" s="307"/>
      <c r="ZE90" s="307"/>
      <c r="ZF90" s="307"/>
      <c r="ZG90" s="307"/>
      <c r="ZH90" s="307"/>
      <c r="ZI90" s="307"/>
      <c r="ZJ90" s="307"/>
      <c r="ZK90" s="307"/>
      <c r="ZL90" s="307"/>
      <c r="ZM90" s="307"/>
      <c r="ZN90" s="307"/>
      <c r="ZO90" s="307"/>
      <c r="ZP90" s="307"/>
      <c r="ZQ90" s="307"/>
      <c r="ZR90" s="307"/>
      <c r="ZS90" s="307"/>
      <c r="ZT90" s="307"/>
      <c r="ZU90" s="307"/>
      <c r="ZV90" s="307"/>
      <c r="ZW90" s="307"/>
      <c r="ZX90" s="307"/>
      <c r="ZY90" s="307"/>
      <c r="ZZ90" s="307"/>
      <c r="AAA90" s="307"/>
      <c r="AAB90" s="307"/>
      <c r="AAC90" s="307"/>
      <c r="AAD90" s="307"/>
      <c r="AAE90" s="307"/>
      <c r="AAF90" s="307"/>
      <c r="AAG90" s="307"/>
      <c r="AAH90" s="307"/>
      <c r="AAI90" s="307"/>
      <c r="AAJ90" s="307"/>
      <c r="AAK90" s="307"/>
      <c r="AAL90" s="307"/>
      <c r="AAM90" s="307"/>
      <c r="AAN90" s="307"/>
      <c r="AAO90" s="307"/>
      <c r="AAP90" s="307"/>
      <c r="AAQ90" s="307"/>
      <c r="AAR90" s="307"/>
      <c r="AAS90" s="307"/>
      <c r="AAT90" s="307"/>
      <c r="AAU90" s="307"/>
      <c r="AAV90" s="307"/>
      <c r="AAW90" s="307"/>
      <c r="AAX90" s="307"/>
      <c r="AAY90" s="307"/>
      <c r="AAZ90" s="307"/>
      <c r="ABA90" s="307"/>
      <c r="ABB90" s="307"/>
      <c r="ABC90" s="307"/>
      <c r="ABD90" s="307"/>
      <c r="ABE90" s="307"/>
      <c r="ABF90" s="307"/>
      <c r="ABG90" s="307"/>
      <c r="ABH90" s="307"/>
      <c r="ABI90" s="307"/>
      <c r="ABJ90" s="307"/>
      <c r="ABK90" s="307"/>
      <c r="ABL90" s="307"/>
      <c r="ABM90" s="307"/>
      <c r="ABN90" s="307"/>
      <c r="ABO90" s="307"/>
      <c r="ABP90" s="307"/>
      <c r="ABQ90" s="307"/>
      <c r="ABR90" s="307"/>
      <c r="ABS90" s="307"/>
      <c r="ABT90" s="307"/>
      <c r="ABU90" s="307"/>
      <c r="ABV90" s="307"/>
      <c r="ABW90" s="307"/>
      <c r="ABX90" s="307"/>
      <c r="ABY90" s="307"/>
      <c r="ABZ90" s="307"/>
      <c r="ACA90" s="307"/>
      <c r="ACB90" s="307"/>
      <c r="ACC90" s="307"/>
      <c r="ACD90" s="307"/>
      <c r="ACE90" s="307"/>
      <c r="ACF90" s="307"/>
      <c r="ACG90" s="307"/>
      <c r="ACH90" s="307"/>
      <c r="ACI90" s="307"/>
      <c r="ACJ90" s="307"/>
      <c r="ACK90" s="307"/>
      <c r="ACL90" s="307"/>
      <c r="ACM90" s="307"/>
      <c r="ACN90" s="307"/>
      <c r="ACO90" s="307"/>
      <c r="ACP90" s="307"/>
      <c r="ACQ90" s="307"/>
      <c r="ACR90" s="307"/>
      <c r="ACS90" s="307"/>
      <c r="ACT90" s="307"/>
      <c r="ACU90" s="307"/>
      <c r="ACV90" s="307"/>
      <c r="ACW90" s="307"/>
      <c r="ACX90" s="307"/>
      <c r="ACY90" s="307"/>
      <c r="ACZ90" s="307"/>
      <c r="ADA90" s="307"/>
      <c r="ADB90" s="307"/>
      <c r="ADC90" s="307"/>
      <c r="ADD90" s="307"/>
      <c r="ADE90" s="307"/>
      <c r="ADF90" s="307"/>
      <c r="ADG90" s="307"/>
      <c r="ADH90" s="307"/>
      <c r="ADI90" s="307"/>
      <c r="ADJ90" s="307"/>
      <c r="ADK90" s="307"/>
      <c r="ADL90" s="307"/>
      <c r="ADM90" s="307"/>
      <c r="ADN90" s="307"/>
      <c r="ADO90" s="307"/>
      <c r="ADP90" s="307"/>
      <c r="ADQ90" s="307"/>
      <c r="ADR90" s="307"/>
      <c r="ADS90" s="307"/>
      <c r="ADT90" s="307"/>
      <c r="ADU90" s="307"/>
      <c r="ADV90" s="307"/>
      <c r="ADW90" s="307"/>
      <c r="ADX90" s="307"/>
      <c r="ADY90" s="307"/>
      <c r="ADZ90" s="307"/>
      <c r="AEA90" s="307"/>
      <c r="AEB90" s="307"/>
      <c r="AEC90" s="307"/>
      <c r="AED90" s="307"/>
      <c r="AEE90" s="307"/>
      <c r="AEF90" s="307"/>
      <c r="AEG90" s="307"/>
      <c r="AEH90" s="307"/>
      <c r="AEI90" s="307"/>
      <c r="AEJ90" s="307"/>
      <c r="AEK90" s="307"/>
      <c r="AEL90" s="307"/>
      <c r="AEM90" s="307"/>
      <c r="AEN90" s="307"/>
      <c r="AEO90" s="307"/>
      <c r="AEP90" s="307"/>
      <c r="AEQ90" s="307"/>
      <c r="AER90" s="307"/>
      <c r="AES90" s="307"/>
      <c r="AET90" s="307"/>
      <c r="AEU90" s="307"/>
      <c r="AEV90" s="307"/>
      <c r="AEW90" s="307"/>
      <c r="AEX90" s="307"/>
      <c r="AEY90" s="307"/>
      <c r="AEZ90" s="307"/>
      <c r="AFA90" s="307"/>
      <c r="AFB90" s="307"/>
      <c r="AFC90" s="307"/>
      <c r="AFD90" s="307"/>
      <c r="AFE90" s="307"/>
      <c r="AFF90" s="307"/>
      <c r="AFG90" s="307"/>
      <c r="AFH90" s="307"/>
      <c r="AFI90" s="307"/>
      <c r="AFJ90" s="307"/>
      <c r="AFK90" s="307"/>
      <c r="AFL90" s="307"/>
      <c r="AFM90" s="307"/>
      <c r="AFN90" s="307"/>
      <c r="AFO90" s="307"/>
      <c r="AFP90" s="307"/>
      <c r="AFQ90" s="307"/>
      <c r="AFR90" s="307"/>
      <c r="AFS90" s="307"/>
      <c r="AFT90" s="307"/>
      <c r="AFU90" s="307"/>
      <c r="AFV90" s="307"/>
      <c r="AFW90" s="307"/>
      <c r="AFX90" s="307"/>
      <c r="AFY90" s="307"/>
      <c r="AFZ90" s="307"/>
      <c r="AGA90" s="307"/>
      <c r="AGB90" s="307"/>
      <c r="AGC90" s="307"/>
      <c r="AGD90" s="307"/>
      <c r="AGE90" s="307"/>
      <c r="AGF90" s="307"/>
      <c r="AGG90" s="307"/>
      <c r="AGH90" s="307"/>
      <c r="AGI90" s="307"/>
      <c r="AGJ90" s="307"/>
      <c r="AGK90" s="307"/>
      <c r="AGL90" s="307"/>
      <c r="AGM90" s="307"/>
      <c r="AGN90" s="307"/>
      <c r="AGO90" s="307"/>
      <c r="AGP90" s="307"/>
      <c r="AGQ90" s="307"/>
      <c r="AGR90" s="307"/>
      <c r="AGS90" s="307"/>
      <c r="AGT90" s="307"/>
      <c r="AGU90" s="307"/>
      <c r="AGV90" s="307"/>
      <c r="AGW90" s="307"/>
      <c r="AGX90" s="307"/>
      <c r="AGY90" s="307"/>
      <c r="AGZ90" s="307"/>
      <c r="AHA90" s="307"/>
      <c r="AHB90" s="307"/>
      <c r="AHC90" s="307"/>
      <c r="AHD90" s="307"/>
      <c r="AHE90" s="307"/>
      <c r="AHF90" s="307"/>
      <c r="AHG90" s="307"/>
      <c r="AHH90" s="307"/>
      <c r="AHI90" s="307"/>
      <c r="AHJ90" s="307"/>
      <c r="AHK90" s="307"/>
      <c r="AHL90" s="307"/>
      <c r="AHM90" s="307"/>
      <c r="AHN90" s="307"/>
      <c r="AHO90" s="307"/>
      <c r="AHP90" s="307"/>
      <c r="AHQ90" s="307"/>
      <c r="AHR90" s="307"/>
      <c r="AHS90" s="307"/>
      <c r="AHT90" s="307"/>
      <c r="AHU90" s="307"/>
      <c r="AHV90" s="307"/>
      <c r="AHW90" s="307"/>
      <c r="AHX90" s="307"/>
      <c r="AHY90" s="307"/>
      <c r="AHZ90" s="307"/>
      <c r="AIA90" s="307"/>
      <c r="AIB90" s="307"/>
      <c r="AIC90" s="307"/>
      <c r="AID90" s="307"/>
      <c r="AIE90" s="307"/>
      <c r="AIF90" s="307"/>
      <c r="AIG90" s="307"/>
      <c r="AIH90" s="307"/>
      <c r="AII90" s="307"/>
      <c r="AIJ90" s="307"/>
      <c r="AIK90" s="307"/>
      <c r="AIL90" s="307"/>
      <c r="AIM90" s="307"/>
      <c r="AIN90" s="307"/>
      <c r="AIO90" s="307"/>
      <c r="AIP90" s="307"/>
      <c r="AIQ90" s="307"/>
      <c r="AIR90" s="307"/>
      <c r="AIS90" s="307"/>
      <c r="AIT90" s="307"/>
      <c r="AIU90" s="307"/>
      <c r="AIV90" s="307"/>
      <c r="AIW90" s="307"/>
      <c r="AIX90" s="307"/>
      <c r="AIY90" s="307"/>
      <c r="AIZ90" s="307"/>
      <c r="AJA90" s="307"/>
      <c r="AJB90" s="307"/>
      <c r="AJC90" s="307"/>
      <c r="AJD90" s="307"/>
      <c r="AJE90" s="307"/>
      <c r="AJF90" s="307"/>
      <c r="AJG90" s="307"/>
      <c r="AJH90" s="307"/>
      <c r="AJI90" s="307"/>
      <c r="AJJ90" s="307"/>
      <c r="AJK90" s="307"/>
      <c r="AJL90" s="307"/>
      <c r="AJM90" s="307"/>
      <c r="AJN90" s="307"/>
      <c r="AJO90" s="307"/>
      <c r="AJP90" s="307"/>
      <c r="AJQ90" s="307"/>
      <c r="AJR90" s="307"/>
      <c r="AJS90" s="307"/>
      <c r="AJT90" s="307"/>
      <c r="AJU90" s="307"/>
      <c r="AJV90" s="307"/>
      <c r="AJW90" s="307"/>
      <c r="AJX90" s="307"/>
      <c r="AJY90" s="307"/>
      <c r="AJZ90" s="307"/>
      <c r="AKA90" s="307"/>
      <c r="AKB90" s="307"/>
      <c r="AKC90" s="307"/>
      <c r="AKD90" s="307"/>
      <c r="AKE90" s="307"/>
      <c r="AKF90" s="307"/>
      <c r="AKG90" s="307"/>
      <c r="AKH90" s="307"/>
      <c r="AKI90" s="307"/>
      <c r="AKJ90" s="307"/>
      <c r="AKK90" s="307"/>
      <c r="AKL90" s="307"/>
      <c r="AKM90" s="307"/>
      <c r="AKN90" s="307"/>
      <c r="AKO90" s="307"/>
      <c r="AKP90" s="307"/>
      <c r="AKQ90" s="307"/>
      <c r="AKR90" s="307"/>
      <c r="AKS90" s="307"/>
      <c r="AKT90" s="307"/>
      <c r="AKU90" s="307"/>
      <c r="AKV90" s="307"/>
      <c r="AKW90" s="307"/>
      <c r="AKX90" s="307"/>
      <c r="AKY90" s="307"/>
    </row>
    <row r="91" spans="1:987" s="184" customFormat="1" x14ac:dyDescent="0.25">
      <c r="A91" s="135" t="s">
        <v>12</v>
      </c>
      <c r="B91" s="204" t="e">
        <f>IF('Sample of Spirits 2'!I91&lt;E91,"&lt;",'Sample of Spirits 2'!I91)</f>
        <v>#DIV/0!</v>
      </c>
      <c r="C91" s="183" t="e">
        <f t="shared" si="54"/>
        <v>#DIV/0!</v>
      </c>
      <c r="D91" s="183" t="e">
        <f>'Sample of Spirits 2'!E91</f>
        <v>#DIV/0!</v>
      </c>
      <c r="E91" s="198" t="e">
        <f t="shared" si="55"/>
        <v>#DIV/0!</v>
      </c>
      <c r="F91" s="194"/>
      <c r="G91" s="205" t="e">
        <f>IF('Sample of Spirits 2'!R91&lt;J91,"&lt;",'Sample of Spirits 2'!R91)</f>
        <v>#DIV/0!</v>
      </c>
      <c r="H91" s="183" t="e">
        <f t="shared" si="56"/>
        <v>#DIV/0!</v>
      </c>
      <c r="I91" s="183" t="e">
        <f>'Sample of Spirits 2'!N91</f>
        <v>#DIV/0!</v>
      </c>
      <c r="J91" s="198" t="e">
        <f t="shared" si="57"/>
        <v>#DIV/0!</v>
      </c>
      <c r="K91" s="194"/>
      <c r="L91" s="204" t="e">
        <f>IF('Sample of Spirits 2'!AA91&lt;O91,"&lt;",'Sample of Spirits 2'!AA91)</f>
        <v>#DIV/0!</v>
      </c>
      <c r="M91" s="205" t="e">
        <f t="shared" si="58"/>
        <v>#DIV/0!</v>
      </c>
      <c r="N91" s="183" t="e">
        <f>'Sample of Spirits 2'!W91</f>
        <v>#DIV/0!</v>
      </c>
      <c r="O91" s="198" t="e">
        <f t="shared" si="59"/>
        <v>#DIV/0!</v>
      </c>
      <c r="P91" s="194"/>
      <c r="Q91" s="183" t="e">
        <f t="shared" si="64"/>
        <v>#DIV/0!</v>
      </c>
      <c r="R91" s="183" t="e">
        <f t="shared" si="65"/>
        <v>#DIV/0!</v>
      </c>
      <c r="S91" s="194"/>
      <c r="T91" s="188" t="e">
        <f t="shared" si="68"/>
        <v>#DIV/0!</v>
      </c>
      <c r="U91" s="183" t="e">
        <f t="shared" si="67"/>
        <v>#DIV/0!</v>
      </c>
      <c r="W91" s="312"/>
      <c r="X91" s="307"/>
      <c r="Y91" s="307"/>
      <c r="Z91" s="307"/>
      <c r="AA91" s="307"/>
      <c r="AB91" s="307"/>
      <c r="AC91" s="307"/>
      <c r="AD91" s="307"/>
      <c r="AE91" s="307"/>
      <c r="AF91" s="307"/>
      <c r="AG91" s="307"/>
      <c r="AH91" s="307"/>
      <c r="AI91" s="307"/>
      <c r="AJ91" s="307"/>
      <c r="AK91" s="307"/>
      <c r="AL91" s="307"/>
      <c r="AM91" s="307"/>
      <c r="AN91" s="307"/>
      <c r="AO91" s="307"/>
      <c r="AP91" s="307"/>
      <c r="AQ91" s="307"/>
      <c r="AR91" s="307"/>
      <c r="AS91" s="307"/>
      <c r="AT91" s="307"/>
      <c r="AU91" s="307"/>
      <c r="AV91" s="307"/>
      <c r="AW91" s="307"/>
      <c r="AX91" s="307"/>
      <c r="AY91" s="307"/>
      <c r="AZ91" s="307"/>
      <c r="BA91" s="307"/>
      <c r="BB91" s="307"/>
      <c r="BC91" s="307"/>
      <c r="BD91" s="307"/>
      <c r="BE91" s="307"/>
      <c r="BF91" s="307"/>
      <c r="BG91" s="307"/>
      <c r="BH91" s="307"/>
      <c r="BI91" s="307"/>
      <c r="BJ91" s="307"/>
      <c r="BK91" s="307"/>
      <c r="BL91" s="307"/>
      <c r="BM91" s="307"/>
      <c r="BN91" s="307"/>
      <c r="BO91" s="307"/>
      <c r="BP91" s="307"/>
      <c r="BQ91" s="307"/>
      <c r="BR91" s="307"/>
      <c r="BS91" s="307"/>
      <c r="BT91" s="307"/>
      <c r="BU91" s="307"/>
      <c r="BV91" s="307"/>
      <c r="BW91" s="307"/>
      <c r="BX91" s="307"/>
      <c r="BY91" s="307"/>
      <c r="BZ91" s="307"/>
      <c r="CA91" s="307"/>
      <c r="CB91" s="307"/>
      <c r="CC91" s="307"/>
      <c r="CD91" s="307"/>
      <c r="CE91" s="307"/>
      <c r="CF91" s="307"/>
      <c r="CG91" s="307"/>
      <c r="CH91" s="307"/>
      <c r="CI91" s="307"/>
      <c r="CJ91" s="307"/>
      <c r="CK91" s="307"/>
      <c r="CL91" s="307"/>
      <c r="CM91" s="307"/>
      <c r="CN91" s="307"/>
      <c r="CO91" s="307"/>
      <c r="CP91" s="307"/>
      <c r="CQ91" s="307"/>
      <c r="CR91" s="307"/>
      <c r="CS91" s="307"/>
      <c r="CT91" s="307"/>
      <c r="CU91" s="307"/>
      <c r="CV91" s="307"/>
      <c r="CW91" s="307"/>
      <c r="CX91" s="307"/>
      <c r="CY91" s="307"/>
      <c r="CZ91" s="307"/>
      <c r="DA91" s="307"/>
      <c r="DB91" s="307"/>
      <c r="DC91" s="307"/>
      <c r="DD91" s="307"/>
      <c r="DE91" s="307"/>
      <c r="DF91" s="307"/>
      <c r="DG91" s="307"/>
      <c r="DH91" s="307"/>
      <c r="DI91" s="307"/>
      <c r="DJ91" s="307"/>
      <c r="DK91" s="307"/>
      <c r="DL91" s="307"/>
      <c r="DM91" s="307"/>
      <c r="DN91" s="307"/>
      <c r="DO91" s="307"/>
      <c r="DP91" s="307"/>
      <c r="DQ91" s="307"/>
      <c r="DR91" s="307"/>
      <c r="DS91" s="307"/>
      <c r="DT91" s="307"/>
      <c r="DU91" s="307"/>
      <c r="DV91" s="307"/>
      <c r="DW91" s="307"/>
      <c r="DX91" s="307"/>
      <c r="DY91" s="307"/>
      <c r="DZ91" s="307"/>
      <c r="EA91" s="307"/>
      <c r="EB91" s="307"/>
      <c r="EC91" s="307"/>
      <c r="ED91" s="307"/>
      <c r="EE91" s="307"/>
      <c r="EF91" s="307"/>
      <c r="EG91" s="307"/>
      <c r="EH91" s="307"/>
      <c r="EI91" s="307"/>
      <c r="EJ91" s="307"/>
      <c r="EK91" s="307"/>
      <c r="EL91" s="307"/>
      <c r="EM91" s="307"/>
      <c r="EN91" s="307"/>
      <c r="EO91" s="307"/>
      <c r="EP91" s="307"/>
      <c r="EQ91" s="307"/>
      <c r="ER91" s="307"/>
      <c r="ES91" s="307"/>
      <c r="ET91" s="307"/>
      <c r="EU91" s="307"/>
      <c r="EV91" s="307"/>
      <c r="EW91" s="307"/>
      <c r="EX91" s="307"/>
      <c r="EY91" s="307"/>
      <c r="EZ91" s="307"/>
      <c r="FA91" s="307"/>
      <c r="FB91" s="307"/>
      <c r="FC91" s="307"/>
      <c r="FD91" s="307"/>
      <c r="FE91" s="307"/>
      <c r="FF91" s="307"/>
      <c r="FG91" s="307"/>
      <c r="FH91" s="307"/>
      <c r="FI91" s="307"/>
      <c r="FJ91" s="307"/>
      <c r="FK91" s="307"/>
      <c r="FL91" s="307"/>
      <c r="FM91" s="307"/>
      <c r="FN91" s="307"/>
      <c r="FO91" s="307"/>
      <c r="FP91" s="307"/>
      <c r="FQ91" s="307"/>
      <c r="FR91" s="307"/>
      <c r="FS91" s="307"/>
      <c r="FT91" s="307"/>
      <c r="FU91" s="307"/>
      <c r="FV91" s="307"/>
      <c r="FW91" s="307"/>
      <c r="FX91" s="307"/>
      <c r="FY91" s="307"/>
      <c r="FZ91" s="307"/>
      <c r="GA91" s="307"/>
      <c r="GB91" s="307"/>
      <c r="GC91" s="307"/>
      <c r="GD91" s="307"/>
      <c r="GE91" s="307"/>
      <c r="GF91" s="307"/>
      <c r="GG91" s="307"/>
      <c r="GH91" s="307"/>
      <c r="GI91" s="307"/>
      <c r="GJ91" s="307"/>
      <c r="GK91" s="307"/>
      <c r="GL91" s="307"/>
      <c r="GM91" s="307"/>
      <c r="GN91" s="307"/>
      <c r="GO91" s="307"/>
      <c r="GP91" s="307"/>
      <c r="GQ91" s="307"/>
      <c r="GR91" s="307"/>
      <c r="GS91" s="307"/>
      <c r="GT91" s="307"/>
      <c r="GU91" s="307"/>
      <c r="GV91" s="307"/>
      <c r="GW91" s="307"/>
      <c r="GX91" s="307"/>
      <c r="GY91" s="307"/>
      <c r="GZ91" s="307"/>
      <c r="HA91" s="307"/>
      <c r="HB91" s="307"/>
      <c r="HC91" s="307"/>
      <c r="HD91" s="307"/>
      <c r="HE91" s="307"/>
      <c r="HF91" s="307"/>
      <c r="HG91" s="307"/>
      <c r="HH91" s="307"/>
      <c r="HI91" s="307"/>
      <c r="HJ91" s="307"/>
      <c r="HK91" s="307"/>
      <c r="HL91" s="307"/>
      <c r="HM91" s="307"/>
      <c r="HN91" s="307"/>
      <c r="HO91" s="307"/>
      <c r="HP91" s="307"/>
      <c r="HQ91" s="307"/>
      <c r="HR91" s="307"/>
      <c r="HS91" s="307"/>
      <c r="HT91" s="307"/>
      <c r="HU91" s="307"/>
      <c r="HV91" s="307"/>
      <c r="HW91" s="307"/>
      <c r="HX91" s="307"/>
      <c r="HY91" s="307"/>
      <c r="HZ91" s="307"/>
      <c r="IA91" s="307"/>
      <c r="IB91" s="307"/>
      <c r="IC91" s="307"/>
      <c r="ID91" s="307"/>
      <c r="IE91" s="307"/>
      <c r="IF91" s="307"/>
      <c r="IG91" s="307"/>
      <c r="IH91" s="307"/>
      <c r="II91" s="307"/>
      <c r="IJ91" s="307"/>
      <c r="IK91" s="307"/>
      <c r="IL91" s="307"/>
      <c r="IM91" s="307"/>
      <c r="IN91" s="307"/>
      <c r="IO91" s="307"/>
      <c r="IP91" s="307"/>
      <c r="IQ91" s="307"/>
      <c r="IR91" s="307"/>
      <c r="IS91" s="307"/>
      <c r="IT91" s="307"/>
      <c r="IU91" s="307"/>
      <c r="IV91" s="307"/>
      <c r="IW91" s="307"/>
      <c r="IX91" s="307"/>
      <c r="IY91" s="307"/>
      <c r="IZ91" s="307"/>
      <c r="JA91" s="307"/>
      <c r="JB91" s="307"/>
      <c r="JC91" s="307"/>
      <c r="JD91" s="307"/>
      <c r="JE91" s="307"/>
      <c r="JF91" s="307"/>
      <c r="JG91" s="307"/>
      <c r="JH91" s="307"/>
      <c r="JI91" s="307"/>
      <c r="JJ91" s="307"/>
      <c r="JK91" s="307"/>
      <c r="JL91" s="307"/>
      <c r="JM91" s="307"/>
      <c r="JN91" s="307"/>
      <c r="JO91" s="307"/>
      <c r="JP91" s="307"/>
      <c r="JQ91" s="307"/>
      <c r="JR91" s="307"/>
      <c r="JS91" s="307"/>
      <c r="JT91" s="307"/>
      <c r="JU91" s="307"/>
      <c r="JV91" s="307"/>
      <c r="JW91" s="307"/>
      <c r="JX91" s="307"/>
      <c r="JY91" s="307"/>
      <c r="JZ91" s="307"/>
      <c r="KA91" s="307"/>
      <c r="KB91" s="307"/>
      <c r="KC91" s="307"/>
      <c r="KD91" s="307"/>
      <c r="KE91" s="307"/>
      <c r="KF91" s="307"/>
      <c r="KG91" s="307"/>
      <c r="KH91" s="307"/>
      <c r="KI91" s="307"/>
      <c r="KJ91" s="307"/>
      <c r="KK91" s="307"/>
      <c r="KL91" s="307"/>
      <c r="KM91" s="307"/>
      <c r="KN91" s="307"/>
      <c r="KO91" s="307"/>
      <c r="KP91" s="307"/>
      <c r="KQ91" s="307"/>
      <c r="KR91" s="307"/>
      <c r="KS91" s="307"/>
      <c r="KT91" s="307"/>
      <c r="KU91" s="307"/>
      <c r="KV91" s="307"/>
      <c r="KW91" s="307"/>
      <c r="KX91" s="307"/>
      <c r="KY91" s="307"/>
      <c r="KZ91" s="307"/>
      <c r="LA91" s="307"/>
      <c r="LB91" s="307"/>
      <c r="LC91" s="307"/>
      <c r="LD91" s="307"/>
      <c r="LE91" s="307"/>
      <c r="LF91" s="307"/>
      <c r="LG91" s="307"/>
      <c r="LH91" s="307"/>
      <c r="LI91" s="307"/>
      <c r="LJ91" s="307"/>
      <c r="LK91" s="307"/>
      <c r="LL91" s="307"/>
      <c r="LM91" s="307"/>
      <c r="LN91" s="307"/>
      <c r="LO91" s="307"/>
      <c r="LP91" s="307"/>
      <c r="LQ91" s="307"/>
      <c r="LR91" s="307"/>
      <c r="LS91" s="307"/>
      <c r="LT91" s="307"/>
      <c r="LU91" s="307"/>
      <c r="LV91" s="307"/>
      <c r="LW91" s="307"/>
      <c r="LX91" s="307"/>
      <c r="LY91" s="307"/>
      <c r="LZ91" s="307"/>
      <c r="MA91" s="307"/>
      <c r="MB91" s="307"/>
      <c r="MC91" s="307"/>
      <c r="MD91" s="307"/>
      <c r="ME91" s="307"/>
      <c r="MF91" s="307"/>
      <c r="MG91" s="307"/>
      <c r="MH91" s="307"/>
      <c r="MI91" s="307"/>
      <c r="MJ91" s="307"/>
      <c r="MK91" s="307"/>
      <c r="ML91" s="307"/>
      <c r="MM91" s="307"/>
      <c r="MN91" s="307"/>
      <c r="MO91" s="307"/>
      <c r="MP91" s="307"/>
      <c r="MQ91" s="307"/>
      <c r="MR91" s="307"/>
      <c r="MS91" s="307"/>
      <c r="MT91" s="307"/>
      <c r="MU91" s="307"/>
      <c r="MV91" s="307"/>
      <c r="MW91" s="307"/>
      <c r="MX91" s="307"/>
      <c r="MY91" s="307"/>
      <c r="MZ91" s="307"/>
      <c r="NA91" s="307"/>
      <c r="NB91" s="307"/>
      <c r="NC91" s="307"/>
      <c r="ND91" s="307"/>
      <c r="NE91" s="307"/>
      <c r="NF91" s="307"/>
      <c r="NG91" s="307"/>
      <c r="NH91" s="307"/>
      <c r="NI91" s="307"/>
      <c r="NJ91" s="307"/>
      <c r="NK91" s="307"/>
      <c r="NL91" s="307"/>
      <c r="NM91" s="307"/>
      <c r="NN91" s="307"/>
      <c r="NO91" s="307"/>
      <c r="NP91" s="307"/>
      <c r="NQ91" s="307"/>
      <c r="NR91" s="307"/>
      <c r="NS91" s="307"/>
      <c r="NT91" s="307"/>
      <c r="NU91" s="307"/>
      <c r="NV91" s="307"/>
      <c r="NW91" s="307"/>
      <c r="NX91" s="307"/>
      <c r="NY91" s="307"/>
      <c r="NZ91" s="307"/>
      <c r="OA91" s="307"/>
      <c r="OB91" s="307"/>
      <c r="OC91" s="307"/>
      <c r="OD91" s="307"/>
      <c r="OE91" s="307"/>
      <c r="OF91" s="307"/>
      <c r="OG91" s="307"/>
      <c r="OH91" s="307"/>
      <c r="OI91" s="307"/>
      <c r="OJ91" s="307"/>
      <c r="OK91" s="307"/>
      <c r="OL91" s="307"/>
      <c r="OM91" s="307"/>
      <c r="ON91" s="307"/>
      <c r="OO91" s="307"/>
      <c r="OP91" s="307"/>
      <c r="OQ91" s="307"/>
      <c r="OR91" s="307"/>
      <c r="OS91" s="307"/>
      <c r="OT91" s="307"/>
      <c r="OU91" s="307"/>
      <c r="OV91" s="307"/>
      <c r="OW91" s="307"/>
      <c r="OX91" s="307"/>
      <c r="OY91" s="307"/>
      <c r="OZ91" s="307"/>
      <c r="PA91" s="307"/>
      <c r="PB91" s="307"/>
      <c r="PC91" s="307"/>
      <c r="PD91" s="307"/>
      <c r="PE91" s="307"/>
      <c r="PF91" s="307"/>
      <c r="PG91" s="307"/>
      <c r="PH91" s="307"/>
      <c r="PI91" s="307"/>
      <c r="PJ91" s="307"/>
      <c r="PK91" s="307"/>
      <c r="PL91" s="307"/>
      <c r="PM91" s="307"/>
      <c r="PN91" s="307"/>
      <c r="PO91" s="307"/>
      <c r="PP91" s="307"/>
      <c r="PQ91" s="307"/>
      <c r="PR91" s="307"/>
      <c r="PS91" s="307"/>
      <c r="PT91" s="307"/>
      <c r="PU91" s="307"/>
      <c r="PV91" s="307"/>
      <c r="PW91" s="307"/>
      <c r="PX91" s="307"/>
      <c r="PY91" s="307"/>
      <c r="PZ91" s="307"/>
      <c r="QA91" s="307"/>
      <c r="QB91" s="307"/>
      <c r="QC91" s="307"/>
      <c r="QD91" s="307"/>
      <c r="QE91" s="307"/>
      <c r="QF91" s="307"/>
      <c r="QG91" s="307"/>
      <c r="QH91" s="307"/>
      <c r="QI91" s="307"/>
      <c r="QJ91" s="307"/>
      <c r="QK91" s="307"/>
      <c r="QL91" s="307"/>
      <c r="QM91" s="307"/>
      <c r="QN91" s="307"/>
      <c r="QO91" s="307"/>
      <c r="QP91" s="307"/>
      <c r="QQ91" s="307"/>
      <c r="QR91" s="307"/>
      <c r="QS91" s="307"/>
      <c r="QT91" s="307"/>
      <c r="QU91" s="307"/>
      <c r="QV91" s="307"/>
      <c r="QW91" s="307"/>
      <c r="QX91" s="307"/>
      <c r="QY91" s="307"/>
      <c r="QZ91" s="307"/>
      <c r="RA91" s="307"/>
      <c r="RB91" s="307"/>
      <c r="RC91" s="307"/>
      <c r="RD91" s="307"/>
      <c r="RE91" s="307"/>
      <c r="RF91" s="307"/>
      <c r="RG91" s="307"/>
      <c r="RH91" s="307"/>
      <c r="RI91" s="307"/>
      <c r="RJ91" s="307"/>
      <c r="RK91" s="307"/>
      <c r="RL91" s="307"/>
      <c r="RM91" s="307"/>
      <c r="RN91" s="307"/>
      <c r="RO91" s="307"/>
      <c r="RP91" s="307"/>
      <c r="RQ91" s="307"/>
      <c r="RR91" s="307"/>
      <c r="RS91" s="307"/>
      <c r="RT91" s="307"/>
      <c r="RU91" s="307"/>
      <c r="RV91" s="307"/>
      <c r="RW91" s="307"/>
      <c r="RX91" s="307"/>
      <c r="RY91" s="307"/>
      <c r="RZ91" s="307"/>
      <c r="SA91" s="307"/>
      <c r="SB91" s="307"/>
      <c r="SC91" s="307"/>
      <c r="SD91" s="307"/>
      <c r="SE91" s="307"/>
      <c r="SF91" s="307"/>
      <c r="SG91" s="307"/>
      <c r="SH91" s="307"/>
      <c r="SI91" s="307"/>
      <c r="SJ91" s="307"/>
      <c r="SK91" s="307"/>
      <c r="SL91" s="307"/>
      <c r="SM91" s="307"/>
      <c r="SN91" s="307"/>
      <c r="SO91" s="307"/>
      <c r="SP91" s="307"/>
      <c r="SQ91" s="307"/>
      <c r="SR91" s="307"/>
      <c r="SS91" s="307"/>
      <c r="ST91" s="307"/>
      <c r="SU91" s="307"/>
      <c r="SV91" s="307"/>
      <c r="SW91" s="307"/>
      <c r="SX91" s="307"/>
      <c r="SY91" s="307"/>
      <c r="SZ91" s="307"/>
      <c r="TA91" s="307"/>
      <c r="TB91" s="307"/>
      <c r="TC91" s="307"/>
      <c r="TD91" s="307"/>
      <c r="TE91" s="307"/>
      <c r="TF91" s="307"/>
      <c r="TG91" s="307"/>
      <c r="TH91" s="307"/>
      <c r="TI91" s="307"/>
      <c r="TJ91" s="307"/>
      <c r="TK91" s="307"/>
      <c r="TL91" s="307"/>
      <c r="TM91" s="307"/>
      <c r="TN91" s="307"/>
      <c r="TO91" s="307"/>
      <c r="TP91" s="307"/>
      <c r="TQ91" s="307"/>
      <c r="TR91" s="307"/>
      <c r="TS91" s="307"/>
      <c r="TT91" s="307"/>
      <c r="TU91" s="307"/>
      <c r="TV91" s="307"/>
      <c r="TW91" s="307"/>
      <c r="TX91" s="307"/>
      <c r="TY91" s="307"/>
      <c r="TZ91" s="307"/>
      <c r="UA91" s="307"/>
      <c r="UB91" s="307"/>
      <c r="UC91" s="307"/>
      <c r="UD91" s="307"/>
      <c r="UE91" s="307"/>
      <c r="UF91" s="307"/>
      <c r="UG91" s="307"/>
      <c r="UH91" s="307"/>
      <c r="UI91" s="307"/>
      <c r="UJ91" s="307"/>
      <c r="UK91" s="307"/>
      <c r="UL91" s="307"/>
      <c r="UM91" s="307"/>
      <c r="UN91" s="307"/>
      <c r="UO91" s="307"/>
      <c r="UP91" s="307"/>
      <c r="UQ91" s="307"/>
      <c r="UR91" s="307"/>
      <c r="US91" s="307"/>
      <c r="UT91" s="307"/>
      <c r="UU91" s="307"/>
      <c r="UV91" s="307"/>
      <c r="UW91" s="307"/>
      <c r="UX91" s="307"/>
      <c r="UY91" s="307"/>
      <c r="UZ91" s="307"/>
      <c r="VA91" s="307"/>
      <c r="VB91" s="307"/>
      <c r="VC91" s="307"/>
      <c r="VD91" s="307"/>
      <c r="VE91" s="307"/>
      <c r="VF91" s="307"/>
      <c r="VG91" s="307"/>
      <c r="VH91" s="307"/>
      <c r="VI91" s="307"/>
      <c r="VJ91" s="307"/>
      <c r="VK91" s="307"/>
      <c r="VL91" s="307"/>
      <c r="VM91" s="307"/>
      <c r="VN91" s="307"/>
      <c r="VO91" s="307"/>
      <c r="VP91" s="307"/>
      <c r="VQ91" s="307"/>
      <c r="VR91" s="307"/>
      <c r="VS91" s="307"/>
      <c r="VT91" s="307"/>
      <c r="VU91" s="307"/>
      <c r="VV91" s="307"/>
      <c r="VW91" s="307"/>
      <c r="VX91" s="307"/>
      <c r="VY91" s="307"/>
      <c r="VZ91" s="307"/>
      <c r="WA91" s="307"/>
      <c r="WB91" s="307"/>
      <c r="WC91" s="307"/>
      <c r="WD91" s="307"/>
      <c r="WE91" s="307"/>
      <c r="WF91" s="307"/>
      <c r="WG91" s="307"/>
      <c r="WH91" s="307"/>
      <c r="WI91" s="307"/>
      <c r="WJ91" s="307"/>
      <c r="WK91" s="307"/>
      <c r="WL91" s="307"/>
      <c r="WM91" s="307"/>
      <c r="WN91" s="307"/>
      <c r="WO91" s="307"/>
      <c r="WP91" s="307"/>
      <c r="WQ91" s="307"/>
      <c r="WR91" s="307"/>
      <c r="WS91" s="307"/>
      <c r="WT91" s="307"/>
      <c r="WU91" s="307"/>
      <c r="WV91" s="307"/>
      <c r="WW91" s="307"/>
      <c r="WX91" s="307"/>
      <c r="WY91" s="307"/>
      <c r="WZ91" s="307"/>
      <c r="XA91" s="307"/>
      <c r="XB91" s="307"/>
      <c r="XC91" s="307"/>
      <c r="XD91" s="307"/>
      <c r="XE91" s="307"/>
      <c r="XF91" s="307"/>
      <c r="XG91" s="307"/>
      <c r="XH91" s="307"/>
      <c r="XI91" s="307"/>
      <c r="XJ91" s="307"/>
      <c r="XK91" s="307"/>
      <c r="XL91" s="307"/>
      <c r="XM91" s="307"/>
      <c r="XN91" s="307"/>
      <c r="XO91" s="307"/>
      <c r="XP91" s="307"/>
      <c r="XQ91" s="307"/>
      <c r="XR91" s="307"/>
      <c r="XS91" s="307"/>
      <c r="XT91" s="307"/>
      <c r="XU91" s="307"/>
      <c r="XV91" s="307"/>
      <c r="XW91" s="307"/>
      <c r="XX91" s="307"/>
      <c r="XY91" s="307"/>
      <c r="XZ91" s="307"/>
      <c r="YA91" s="307"/>
      <c r="YB91" s="307"/>
      <c r="YC91" s="307"/>
      <c r="YD91" s="307"/>
      <c r="YE91" s="307"/>
      <c r="YF91" s="307"/>
      <c r="YG91" s="307"/>
      <c r="YH91" s="307"/>
      <c r="YI91" s="307"/>
      <c r="YJ91" s="307"/>
      <c r="YK91" s="307"/>
      <c r="YL91" s="307"/>
      <c r="YM91" s="307"/>
      <c r="YN91" s="307"/>
      <c r="YO91" s="307"/>
      <c r="YP91" s="307"/>
      <c r="YQ91" s="307"/>
      <c r="YR91" s="307"/>
      <c r="YS91" s="307"/>
      <c r="YT91" s="307"/>
      <c r="YU91" s="307"/>
      <c r="YV91" s="307"/>
      <c r="YW91" s="307"/>
      <c r="YX91" s="307"/>
      <c r="YY91" s="307"/>
      <c r="YZ91" s="307"/>
      <c r="ZA91" s="307"/>
      <c r="ZB91" s="307"/>
      <c r="ZC91" s="307"/>
      <c r="ZD91" s="307"/>
      <c r="ZE91" s="307"/>
      <c r="ZF91" s="307"/>
      <c r="ZG91" s="307"/>
      <c r="ZH91" s="307"/>
      <c r="ZI91" s="307"/>
      <c r="ZJ91" s="307"/>
      <c r="ZK91" s="307"/>
      <c r="ZL91" s="307"/>
      <c r="ZM91" s="307"/>
      <c r="ZN91" s="307"/>
      <c r="ZO91" s="307"/>
      <c r="ZP91" s="307"/>
      <c r="ZQ91" s="307"/>
      <c r="ZR91" s="307"/>
      <c r="ZS91" s="307"/>
      <c r="ZT91" s="307"/>
      <c r="ZU91" s="307"/>
      <c r="ZV91" s="307"/>
      <c r="ZW91" s="307"/>
      <c r="ZX91" s="307"/>
      <c r="ZY91" s="307"/>
      <c r="ZZ91" s="307"/>
      <c r="AAA91" s="307"/>
      <c r="AAB91" s="307"/>
      <c r="AAC91" s="307"/>
      <c r="AAD91" s="307"/>
      <c r="AAE91" s="307"/>
      <c r="AAF91" s="307"/>
      <c r="AAG91" s="307"/>
      <c r="AAH91" s="307"/>
      <c r="AAI91" s="307"/>
      <c r="AAJ91" s="307"/>
      <c r="AAK91" s="307"/>
      <c r="AAL91" s="307"/>
      <c r="AAM91" s="307"/>
      <c r="AAN91" s="307"/>
      <c r="AAO91" s="307"/>
      <c r="AAP91" s="307"/>
      <c r="AAQ91" s="307"/>
      <c r="AAR91" s="307"/>
      <c r="AAS91" s="307"/>
      <c r="AAT91" s="307"/>
      <c r="AAU91" s="307"/>
      <c r="AAV91" s="307"/>
      <c r="AAW91" s="307"/>
      <c r="AAX91" s="307"/>
      <c r="AAY91" s="307"/>
      <c r="AAZ91" s="307"/>
      <c r="ABA91" s="307"/>
      <c r="ABB91" s="307"/>
      <c r="ABC91" s="307"/>
      <c r="ABD91" s="307"/>
      <c r="ABE91" s="307"/>
      <c r="ABF91" s="307"/>
      <c r="ABG91" s="307"/>
      <c r="ABH91" s="307"/>
      <c r="ABI91" s="307"/>
      <c r="ABJ91" s="307"/>
      <c r="ABK91" s="307"/>
      <c r="ABL91" s="307"/>
      <c r="ABM91" s="307"/>
      <c r="ABN91" s="307"/>
      <c r="ABO91" s="307"/>
      <c r="ABP91" s="307"/>
      <c r="ABQ91" s="307"/>
      <c r="ABR91" s="307"/>
      <c r="ABS91" s="307"/>
      <c r="ABT91" s="307"/>
      <c r="ABU91" s="307"/>
      <c r="ABV91" s="307"/>
      <c r="ABW91" s="307"/>
      <c r="ABX91" s="307"/>
      <c r="ABY91" s="307"/>
      <c r="ABZ91" s="307"/>
      <c r="ACA91" s="307"/>
      <c r="ACB91" s="307"/>
      <c r="ACC91" s="307"/>
      <c r="ACD91" s="307"/>
      <c r="ACE91" s="307"/>
      <c r="ACF91" s="307"/>
      <c r="ACG91" s="307"/>
      <c r="ACH91" s="307"/>
      <c r="ACI91" s="307"/>
      <c r="ACJ91" s="307"/>
      <c r="ACK91" s="307"/>
      <c r="ACL91" s="307"/>
      <c r="ACM91" s="307"/>
      <c r="ACN91" s="307"/>
      <c r="ACO91" s="307"/>
      <c r="ACP91" s="307"/>
      <c r="ACQ91" s="307"/>
      <c r="ACR91" s="307"/>
      <c r="ACS91" s="307"/>
      <c r="ACT91" s="307"/>
      <c r="ACU91" s="307"/>
      <c r="ACV91" s="307"/>
      <c r="ACW91" s="307"/>
      <c r="ACX91" s="307"/>
      <c r="ACY91" s="307"/>
      <c r="ACZ91" s="307"/>
      <c r="ADA91" s="307"/>
      <c r="ADB91" s="307"/>
      <c r="ADC91" s="307"/>
      <c r="ADD91" s="307"/>
      <c r="ADE91" s="307"/>
      <c r="ADF91" s="307"/>
      <c r="ADG91" s="307"/>
      <c r="ADH91" s="307"/>
      <c r="ADI91" s="307"/>
      <c r="ADJ91" s="307"/>
      <c r="ADK91" s="307"/>
      <c r="ADL91" s="307"/>
      <c r="ADM91" s="307"/>
      <c r="ADN91" s="307"/>
      <c r="ADO91" s="307"/>
      <c r="ADP91" s="307"/>
      <c r="ADQ91" s="307"/>
      <c r="ADR91" s="307"/>
      <c r="ADS91" s="307"/>
      <c r="ADT91" s="307"/>
      <c r="ADU91" s="307"/>
      <c r="ADV91" s="307"/>
      <c r="ADW91" s="307"/>
      <c r="ADX91" s="307"/>
      <c r="ADY91" s="307"/>
      <c r="ADZ91" s="307"/>
      <c r="AEA91" s="307"/>
      <c r="AEB91" s="307"/>
      <c r="AEC91" s="307"/>
      <c r="AED91" s="307"/>
      <c r="AEE91" s="307"/>
      <c r="AEF91" s="307"/>
      <c r="AEG91" s="307"/>
      <c r="AEH91" s="307"/>
      <c r="AEI91" s="307"/>
      <c r="AEJ91" s="307"/>
      <c r="AEK91" s="307"/>
      <c r="AEL91" s="307"/>
      <c r="AEM91" s="307"/>
      <c r="AEN91" s="307"/>
      <c r="AEO91" s="307"/>
      <c r="AEP91" s="307"/>
      <c r="AEQ91" s="307"/>
      <c r="AER91" s="307"/>
      <c r="AES91" s="307"/>
      <c r="AET91" s="307"/>
      <c r="AEU91" s="307"/>
      <c r="AEV91" s="307"/>
      <c r="AEW91" s="307"/>
      <c r="AEX91" s="307"/>
      <c r="AEY91" s="307"/>
      <c r="AEZ91" s="307"/>
      <c r="AFA91" s="307"/>
      <c r="AFB91" s="307"/>
      <c r="AFC91" s="307"/>
      <c r="AFD91" s="307"/>
      <c r="AFE91" s="307"/>
      <c r="AFF91" s="307"/>
      <c r="AFG91" s="307"/>
      <c r="AFH91" s="307"/>
      <c r="AFI91" s="307"/>
      <c r="AFJ91" s="307"/>
      <c r="AFK91" s="307"/>
      <c r="AFL91" s="307"/>
      <c r="AFM91" s="307"/>
      <c r="AFN91" s="307"/>
      <c r="AFO91" s="307"/>
      <c r="AFP91" s="307"/>
      <c r="AFQ91" s="307"/>
      <c r="AFR91" s="307"/>
      <c r="AFS91" s="307"/>
      <c r="AFT91" s="307"/>
      <c r="AFU91" s="307"/>
      <c r="AFV91" s="307"/>
      <c r="AFW91" s="307"/>
      <c r="AFX91" s="307"/>
      <c r="AFY91" s="307"/>
      <c r="AFZ91" s="307"/>
      <c r="AGA91" s="307"/>
      <c r="AGB91" s="307"/>
      <c r="AGC91" s="307"/>
      <c r="AGD91" s="307"/>
      <c r="AGE91" s="307"/>
      <c r="AGF91" s="307"/>
      <c r="AGG91" s="307"/>
      <c r="AGH91" s="307"/>
      <c r="AGI91" s="307"/>
      <c r="AGJ91" s="307"/>
      <c r="AGK91" s="307"/>
      <c r="AGL91" s="307"/>
      <c r="AGM91" s="307"/>
      <c r="AGN91" s="307"/>
      <c r="AGO91" s="307"/>
      <c r="AGP91" s="307"/>
      <c r="AGQ91" s="307"/>
      <c r="AGR91" s="307"/>
      <c r="AGS91" s="307"/>
      <c r="AGT91" s="307"/>
      <c r="AGU91" s="307"/>
      <c r="AGV91" s="307"/>
      <c r="AGW91" s="307"/>
      <c r="AGX91" s="307"/>
      <c r="AGY91" s="307"/>
      <c r="AGZ91" s="307"/>
      <c r="AHA91" s="307"/>
      <c r="AHB91" s="307"/>
      <c r="AHC91" s="307"/>
      <c r="AHD91" s="307"/>
      <c r="AHE91" s="307"/>
      <c r="AHF91" s="307"/>
      <c r="AHG91" s="307"/>
      <c r="AHH91" s="307"/>
      <c r="AHI91" s="307"/>
      <c r="AHJ91" s="307"/>
      <c r="AHK91" s="307"/>
      <c r="AHL91" s="307"/>
      <c r="AHM91" s="307"/>
      <c r="AHN91" s="307"/>
      <c r="AHO91" s="307"/>
      <c r="AHP91" s="307"/>
      <c r="AHQ91" s="307"/>
      <c r="AHR91" s="307"/>
      <c r="AHS91" s="307"/>
      <c r="AHT91" s="307"/>
      <c r="AHU91" s="307"/>
      <c r="AHV91" s="307"/>
      <c r="AHW91" s="307"/>
      <c r="AHX91" s="307"/>
      <c r="AHY91" s="307"/>
      <c r="AHZ91" s="307"/>
      <c r="AIA91" s="307"/>
      <c r="AIB91" s="307"/>
      <c r="AIC91" s="307"/>
      <c r="AID91" s="307"/>
      <c r="AIE91" s="307"/>
      <c r="AIF91" s="307"/>
      <c r="AIG91" s="307"/>
      <c r="AIH91" s="307"/>
      <c r="AII91" s="307"/>
      <c r="AIJ91" s="307"/>
      <c r="AIK91" s="307"/>
      <c r="AIL91" s="307"/>
      <c r="AIM91" s="307"/>
      <c r="AIN91" s="307"/>
      <c r="AIO91" s="307"/>
      <c r="AIP91" s="307"/>
      <c r="AIQ91" s="307"/>
      <c r="AIR91" s="307"/>
      <c r="AIS91" s="307"/>
      <c r="AIT91" s="307"/>
      <c r="AIU91" s="307"/>
      <c r="AIV91" s="307"/>
      <c r="AIW91" s="307"/>
      <c r="AIX91" s="307"/>
      <c r="AIY91" s="307"/>
      <c r="AIZ91" s="307"/>
      <c r="AJA91" s="307"/>
      <c r="AJB91" s="307"/>
      <c r="AJC91" s="307"/>
      <c r="AJD91" s="307"/>
      <c r="AJE91" s="307"/>
      <c r="AJF91" s="307"/>
      <c r="AJG91" s="307"/>
      <c r="AJH91" s="307"/>
      <c r="AJI91" s="307"/>
      <c r="AJJ91" s="307"/>
      <c r="AJK91" s="307"/>
      <c r="AJL91" s="307"/>
      <c r="AJM91" s="307"/>
      <c r="AJN91" s="307"/>
      <c r="AJO91" s="307"/>
      <c r="AJP91" s="307"/>
      <c r="AJQ91" s="307"/>
      <c r="AJR91" s="307"/>
      <c r="AJS91" s="307"/>
      <c r="AJT91" s="307"/>
      <c r="AJU91" s="307"/>
      <c r="AJV91" s="307"/>
      <c r="AJW91" s="307"/>
      <c r="AJX91" s="307"/>
      <c r="AJY91" s="307"/>
      <c r="AJZ91" s="307"/>
      <c r="AKA91" s="307"/>
      <c r="AKB91" s="307"/>
      <c r="AKC91" s="307"/>
      <c r="AKD91" s="307"/>
      <c r="AKE91" s="307"/>
      <c r="AKF91" s="307"/>
      <c r="AKG91" s="307"/>
      <c r="AKH91" s="307"/>
      <c r="AKI91" s="307"/>
      <c r="AKJ91" s="307"/>
      <c r="AKK91" s="307"/>
      <c r="AKL91" s="307"/>
      <c r="AKM91" s="307"/>
      <c r="AKN91" s="307"/>
      <c r="AKO91" s="307"/>
      <c r="AKP91" s="307"/>
      <c r="AKQ91" s="307"/>
      <c r="AKR91" s="307"/>
      <c r="AKS91" s="307"/>
      <c r="AKT91" s="307"/>
      <c r="AKU91" s="307"/>
      <c r="AKV91" s="307"/>
      <c r="AKW91" s="307"/>
      <c r="AKX91" s="307"/>
      <c r="AKY91" s="307"/>
    </row>
    <row r="92" spans="1:987" s="41" customFormat="1" x14ac:dyDescent="0.25">
      <c r="A92" s="181" t="s">
        <v>74</v>
      </c>
      <c r="B92" s="182">
        <f>'Sample of Spirits 2'!B92</f>
        <v>0</v>
      </c>
      <c r="C92" s="92"/>
      <c r="D92" s="92"/>
      <c r="E92"/>
      <c r="F92" s="118"/>
      <c r="G92" s="114"/>
      <c r="H92" s="114"/>
      <c r="I92" s="114"/>
      <c r="J92" s="114"/>
      <c r="K92" s="118"/>
      <c r="P92" s="118"/>
      <c r="Q92" s="114"/>
      <c r="R92" s="114"/>
      <c r="S92" s="118"/>
      <c r="T92" s="113"/>
      <c r="U92" s="114"/>
      <c r="V92" s="114"/>
      <c r="W92" s="312"/>
      <c r="X92" s="307"/>
      <c r="Y92" s="307"/>
      <c r="Z92" s="307"/>
      <c r="AA92" s="307"/>
      <c r="AB92" s="307"/>
      <c r="AC92" s="307"/>
      <c r="AD92" s="307"/>
      <c r="AE92" s="307"/>
      <c r="AF92" s="307"/>
      <c r="AG92" s="307"/>
      <c r="AH92" s="307"/>
      <c r="AI92" s="307"/>
      <c r="AJ92" s="307"/>
      <c r="AK92" s="307"/>
      <c r="AL92" s="307"/>
      <c r="AM92" s="307"/>
      <c r="AN92" s="307"/>
      <c r="AO92" s="307"/>
      <c r="AP92" s="307"/>
      <c r="AQ92" s="307"/>
      <c r="AR92" s="307"/>
      <c r="AS92" s="307"/>
      <c r="AT92" s="307"/>
      <c r="AU92" s="307"/>
      <c r="AV92" s="307"/>
      <c r="AW92" s="307"/>
      <c r="AX92" s="307"/>
      <c r="AY92" s="307"/>
      <c r="AZ92" s="307"/>
      <c r="BA92" s="307"/>
      <c r="BB92" s="307"/>
      <c r="BC92" s="307"/>
      <c r="BD92" s="307"/>
      <c r="BE92" s="307"/>
      <c r="BF92" s="307"/>
      <c r="BG92" s="307"/>
      <c r="BH92" s="307"/>
      <c r="BI92" s="307"/>
      <c r="BJ92" s="307"/>
      <c r="BK92" s="307"/>
      <c r="BL92" s="307"/>
      <c r="BM92" s="307"/>
      <c r="BN92" s="307"/>
      <c r="BO92" s="307"/>
      <c r="BP92" s="307"/>
      <c r="BQ92" s="307"/>
      <c r="BR92" s="307"/>
      <c r="BS92" s="307"/>
      <c r="BT92" s="307"/>
      <c r="BU92" s="307"/>
      <c r="BV92" s="307"/>
      <c r="BW92" s="307"/>
      <c r="BX92" s="307"/>
      <c r="BY92" s="307"/>
      <c r="BZ92" s="307"/>
      <c r="CA92" s="307"/>
      <c r="CB92" s="307"/>
      <c r="CC92" s="307"/>
      <c r="CD92" s="307"/>
      <c r="CE92" s="307"/>
      <c r="CF92" s="307"/>
      <c r="CG92" s="307"/>
      <c r="CH92" s="307"/>
      <c r="CI92" s="307"/>
      <c r="CJ92" s="307"/>
      <c r="CK92" s="307"/>
      <c r="CL92" s="307"/>
      <c r="CM92" s="307"/>
      <c r="CN92" s="307"/>
      <c r="CO92" s="307"/>
      <c r="CP92" s="307"/>
      <c r="CQ92" s="307"/>
      <c r="CR92" s="307"/>
      <c r="CS92" s="307"/>
      <c r="CT92" s="307"/>
      <c r="CU92" s="307"/>
      <c r="CV92" s="307"/>
      <c r="CW92" s="307"/>
      <c r="CX92" s="307"/>
      <c r="CY92" s="307"/>
      <c r="CZ92" s="307"/>
      <c r="DA92" s="307"/>
      <c r="DB92" s="307"/>
      <c r="DC92" s="307"/>
      <c r="DD92" s="307"/>
      <c r="DE92" s="307"/>
      <c r="DF92" s="307"/>
      <c r="DG92" s="307"/>
      <c r="DH92" s="307"/>
      <c r="DI92" s="307"/>
      <c r="DJ92" s="307"/>
      <c r="DK92" s="307"/>
      <c r="DL92" s="307"/>
      <c r="DM92" s="307"/>
      <c r="DN92" s="307"/>
      <c r="DO92" s="307"/>
      <c r="DP92" s="307"/>
      <c r="DQ92" s="307"/>
      <c r="DR92" s="307"/>
      <c r="DS92" s="307"/>
      <c r="DT92" s="307"/>
      <c r="DU92" s="307"/>
      <c r="DV92" s="307"/>
      <c r="DW92" s="307"/>
      <c r="DX92" s="307"/>
      <c r="DY92" s="307"/>
      <c r="DZ92" s="307"/>
      <c r="EA92" s="307"/>
      <c r="EB92" s="307"/>
      <c r="EC92" s="307"/>
      <c r="ED92" s="307"/>
      <c r="EE92" s="307"/>
      <c r="EF92" s="307"/>
      <c r="EG92" s="307"/>
      <c r="EH92" s="307"/>
      <c r="EI92" s="307"/>
      <c r="EJ92" s="307"/>
      <c r="EK92" s="307"/>
      <c r="EL92" s="307"/>
      <c r="EM92" s="307"/>
      <c r="EN92" s="307"/>
      <c r="EO92" s="307"/>
      <c r="EP92" s="307"/>
      <c r="EQ92" s="307"/>
      <c r="ER92" s="307"/>
      <c r="ES92" s="307"/>
      <c r="ET92" s="307"/>
      <c r="EU92" s="307"/>
      <c r="EV92" s="307"/>
      <c r="EW92" s="307"/>
      <c r="EX92" s="307"/>
      <c r="EY92" s="307"/>
      <c r="EZ92" s="307"/>
      <c r="FA92" s="307"/>
      <c r="FB92" s="307"/>
      <c r="FC92" s="307"/>
      <c r="FD92" s="307"/>
      <c r="FE92" s="307"/>
      <c r="FF92" s="307"/>
      <c r="FG92" s="307"/>
      <c r="FH92" s="307"/>
      <c r="FI92" s="307"/>
      <c r="FJ92" s="307"/>
      <c r="FK92" s="307"/>
      <c r="FL92" s="307"/>
      <c r="FM92" s="307"/>
      <c r="FN92" s="307"/>
      <c r="FO92" s="307"/>
      <c r="FP92" s="307"/>
      <c r="FQ92" s="307"/>
      <c r="FR92" s="307"/>
      <c r="FS92" s="307"/>
      <c r="FT92" s="307"/>
      <c r="FU92" s="307"/>
      <c r="FV92" s="307"/>
      <c r="FW92" s="307"/>
      <c r="FX92" s="307"/>
      <c r="FY92" s="307"/>
      <c r="FZ92" s="307"/>
      <c r="GA92" s="307"/>
      <c r="GB92" s="307"/>
      <c r="GC92" s="307"/>
      <c r="GD92" s="307"/>
      <c r="GE92" s="307"/>
      <c r="GF92" s="307"/>
      <c r="GG92" s="307"/>
      <c r="GH92" s="307"/>
      <c r="GI92" s="307"/>
      <c r="GJ92" s="307"/>
      <c r="GK92" s="307"/>
      <c r="GL92" s="307"/>
      <c r="GM92" s="307"/>
      <c r="GN92" s="307"/>
      <c r="GO92" s="307"/>
      <c r="GP92" s="307"/>
      <c r="GQ92" s="307"/>
      <c r="GR92" s="307"/>
      <c r="GS92" s="307"/>
      <c r="GT92" s="307"/>
      <c r="GU92" s="307"/>
      <c r="GV92" s="307"/>
      <c r="GW92" s="307"/>
      <c r="GX92" s="307"/>
      <c r="GY92" s="307"/>
      <c r="GZ92" s="307"/>
      <c r="HA92" s="307"/>
      <c r="HB92" s="307"/>
      <c r="HC92" s="307"/>
      <c r="HD92" s="307"/>
      <c r="HE92" s="307"/>
      <c r="HF92" s="307"/>
      <c r="HG92" s="307"/>
      <c r="HH92" s="307"/>
      <c r="HI92" s="307"/>
      <c r="HJ92" s="307"/>
      <c r="HK92" s="307"/>
      <c r="HL92" s="307"/>
      <c r="HM92" s="307"/>
      <c r="HN92" s="307"/>
      <c r="HO92" s="307"/>
      <c r="HP92" s="307"/>
      <c r="HQ92" s="307"/>
      <c r="HR92" s="307"/>
      <c r="HS92" s="307"/>
      <c r="HT92" s="307"/>
      <c r="HU92" s="307"/>
      <c r="HV92" s="307"/>
      <c r="HW92" s="307"/>
      <c r="HX92" s="307"/>
      <c r="HY92" s="307"/>
      <c r="HZ92" s="307"/>
      <c r="IA92" s="307"/>
      <c r="IB92" s="307"/>
      <c r="IC92" s="307"/>
      <c r="ID92" s="307"/>
      <c r="IE92" s="307"/>
      <c r="IF92" s="307"/>
      <c r="IG92" s="307"/>
      <c r="IH92" s="307"/>
      <c r="II92" s="307"/>
      <c r="IJ92" s="307"/>
      <c r="IK92" s="307"/>
      <c r="IL92" s="307"/>
      <c r="IM92" s="307"/>
      <c r="IN92" s="307"/>
      <c r="IO92" s="307"/>
      <c r="IP92" s="307"/>
      <c r="IQ92" s="307"/>
      <c r="IR92" s="307"/>
      <c r="IS92" s="307"/>
      <c r="IT92" s="307"/>
      <c r="IU92" s="307"/>
      <c r="IV92" s="307"/>
      <c r="IW92" s="307"/>
      <c r="IX92" s="307"/>
      <c r="IY92" s="307"/>
      <c r="IZ92" s="307"/>
      <c r="JA92" s="307"/>
      <c r="JB92" s="307"/>
      <c r="JC92" s="307"/>
      <c r="JD92" s="307"/>
      <c r="JE92" s="307"/>
      <c r="JF92" s="307"/>
      <c r="JG92" s="307"/>
      <c r="JH92" s="307"/>
      <c r="JI92" s="307"/>
      <c r="JJ92" s="307"/>
      <c r="JK92" s="307"/>
      <c r="JL92" s="307"/>
      <c r="JM92" s="307"/>
      <c r="JN92" s="307"/>
      <c r="JO92" s="307"/>
      <c r="JP92" s="307"/>
      <c r="JQ92" s="307"/>
      <c r="JR92" s="307"/>
      <c r="JS92" s="307"/>
      <c r="JT92" s="307"/>
      <c r="JU92" s="307"/>
      <c r="JV92" s="307"/>
      <c r="JW92" s="307"/>
      <c r="JX92" s="307"/>
      <c r="JY92" s="307"/>
      <c r="JZ92" s="307"/>
      <c r="KA92" s="307"/>
      <c r="KB92" s="307"/>
      <c r="KC92" s="307"/>
      <c r="KD92" s="307"/>
      <c r="KE92" s="307"/>
      <c r="KF92" s="307"/>
      <c r="KG92" s="307"/>
      <c r="KH92" s="307"/>
      <c r="KI92" s="307"/>
      <c r="KJ92" s="307"/>
      <c r="KK92" s="307"/>
      <c r="KL92" s="307"/>
      <c r="KM92" s="307"/>
      <c r="KN92" s="307"/>
      <c r="KO92" s="307"/>
      <c r="KP92" s="307"/>
      <c r="KQ92" s="307"/>
      <c r="KR92" s="307"/>
      <c r="KS92" s="307"/>
      <c r="KT92" s="307"/>
      <c r="KU92" s="307"/>
      <c r="KV92" s="307"/>
      <c r="KW92" s="307"/>
      <c r="KX92" s="307"/>
      <c r="KY92" s="307"/>
      <c r="KZ92" s="307"/>
      <c r="LA92" s="307"/>
      <c r="LB92" s="307"/>
      <c r="LC92" s="307"/>
      <c r="LD92" s="307"/>
      <c r="LE92" s="307"/>
      <c r="LF92" s="307"/>
      <c r="LG92" s="307"/>
      <c r="LH92" s="307"/>
      <c r="LI92" s="307"/>
      <c r="LJ92" s="307"/>
      <c r="LK92" s="307"/>
      <c r="LL92" s="307"/>
      <c r="LM92" s="307"/>
      <c r="LN92" s="307"/>
      <c r="LO92" s="307"/>
      <c r="LP92" s="307"/>
      <c r="LQ92" s="307"/>
      <c r="LR92" s="307"/>
      <c r="LS92" s="307"/>
      <c r="LT92" s="307"/>
      <c r="LU92" s="307"/>
      <c r="LV92" s="307"/>
      <c r="LW92" s="307"/>
      <c r="LX92" s="307"/>
      <c r="LY92" s="307"/>
      <c r="LZ92" s="307"/>
      <c r="MA92" s="307"/>
      <c r="MB92" s="307"/>
      <c r="MC92" s="307"/>
      <c r="MD92" s="307"/>
      <c r="ME92" s="307"/>
      <c r="MF92" s="307"/>
      <c r="MG92" s="307"/>
      <c r="MH92" s="307"/>
      <c r="MI92" s="307"/>
      <c r="MJ92" s="307"/>
      <c r="MK92" s="307"/>
      <c r="ML92" s="307"/>
      <c r="MM92" s="307"/>
      <c r="MN92" s="307"/>
      <c r="MO92" s="307"/>
      <c r="MP92" s="307"/>
      <c r="MQ92" s="307"/>
      <c r="MR92" s="307"/>
      <c r="MS92" s="307"/>
      <c r="MT92" s="307"/>
      <c r="MU92" s="307"/>
      <c r="MV92" s="307"/>
      <c r="MW92" s="307"/>
      <c r="MX92" s="307"/>
      <c r="MY92" s="307"/>
      <c r="MZ92" s="307"/>
      <c r="NA92" s="307"/>
      <c r="NB92" s="307"/>
      <c r="NC92" s="307"/>
      <c r="ND92" s="307"/>
      <c r="NE92" s="307"/>
      <c r="NF92" s="307"/>
      <c r="NG92" s="307"/>
      <c r="NH92" s="307"/>
      <c r="NI92" s="307"/>
      <c r="NJ92" s="307"/>
      <c r="NK92" s="307"/>
      <c r="NL92" s="307"/>
      <c r="NM92" s="307"/>
      <c r="NN92" s="307"/>
      <c r="NO92" s="307"/>
      <c r="NP92" s="307"/>
      <c r="NQ92" s="307"/>
      <c r="NR92" s="307"/>
      <c r="NS92" s="307"/>
      <c r="NT92" s="307"/>
      <c r="NU92" s="307"/>
      <c r="NV92" s="307"/>
      <c r="NW92" s="307"/>
      <c r="NX92" s="307"/>
      <c r="NY92" s="307"/>
      <c r="NZ92" s="307"/>
      <c r="OA92" s="307"/>
      <c r="OB92" s="307"/>
      <c r="OC92" s="307"/>
      <c r="OD92" s="307"/>
      <c r="OE92" s="307"/>
      <c r="OF92" s="307"/>
      <c r="OG92" s="307"/>
      <c r="OH92" s="307"/>
      <c r="OI92" s="307"/>
      <c r="OJ92" s="307"/>
      <c r="OK92" s="307"/>
      <c r="OL92" s="307"/>
      <c r="OM92" s="307"/>
      <c r="ON92" s="307"/>
      <c r="OO92" s="307"/>
      <c r="OP92" s="307"/>
      <c r="OQ92" s="307"/>
      <c r="OR92" s="307"/>
      <c r="OS92" s="307"/>
      <c r="OT92" s="307"/>
      <c r="OU92" s="307"/>
      <c r="OV92" s="307"/>
      <c r="OW92" s="307"/>
      <c r="OX92" s="307"/>
      <c r="OY92" s="307"/>
      <c r="OZ92" s="307"/>
      <c r="PA92" s="307"/>
      <c r="PB92" s="307"/>
      <c r="PC92" s="307"/>
      <c r="PD92" s="307"/>
      <c r="PE92" s="307"/>
      <c r="PF92" s="307"/>
      <c r="PG92" s="307"/>
      <c r="PH92" s="307"/>
      <c r="PI92" s="307"/>
      <c r="PJ92" s="307"/>
      <c r="PK92" s="307"/>
      <c r="PL92" s="307"/>
      <c r="PM92" s="307"/>
      <c r="PN92" s="307"/>
      <c r="PO92" s="307"/>
      <c r="PP92" s="307"/>
      <c r="PQ92" s="307"/>
      <c r="PR92" s="307"/>
      <c r="PS92" s="307"/>
      <c r="PT92" s="307"/>
      <c r="PU92" s="307"/>
      <c r="PV92" s="307"/>
      <c r="PW92" s="307"/>
      <c r="PX92" s="307"/>
      <c r="PY92" s="307"/>
      <c r="PZ92" s="307"/>
      <c r="QA92" s="307"/>
      <c r="QB92" s="307"/>
      <c r="QC92" s="307"/>
      <c r="QD92" s="307"/>
      <c r="QE92" s="307"/>
      <c r="QF92" s="307"/>
      <c r="QG92" s="307"/>
      <c r="QH92" s="307"/>
      <c r="QI92" s="307"/>
      <c r="QJ92" s="307"/>
      <c r="QK92" s="307"/>
      <c r="QL92" s="307"/>
      <c r="QM92" s="307"/>
      <c r="QN92" s="307"/>
      <c r="QO92" s="307"/>
      <c r="QP92" s="307"/>
      <c r="QQ92" s="307"/>
      <c r="QR92" s="307"/>
      <c r="QS92" s="307"/>
      <c r="QT92" s="307"/>
      <c r="QU92" s="307"/>
      <c r="QV92" s="307"/>
      <c r="QW92" s="307"/>
      <c r="QX92" s="307"/>
      <c r="QY92" s="307"/>
      <c r="QZ92" s="307"/>
      <c r="RA92" s="307"/>
      <c r="RB92" s="307"/>
      <c r="RC92" s="307"/>
      <c r="RD92" s="307"/>
      <c r="RE92" s="307"/>
      <c r="RF92" s="307"/>
      <c r="RG92" s="307"/>
      <c r="RH92" s="307"/>
      <c r="RI92" s="307"/>
      <c r="RJ92" s="307"/>
      <c r="RK92" s="307"/>
      <c r="RL92" s="307"/>
      <c r="RM92" s="307"/>
      <c r="RN92" s="307"/>
      <c r="RO92" s="307"/>
      <c r="RP92" s="307"/>
      <c r="RQ92" s="307"/>
      <c r="RR92" s="307"/>
      <c r="RS92" s="307"/>
      <c r="RT92" s="307"/>
      <c r="RU92" s="307"/>
      <c r="RV92" s="307"/>
      <c r="RW92" s="307"/>
      <c r="RX92" s="307"/>
      <c r="RY92" s="307"/>
      <c r="RZ92" s="307"/>
      <c r="SA92" s="307"/>
      <c r="SB92" s="307"/>
      <c r="SC92" s="307"/>
      <c r="SD92" s="307"/>
      <c r="SE92" s="307"/>
      <c r="SF92" s="307"/>
      <c r="SG92" s="307"/>
      <c r="SH92" s="307"/>
      <c r="SI92" s="307"/>
      <c r="SJ92" s="307"/>
      <c r="SK92" s="307"/>
      <c r="SL92" s="307"/>
      <c r="SM92" s="307"/>
      <c r="SN92" s="307"/>
      <c r="SO92" s="307"/>
      <c r="SP92" s="307"/>
      <c r="SQ92" s="307"/>
      <c r="SR92" s="307"/>
      <c r="SS92" s="307"/>
      <c r="ST92" s="307"/>
      <c r="SU92" s="307"/>
      <c r="SV92" s="307"/>
      <c r="SW92" s="307"/>
      <c r="SX92" s="307"/>
      <c r="SY92" s="307"/>
      <c r="SZ92" s="307"/>
      <c r="TA92" s="307"/>
      <c r="TB92" s="307"/>
      <c r="TC92" s="307"/>
      <c r="TD92" s="307"/>
      <c r="TE92" s="307"/>
      <c r="TF92" s="307"/>
      <c r="TG92" s="307"/>
      <c r="TH92" s="307"/>
      <c r="TI92" s="307"/>
      <c r="TJ92" s="307"/>
      <c r="TK92" s="307"/>
      <c r="TL92" s="307"/>
      <c r="TM92" s="307"/>
      <c r="TN92" s="307"/>
      <c r="TO92" s="307"/>
      <c r="TP92" s="307"/>
      <c r="TQ92" s="307"/>
      <c r="TR92" s="307"/>
      <c r="TS92" s="307"/>
      <c r="TT92" s="307"/>
      <c r="TU92" s="307"/>
      <c r="TV92" s="307"/>
      <c r="TW92" s="307"/>
      <c r="TX92" s="307"/>
      <c r="TY92" s="307"/>
      <c r="TZ92" s="307"/>
      <c r="UA92" s="307"/>
      <c r="UB92" s="307"/>
      <c r="UC92" s="307"/>
      <c r="UD92" s="307"/>
      <c r="UE92" s="307"/>
      <c r="UF92" s="307"/>
      <c r="UG92" s="307"/>
      <c r="UH92" s="307"/>
      <c r="UI92" s="307"/>
      <c r="UJ92" s="307"/>
      <c r="UK92" s="307"/>
      <c r="UL92" s="307"/>
      <c r="UM92" s="307"/>
      <c r="UN92" s="307"/>
      <c r="UO92" s="307"/>
      <c r="UP92" s="307"/>
      <c r="UQ92" s="307"/>
      <c r="UR92" s="307"/>
      <c r="US92" s="307"/>
      <c r="UT92" s="307"/>
      <c r="UU92" s="307"/>
      <c r="UV92" s="307"/>
      <c r="UW92" s="307"/>
      <c r="UX92" s="307"/>
      <c r="UY92" s="307"/>
      <c r="UZ92" s="307"/>
      <c r="VA92" s="307"/>
      <c r="VB92" s="307"/>
      <c r="VC92" s="307"/>
      <c r="VD92" s="307"/>
      <c r="VE92" s="307"/>
      <c r="VF92" s="307"/>
      <c r="VG92" s="307"/>
      <c r="VH92" s="307"/>
      <c r="VI92" s="307"/>
      <c r="VJ92" s="307"/>
      <c r="VK92" s="307"/>
      <c r="VL92" s="307"/>
      <c r="VM92" s="307"/>
      <c r="VN92" s="307"/>
      <c r="VO92" s="307"/>
      <c r="VP92" s="307"/>
      <c r="VQ92" s="307"/>
      <c r="VR92" s="307"/>
      <c r="VS92" s="307"/>
      <c r="VT92" s="307"/>
      <c r="VU92" s="307"/>
      <c r="VV92" s="307"/>
      <c r="VW92" s="307"/>
      <c r="VX92" s="307"/>
      <c r="VY92" s="307"/>
      <c r="VZ92" s="307"/>
      <c r="WA92" s="307"/>
      <c r="WB92" s="307"/>
      <c r="WC92" s="307"/>
      <c r="WD92" s="307"/>
      <c r="WE92" s="307"/>
      <c r="WF92" s="307"/>
      <c r="WG92" s="307"/>
      <c r="WH92" s="307"/>
      <c r="WI92" s="307"/>
      <c r="WJ92" s="307"/>
      <c r="WK92" s="307"/>
      <c r="WL92" s="307"/>
      <c r="WM92" s="307"/>
      <c r="WN92" s="307"/>
      <c r="WO92" s="307"/>
      <c r="WP92" s="307"/>
      <c r="WQ92" s="307"/>
      <c r="WR92" s="307"/>
      <c r="WS92" s="307"/>
      <c r="WT92" s="307"/>
      <c r="WU92" s="307"/>
      <c r="WV92" s="307"/>
      <c r="WW92" s="307"/>
      <c r="WX92" s="307"/>
      <c r="WY92" s="307"/>
      <c r="WZ92" s="307"/>
      <c r="XA92" s="307"/>
      <c r="XB92" s="307"/>
      <c r="XC92" s="307"/>
      <c r="XD92" s="307"/>
      <c r="XE92" s="307"/>
      <c r="XF92" s="307"/>
      <c r="XG92" s="307"/>
      <c r="XH92" s="307"/>
      <c r="XI92" s="307"/>
      <c r="XJ92" s="307"/>
      <c r="XK92" s="307"/>
      <c r="XL92" s="307"/>
      <c r="XM92" s="307"/>
      <c r="XN92" s="307"/>
      <c r="XO92" s="307"/>
      <c r="XP92" s="307"/>
      <c r="XQ92" s="307"/>
      <c r="XR92" s="307"/>
      <c r="XS92" s="307"/>
      <c r="XT92" s="307"/>
      <c r="XU92" s="307"/>
      <c r="XV92" s="307"/>
      <c r="XW92" s="307"/>
      <c r="XX92" s="307"/>
      <c r="XY92" s="307"/>
      <c r="XZ92" s="307"/>
      <c r="YA92" s="307"/>
      <c r="YB92" s="307"/>
      <c r="YC92" s="307"/>
      <c r="YD92" s="307"/>
      <c r="YE92" s="307"/>
      <c r="YF92" s="307"/>
      <c r="YG92" s="307"/>
      <c r="YH92" s="307"/>
      <c r="YI92" s="307"/>
      <c r="YJ92" s="307"/>
      <c r="YK92" s="307"/>
      <c r="YL92" s="307"/>
      <c r="YM92" s="307"/>
      <c r="YN92" s="307"/>
      <c r="YO92" s="307"/>
      <c r="YP92" s="307"/>
      <c r="YQ92" s="307"/>
      <c r="YR92" s="307"/>
      <c r="YS92" s="307"/>
      <c r="YT92" s="307"/>
      <c r="YU92" s="307"/>
      <c r="YV92" s="307"/>
      <c r="YW92" s="307"/>
      <c r="YX92" s="307"/>
      <c r="YY92" s="307"/>
      <c r="YZ92" s="307"/>
      <c r="ZA92" s="307"/>
      <c r="ZB92" s="307"/>
      <c r="ZC92" s="307"/>
      <c r="ZD92" s="307"/>
      <c r="ZE92" s="307"/>
      <c r="ZF92" s="307"/>
      <c r="ZG92" s="307"/>
      <c r="ZH92" s="307"/>
      <c r="ZI92" s="307"/>
      <c r="ZJ92" s="307"/>
      <c r="ZK92" s="307"/>
      <c r="ZL92" s="307"/>
      <c r="ZM92" s="307"/>
      <c r="ZN92" s="307"/>
      <c r="ZO92" s="307"/>
      <c r="ZP92" s="307"/>
      <c r="ZQ92" s="307"/>
      <c r="ZR92" s="307"/>
      <c r="ZS92" s="307"/>
      <c r="ZT92" s="307"/>
      <c r="ZU92" s="307"/>
      <c r="ZV92" s="307"/>
      <c r="ZW92" s="307"/>
      <c r="ZX92" s="307"/>
      <c r="ZY92" s="307"/>
      <c r="ZZ92" s="307"/>
      <c r="AAA92" s="307"/>
      <c r="AAB92" s="307"/>
      <c r="AAC92" s="307"/>
      <c r="AAD92" s="307"/>
      <c r="AAE92" s="307"/>
      <c r="AAF92" s="307"/>
      <c r="AAG92" s="307"/>
      <c r="AAH92" s="307"/>
      <c r="AAI92" s="307"/>
      <c r="AAJ92" s="307"/>
      <c r="AAK92" s="307"/>
      <c r="AAL92" s="307"/>
      <c r="AAM92" s="307"/>
      <c r="AAN92" s="307"/>
      <c r="AAO92" s="307"/>
      <c r="AAP92" s="307"/>
      <c r="AAQ92" s="307"/>
      <c r="AAR92" s="307"/>
      <c r="AAS92" s="307"/>
      <c r="AAT92" s="307"/>
      <c r="AAU92" s="307"/>
      <c r="AAV92" s="307"/>
      <c r="AAW92" s="307"/>
      <c r="AAX92" s="307"/>
      <c r="AAY92" s="307"/>
      <c r="AAZ92" s="307"/>
      <c r="ABA92" s="307"/>
      <c r="ABB92" s="307"/>
      <c r="ABC92" s="307"/>
      <c r="ABD92" s="307"/>
      <c r="ABE92" s="307"/>
      <c r="ABF92" s="307"/>
      <c r="ABG92" s="307"/>
      <c r="ABH92" s="307"/>
      <c r="ABI92" s="307"/>
      <c r="ABJ92" s="307"/>
      <c r="ABK92" s="307"/>
      <c r="ABL92" s="307"/>
      <c r="ABM92" s="307"/>
      <c r="ABN92" s="307"/>
      <c r="ABO92" s="307"/>
      <c r="ABP92" s="307"/>
      <c r="ABQ92" s="307"/>
      <c r="ABR92" s="307"/>
      <c r="ABS92" s="307"/>
      <c r="ABT92" s="307"/>
      <c r="ABU92" s="307"/>
      <c r="ABV92" s="307"/>
      <c r="ABW92" s="307"/>
      <c r="ABX92" s="307"/>
      <c r="ABY92" s="307"/>
      <c r="ABZ92" s="307"/>
      <c r="ACA92" s="307"/>
      <c r="ACB92" s="307"/>
      <c r="ACC92" s="307"/>
      <c r="ACD92" s="307"/>
      <c r="ACE92" s="307"/>
      <c r="ACF92" s="307"/>
      <c r="ACG92" s="307"/>
      <c r="ACH92" s="307"/>
      <c r="ACI92" s="307"/>
      <c r="ACJ92" s="307"/>
      <c r="ACK92" s="307"/>
      <c r="ACL92" s="307"/>
      <c r="ACM92" s="307"/>
      <c r="ACN92" s="307"/>
      <c r="ACO92" s="307"/>
      <c r="ACP92" s="307"/>
      <c r="ACQ92" s="307"/>
      <c r="ACR92" s="307"/>
      <c r="ACS92" s="307"/>
      <c r="ACT92" s="307"/>
      <c r="ACU92" s="307"/>
      <c r="ACV92" s="307"/>
      <c r="ACW92" s="307"/>
      <c r="ACX92" s="307"/>
      <c r="ACY92" s="307"/>
      <c r="ACZ92" s="307"/>
      <c r="ADA92" s="307"/>
      <c r="ADB92" s="307"/>
      <c r="ADC92" s="307"/>
      <c r="ADD92" s="307"/>
      <c r="ADE92" s="307"/>
      <c r="ADF92" s="307"/>
      <c r="ADG92" s="307"/>
      <c r="ADH92" s="307"/>
      <c r="ADI92" s="307"/>
      <c r="ADJ92" s="307"/>
      <c r="ADK92" s="307"/>
      <c r="ADL92" s="307"/>
      <c r="ADM92" s="307"/>
      <c r="ADN92" s="307"/>
      <c r="ADO92" s="307"/>
      <c r="ADP92" s="307"/>
      <c r="ADQ92" s="307"/>
      <c r="ADR92" s="307"/>
      <c r="ADS92" s="307"/>
      <c r="ADT92" s="307"/>
      <c r="ADU92" s="307"/>
      <c r="ADV92" s="307"/>
      <c r="ADW92" s="307"/>
      <c r="ADX92" s="307"/>
      <c r="ADY92" s="307"/>
      <c r="ADZ92" s="307"/>
      <c r="AEA92" s="307"/>
      <c r="AEB92" s="307"/>
      <c r="AEC92" s="307"/>
      <c r="AED92" s="307"/>
      <c r="AEE92" s="307"/>
      <c r="AEF92" s="307"/>
      <c r="AEG92" s="307"/>
      <c r="AEH92" s="307"/>
      <c r="AEI92" s="307"/>
      <c r="AEJ92" s="307"/>
      <c r="AEK92" s="307"/>
      <c r="AEL92" s="307"/>
      <c r="AEM92" s="307"/>
      <c r="AEN92" s="307"/>
      <c r="AEO92" s="307"/>
      <c r="AEP92" s="307"/>
      <c r="AEQ92" s="307"/>
      <c r="AER92" s="307"/>
      <c r="AES92" s="307"/>
      <c r="AET92" s="307"/>
      <c r="AEU92" s="307"/>
      <c r="AEV92" s="307"/>
      <c r="AEW92" s="307"/>
      <c r="AEX92" s="307"/>
      <c r="AEY92" s="307"/>
      <c r="AEZ92" s="307"/>
      <c r="AFA92" s="307"/>
      <c r="AFB92" s="307"/>
      <c r="AFC92" s="307"/>
      <c r="AFD92" s="307"/>
      <c r="AFE92" s="307"/>
      <c r="AFF92" s="307"/>
      <c r="AFG92" s="307"/>
      <c r="AFH92" s="307"/>
      <c r="AFI92" s="307"/>
      <c r="AFJ92" s="307"/>
      <c r="AFK92" s="307"/>
      <c r="AFL92" s="307"/>
      <c r="AFM92" s="307"/>
      <c r="AFN92" s="307"/>
      <c r="AFO92" s="307"/>
      <c r="AFP92" s="307"/>
      <c r="AFQ92" s="307"/>
      <c r="AFR92" s="307"/>
      <c r="AFS92" s="307"/>
      <c r="AFT92" s="307"/>
      <c r="AFU92" s="307"/>
      <c r="AFV92" s="307"/>
      <c r="AFW92" s="307"/>
      <c r="AFX92" s="307"/>
      <c r="AFY92" s="307"/>
      <c r="AFZ92" s="307"/>
      <c r="AGA92" s="307"/>
      <c r="AGB92" s="307"/>
      <c r="AGC92" s="307"/>
      <c r="AGD92" s="307"/>
      <c r="AGE92" s="307"/>
      <c r="AGF92" s="307"/>
      <c r="AGG92" s="307"/>
      <c r="AGH92" s="307"/>
      <c r="AGI92" s="307"/>
      <c r="AGJ92" s="307"/>
      <c r="AGK92" s="307"/>
      <c r="AGL92" s="307"/>
      <c r="AGM92" s="307"/>
      <c r="AGN92" s="307"/>
      <c r="AGO92" s="307"/>
      <c r="AGP92" s="307"/>
      <c r="AGQ92" s="307"/>
      <c r="AGR92" s="307"/>
      <c r="AGS92" s="307"/>
      <c r="AGT92" s="307"/>
      <c r="AGU92" s="307"/>
      <c r="AGV92" s="307"/>
      <c r="AGW92" s="307"/>
      <c r="AGX92" s="307"/>
      <c r="AGY92" s="307"/>
      <c r="AGZ92" s="307"/>
      <c r="AHA92" s="307"/>
      <c r="AHB92" s="307"/>
      <c r="AHC92" s="307"/>
      <c r="AHD92" s="307"/>
      <c r="AHE92" s="307"/>
      <c r="AHF92" s="307"/>
      <c r="AHG92" s="307"/>
      <c r="AHH92" s="307"/>
      <c r="AHI92" s="307"/>
      <c r="AHJ92" s="307"/>
      <c r="AHK92" s="307"/>
      <c r="AHL92" s="307"/>
      <c r="AHM92" s="307"/>
      <c r="AHN92" s="307"/>
      <c r="AHO92" s="307"/>
      <c r="AHP92" s="307"/>
      <c r="AHQ92" s="307"/>
      <c r="AHR92" s="307"/>
      <c r="AHS92" s="307"/>
      <c r="AHT92" s="307"/>
      <c r="AHU92" s="307"/>
      <c r="AHV92" s="307"/>
      <c r="AHW92" s="307"/>
      <c r="AHX92" s="307"/>
      <c r="AHY92" s="307"/>
      <c r="AHZ92" s="307"/>
      <c r="AIA92" s="307"/>
      <c r="AIB92" s="307"/>
      <c r="AIC92" s="307"/>
      <c r="AID92" s="307"/>
      <c r="AIE92" s="307"/>
      <c r="AIF92" s="307"/>
      <c r="AIG92" s="307"/>
      <c r="AIH92" s="307"/>
      <c r="AII92" s="307"/>
      <c r="AIJ92" s="307"/>
      <c r="AIK92" s="307"/>
      <c r="AIL92" s="307"/>
      <c r="AIM92" s="307"/>
      <c r="AIN92" s="307"/>
      <c r="AIO92" s="307"/>
      <c r="AIP92" s="307"/>
      <c r="AIQ92" s="307"/>
      <c r="AIR92" s="307"/>
      <c r="AIS92" s="307"/>
      <c r="AIT92" s="307"/>
      <c r="AIU92" s="307"/>
      <c r="AIV92" s="307"/>
      <c r="AIW92" s="307"/>
      <c r="AIX92" s="307"/>
      <c r="AIY92" s="307"/>
      <c r="AIZ92" s="307"/>
      <c r="AJA92" s="307"/>
      <c r="AJB92" s="307"/>
      <c r="AJC92" s="307"/>
      <c r="AJD92" s="307"/>
      <c r="AJE92" s="307"/>
      <c r="AJF92" s="307"/>
      <c r="AJG92" s="307"/>
      <c r="AJH92" s="307"/>
      <c r="AJI92" s="307"/>
      <c r="AJJ92" s="307"/>
      <c r="AJK92" s="307"/>
      <c r="AJL92" s="307"/>
      <c r="AJM92" s="307"/>
      <c r="AJN92" s="307"/>
      <c r="AJO92" s="307"/>
      <c r="AJP92" s="307"/>
      <c r="AJQ92" s="307"/>
      <c r="AJR92" s="307"/>
      <c r="AJS92" s="307"/>
      <c r="AJT92" s="307"/>
      <c r="AJU92" s="307"/>
      <c r="AJV92" s="307"/>
      <c r="AJW92" s="307"/>
      <c r="AJX92" s="307"/>
      <c r="AJY92" s="307"/>
      <c r="AJZ92" s="307"/>
      <c r="AKA92" s="307"/>
      <c r="AKB92" s="307"/>
      <c r="AKC92" s="307"/>
      <c r="AKD92" s="307"/>
      <c r="AKE92" s="307"/>
      <c r="AKF92" s="307"/>
      <c r="AKG92" s="307"/>
      <c r="AKH92" s="307"/>
      <c r="AKI92" s="307"/>
      <c r="AKJ92" s="307"/>
      <c r="AKK92" s="307"/>
      <c r="AKL92" s="307"/>
      <c r="AKM92" s="307"/>
      <c r="AKN92" s="307"/>
      <c r="AKO92" s="307"/>
      <c r="AKP92" s="307"/>
      <c r="AKQ92" s="307"/>
      <c r="AKR92" s="307"/>
      <c r="AKS92" s="307"/>
      <c r="AKT92" s="307"/>
      <c r="AKU92" s="307"/>
      <c r="AKV92" s="307"/>
      <c r="AKW92" s="307"/>
      <c r="AKX92" s="307"/>
      <c r="AKY92" s="307"/>
    </row>
    <row r="93" spans="1:987" x14ac:dyDescent="0.25">
      <c r="A93" s="97" t="s">
        <v>88</v>
      </c>
      <c r="B93" s="172">
        <f>'Sample of Spirits 2'!B93</f>
        <v>0</v>
      </c>
    </row>
    <row r="94" spans="1:987" x14ac:dyDescent="0.25">
      <c r="A94" s="92"/>
      <c r="B94" s="92"/>
    </row>
    <row r="95" spans="1:987" x14ac:dyDescent="0.25">
      <c r="A95" s="90"/>
    </row>
  </sheetData>
  <sheetProtection algorithmName="SHA-512" hashValue="DKPOmpZDY+dfEQWNHV1ifwvHAv4KuCiAp9sFz1qwO8Rl74C6WRVrhuwnizZizPnQtheFGDct6AUqhXBpz29djg==" saltValue="48hGr/wdSRjLiIuGqvvDKg==" spinCount="100000" sheet="1" objects="1" scenarios="1"/>
  <mergeCells count="25">
    <mergeCell ref="B20:E20"/>
    <mergeCell ref="G20:J20"/>
    <mergeCell ref="L20:O20"/>
    <mergeCell ref="Q20:R20"/>
    <mergeCell ref="T20:U20"/>
    <mergeCell ref="B1:E1"/>
    <mergeCell ref="G1:J1"/>
    <mergeCell ref="L1:O1"/>
    <mergeCell ref="Q1:R1"/>
    <mergeCell ref="T1:U1"/>
    <mergeCell ref="B58:E58"/>
    <mergeCell ref="G58:J58"/>
    <mergeCell ref="L58:O58"/>
    <mergeCell ref="Q58:R58"/>
    <mergeCell ref="T58:U58"/>
    <mergeCell ref="B39:E39"/>
    <mergeCell ref="G39:J39"/>
    <mergeCell ref="L39:O39"/>
    <mergeCell ref="Q39:R39"/>
    <mergeCell ref="T39:U39"/>
    <mergeCell ref="B77:E77"/>
    <mergeCell ref="G77:J77"/>
    <mergeCell ref="L77:O77"/>
    <mergeCell ref="Q77:R77"/>
    <mergeCell ref="T77:U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SS</vt:lpstr>
      <vt:lpstr>SS results</vt:lpstr>
      <vt:lpstr>Sample of Spirits1</vt:lpstr>
      <vt:lpstr>Spirits results1</vt:lpstr>
      <vt:lpstr>ug_g into mg_L AA</vt:lpstr>
      <vt:lpstr>Sample of Spirits 2</vt:lpstr>
      <vt:lpstr>Spirits results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Kavalenka</dc:creator>
  <cp:lastModifiedBy>Alena Kavalenka</cp:lastModifiedBy>
  <dcterms:created xsi:type="dcterms:W3CDTF">2025-04-18T14:10:26Z</dcterms:created>
  <dcterms:modified xsi:type="dcterms:W3CDTF">2025-04-25T16:10:57Z</dcterms:modified>
</cp:coreProperties>
</file>